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255" yWindow="60" windowWidth="21675" windowHeight="12090" tabRatio="159"/>
  </bookViews>
  <sheets>
    <sheet name="Прилож" sheetId="4" r:id="rId1"/>
  </sheets>
  <externalReferences>
    <externalReference r:id="rId2"/>
  </externalReferences>
  <definedNames>
    <definedName name="_GoBack" localSheetId="0">Прилож!$B$430</definedName>
    <definedName name="_xlnm._FilterDatabase" localSheetId="0" hidden="1">Прилож!$R$1:$R$1604</definedName>
    <definedName name="_xlnm.Print_Titles" localSheetId="0">Прилож!$12:$12</definedName>
    <definedName name="мп" localSheetId="0">#REF!</definedName>
    <definedName name="_xlnm.Print_Area" localSheetId="0">Прилож!$A$1:$R$1600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O1529" i="4" l="1"/>
  <c r="O1525" i="4"/>
  <c r="O1521" i="4"/>
  <c r="O1518" i="4"/>
  <c r="O1511" i="4"/>
  <c r="O1509" i="4"/>
  <c r="O1504" i="4"/>
  <c r="O1503" i="4"/>
  <c r="O1500" i="4"/>
  <c r="O1499" i="4"/>
  <c r="O1492" i="4"/>
  <c r="O1484" i="4"/>
  <c r="O1483" i="4"/>
  <c r="O1481" i="4"/>
  <c r="O1480" i="4"/>
  <c r="O1477" i="4"/>
  <c r="O1476" i="4"/>
  <c r="O1473" i="4"/>
  <c r="O1467" i="4"/>
  <c r="O1462" i="4"/>
  <c r="O1461" i="4"/>
  <c r="O1458" i="4"/>
  <c r="O1457" i="4"/>
  <c r="O1454" i="4"/>
  <c r="O1452" i="4"/>
  <c r="O1451" i="4"/>
  <c r="O1450" i="4"/>
  <c r="O1449" i="4"/>
  <c r="O1448" i="4"/>
  <c r="O1447" i="4"/>
  <c r="O1437" i="4"/>
  <c r="O1433" i="4"/>
  <c r="O1432" i="4"/>
  <c r="O1430" i="4"/>
  <c r="O1429" i="4"/>
  <c r="O1428" i="4"/>
  <c r="O1427" i="4"/>
  <c r="O1406" i="4"/>
  <c r="O1405" i="4"/>
  <c r="O1404" i="4"/>
  <c r="O1403" i="4"/>
  <c r="O1402" i="4"/>
  <c r="O1401" i="4"/>
  <c r="O1387" i="4"/>
  <c r="O1386" i="4"/>
  <c r="O1385" i="4"/>
  <c r="O1375" i="4"/>
  <c r="O1374" i="4"/>
  <c r="O1359" i="4"/>
  <c r="O1358" i="4"/>
  <c r="O1357" i="4"/>
  <c r="O1356" i="4"/>
  <c r="O1355" i="4"/>
  <c r="O1345" i="4"/>
  <c r="O1344" i="4"/>
  <c r="O1343" i="4"/>
  <c r="O1342" i="4"/>
  <c r="O1341" i="4"/>
  <c r="O1338" i="4"/>
  <c r="O1332" i="4"/>
  <c r="O1331" i="4"/>
  <c r="O1330" i="4"/>
  <c r="O1329" i="4"/>
  <c r="O1319" i="4"/>
  <c r="O1318" i="4"/>
  <c r="O1312" i="4"/>
  <c r="O1311" i="4"/>
  <c r="O1310" i="4"/>
  <c r="O1309" i="4"/>
  <c r="O1308" i="4"/>
  <c r="O1301" i="4"/>
  <c r="O1299" i="4"/>
  <c r="O1283" i="4"/>
  <c r="O1282" i="4"/>
  <c r="O1281" i="4"/>
  <c r="O1280" i="4"/>
  <c r="O1271" i="4"/>
  <c r="O1269" i="4"/>
  <c r="O1265" i="4"/>
  <c r="O1264" i="4"/>
  <c r="O1255" i="4"/>
  <c r="O1247" i="4"/>
  <c r="O1246" i="4"/>
  <c r="O1241" i="4"/>
  <c r="O1237" i="4"/>
  <c r="O1236" i="4"/>
  <c r="O1234" i="4"/>
  <c r="O1233" i="4"/>
  <c r="O1232" i="4"/>
  <c r="O1218" i="4"/>
  <c r="O1208" i="4"/>
  <c r="O1207" i="4"/>
  <c r="O1205" i="4"/>
  <c r="O1187" i="4"/>
  <c r="O1185" i="4"/>
  <c r="O1182" i="4"/>
  <c r="O1180" i="4"/>
  <c r="O1179" i="4"/>
  <c r="O1178" i="4"/>
  <c r="O1173" i="4"/>
  <c r="O1167" i="4"/>
  <c r="O1166" i="4"/>
  <c r="O1162" i="4"/>
  <c r="O1153" i="4"/>
  <c r="O1150" i="4"/>
  <c r="O1148" i="4"/>
  <c r="O1134" i="4"/>
  <c r="O1124" i="4"/>
  <c r="O1114" i="4"/>
  <c r="O1113" i="4"/>
  <c r="O1108" i="4"/>
  <c r="O1099" i="4"/>
  <c r="O1096" i="4"/>
  <c r="O1095" i="4"/>
  <c r="O1094" i="4"/>
  <c r="O1093" i="4"/>
  <c r="O1091" i="4"/>
  <c r="O1090" i="4"/>
  <c r="O1089" i="4"/>
  <c r="O1086" i="4"/>
  <c r="O1080" i="4"/>
  <c r="O1071" i="4"/>
  <c r="O1066" i="4"/>
  <c r="O1058" i="4"/>
  <c r="O1057" i="4"/>
  <c r="O1055" i="4"/>
  <c r="O1054" i="4"/>
  <c r="O1051" i="4"/>
  <c r="O1050" i="4"/>
  <c r="O1042" i="4"/>
  <c r="O1033" i="4"/>
  <c r="O1030" i="4"/>
  <c r="O1025" i="4"/>
  <c r="O1024" i="4"/>
  <c r="O1023" i="4"/>
  <c r="O1021" i="4"/>
  <c r="O1020" i="4"/>
  <c r="O1018" i="4"/>
  <c r="O1017" i="4"/>
  <c r="O1016" i="4"/>
  <c r="O1013" i="4"/>
  <c r="O1009" i="4"/>
  <c r="O1002" i="4"/>
  <c r="O1000" i="4"/>
  <c r="O990" i="4"/>
  <c r="O989" i="4"/>
  <c r="O988" i="4"/>
  <c r="O982" i="4"/>
  <c r="O974" i="4"/>
  <c r="O972" i="4"/>
  <c r="O969" i="4"/>
  <c r="O966" i="4"/>
  <c r="O963" i="4"/>
  <c r="O962" i="4"/>
  <c r="O961" i="4"/>
  <c r="O958" i="4"/>
  <c r="O956" i="4"/>
  <c r="O948" i="4"/>
  <c r="O946" i="4"/>
  <c r="O944" i="4"/>
  <c r="O943" i="4"/>
  <c r="O941" i="4"/>
  <c r="O939" i="4"/>
  <c r="O927" i="4"/>
  <c r="O923" i="4"/>
  <c r="O922" i="4"/>
  <c r="O920" i="4"/>
  <c r="O912" i="4"/>
  <c r="O909" i="4"/>
  <c r="O906" i="4"/>
  <c r="O899" i="4"/>
  <c r="O898" i="4"/>
  <c r="O895" i="4"/>
  <c r="O889" i="4"/>
  <c r="O888" i="4"/>
  <c r="O886" i="4"/>
  <c r="O885" i="4"/>
  <c r="O874" i="4"/>
  <c r="O870" i="4"/>
  <c r="O868" i="4"/>
  <c r="O867" i="4"/>
  <c r="O865" i="4"/>
  <c r="O851" i="4"/>
  <c r="O849" i="4"/>
  <c r="O848" i="4"/>
  <c r="O835" i="4"/>
  <c r="O821" i="4"/>
  <c r="O820" i="4"/>
  <c r="O817" i="4"/>
  <c r="O816" i="4"/>
  <c r="O815" i="4"/>
  <c r="O805" i="4"/>
  <c r="O804" i="4"/>
  <c r="O803" i="4"/>
  <c r="O802" i="4"/>
  <c r="O799" i="4"/>
  <c r="O793" i="4"/>
  <c r="O789" i="4"/>
  <c r="O782" i="4"/>
  <c r="O781" i="4"/>
  <c r="O773" i="4"/>
  <c r="O769" i="4"/>
  <c r="O768" i="4"/>
  <c r="O767" i="4"/>
  <c r="O766" i="4"/>
  <c r="O762" i="4"/>
  <c r="O752" i="4"/>
  <c r="O751" i="4"/>
  <c r="O750" i="4"/>
  <c r="O744" i="4"/>
  <c r="O741" i="4"/>
  <c r="O739" i="4"/>
  <c r="O737" i="4"/>
  <c r="O731" i="4"/>
  <c r="O720" i="4"/>
  <c r="O714" i="4"/>
  <c r="O712" i="4"/>
  <c r="O711" i="4"/>
  <c r="O710" i="4"/>
  <c r="O686" i="4"/>
  <c r="O685" i="4"/>
  <c r="O684" i="4"/>
  <c r="O683" i="4"/>
  <c r="O661" i="4"/>
  <c r="O657" i="4"/>
  <c r="O654" i="4"/>
  <c r="O647" i="4"/>
  <c r="O640" i="4"/>
  <c r="O634" i="4"/>
  <c r="O633" i="4"/>
  <c r="O630" i="4"/>
  <c r="O629" i="4"/>
  <c r="O611" i="4"/>
  <c r="O610" i="4"/>
  <c r="O605" i="4"/>
  <c r="O602" i="4"/>
  <c r="O598" i="4"/>
  <c r="O597" i="4"/>
  <c r="O592" i="4"/>
  <c r="O584" i="4"/>
  <c r="O583" i="4"/>
  <c r="O582" i="4"/>
  <c r="O579" i="4"/>
  <c r="O578" i="4"/>
  <c r="O563" i="4"/>
  <c r="O559" i="4"/>
  <c r="O557" i="4"/>
  <c r="O549" i="4"/>
  <c r="K549" i="4" s="1"/>
  <c r="P549" i="4" s="1"/>
  <c r="O542" i="4"/>
  <c r="O541" i="4"/>
  <c r="O540" i="4"/>
  <c r="O539" i="4"/>
  <c r="O538" i="4"/>
  <c r="O537" i="4"/>
  <c r="O536" i="4"/>
  <c r="O535" i="4"/>
  <c r="O532" i="4"/>
  <c r="O529" i="4"/>
  <c r="O525" i="4"/>
  <c r="O523" i="4"/>
  <c r="O522" i="4"/>
  <c r="O495" i="4"/>
  <c r="O494" i="4"/>
  <c r="O491" i="4"/>
  <c r="O490" i="4"/>
  <c r="O483" i="4"/>
  <c r="O480" i="4"/>
  <c r="O479" i="4"/>
  <c r="O477" i="4"/>
  <c r="O475" i="4"/>
  <c r="O472" i="4"/>
  <c r="O471" i="4"/>
  <c r="O470" i="4"/>
  <c r="O461" i="4"/>
  <c r="O458" i="4"/>
  <c r="O451" i="4"/>
  <c r="O450" i="4"/>
  <c r="O449" i="4"/>
  <c r="O445" i="4"/>
  <c r="O436" i="4"/>
  <c r="O430" i="4"/>
  <c r="O429" i="4"/>
  <c r="O424" i="4"/>
  <c r="O421" i="4"/>
  <c r="O362" i="4" l="1"/>
  <c r="K362" i="4"/>
  <c r="P362" i="4" s="1"/>
  <c r="O415" i="4"/>
  <c r="O414" i="4"/>
  <c r="O405" i="4"/>
  <c r="O404" i="4"/>
  <c r="O401" i="4"/>
  <c r="O394" i="4"/>
  <c r="O391" i="4"/>
  <c r="O389" i="4"/>
  <c r="O382" i="4"/>
  <c r="O378" i="4"/>
  <c r="O372" i="4"/>
  <c r="O368" i="4"/>
  <c r="O363" i="4"/>
  <c r="O360" i="4"/>
  <c r="O351" i="4"/>
  <c r="O339" i="4"/>
  <c r="O335" i="4"/>
  <c r="O334" i="4"/>
  <c r="O328" i="4"/>
  <c r="O326" i="4"/>
  <c r="O325" i="4"/>
  <c r="O321" i="4"/>
  <c r="O317" i="4"/>
  <c r="O316" i="4"/>
  <c r="O310" i="4"/>
  <c r="O309" i="4"/>
  <c r="O308" i="4"/>
  <c r="O307" i="4"/>
  <c r="O306" i="4"/>
  <c r="O305" i="4"/>
  <c r="O304" i="4"/>
  <c r="O303" i="4"/>
  <c r="O302" i="4"/>
  <c r="O301" i="4"/>
  <c r="O268" i="4"/>
  <c r="K268" i="4"/>
  <c r="P268" i="4" s="1"/>
  <c r="O259" i="4"/>
  <c r="O266" i="4"/>
  <c r="O255" i="4"/>
  <c r="O254" i="4"/>
  <c r="O253" i="4"/>
  <c r="O246" i="4"/>
  <c r="O245" i="4"/>
  <c r="O244" i="4"/>
  <c r="O243" i="4"/>
  <c r="O237" i="4"/>
  <c r="O236" i="4"/>
  <c r="O235" i="4"/>
  <c r="O227" i="4"/>
  <c r="O223" i="4"/>
  <c r="O217" i="4"/>
  <c r="O214" i="4"/>
  <c r="O211" i="4"/>
  <c r="O209" i="4"/>
  <c r="O207" i="4"/>
  <c r="O206" i="4"/>
  <c r="O202" i="4"/>
  <c r="O198" i="4"/>
  <c r="O197" i="4"/>
  <c r="O196" i="4"/>
  <c r="O189" i="4"/>
  <c r="O184" i="4"/>
  <c r="O183" i="4"/>
  <c r="O181" i="4"/>
  <c r="O179" i="4"/>
  <c r="O178" i="4"/>
  <c r="O170" i="4"/>
  <c r="O169" i="4"/>
  <c r="O165" i="4"/>
  <c r="O164" i="4"/>
  <c r="O163" i="4"/>
  <c r="O159" i="4"/>
  <c r="O157" i="4"/>
  <c r="O153" i="4"/>
  <c r="O149" i="4"/>
  <c r="O147" i="4"/>
  <c r="O146" i="4"/>
  <c r="O142" i="4"/>
  <c r="O141" i="4"/>
  <c r="O140" i="4"/>
  <c r="O137" i="4"/>
  <c r="O128" i="4"/>
  <c r="O125" i="4"/>
  <c r="O122" i="4"/>
  <c r="O121" i="4"/>
  <c r="O118" i="4"/>
  <c r="O113" i="4"/>
  <c r="O109" i="4"/>
  <c r="O107" i="4"/>
  <c r="O105" i="4"/>
  <c r="O103" i="4"/>
  <c r="O102" i="4"/>
  <c r="O101" i="4"/>
  <c r="O100" i="4"/>
  <c r="O99" i="4"/>
  <c r="O95" i="4"/>
  <c r="O92" i="4"/>
  <c r="O88" i="4"/>
  <c r="O87" i="4"/>
  <c r="O86" i="4"/>
  <c r="O85" i="4"/>
  <c r="O83" i="4"/>
  <c r="O78" i="4"/>
  <c r="O75" i="4"/>
  <c r="O72" i="4"/>
  <c r="O70" i="4"/>
  <c r="O68" i="4"/>
  <c r="O67" i="4"/>
  <c r="O63" i="4"/>
  <c r="O60" i="4"/>
  <c r="O58" i="4"/>
  <c r="O57" i="4"/>
  <c r="O55" i="4"/>
  <c r="O42" i="4"/>
  <c r="O40" i="4"/>
  <c r="O29" i="4"/>
  <c r="O28" i="4"/>
  <c r="O27" i="4"/>
  <c r="O25" i="4"/>
  <c r="O24" i="4"/>
  <c r="O21" i="4"/>
  <c r="O20" i="4"/>
  <c r="O1597" i="4"/>
  <c r="O1596" i="4"/>
  <c r="O1593" i="4"/>
  <c r="O1587" i="4"/>
  <c r="O1582" i="4"/>
  <c r="O1580" i="4"/>
  <c r="O1579" i="4"/>
  <c r="O1574" i="4"/>
  <c r="O1572" i="4"/>
  <c r="O1568" i="4"/>
  <c r="O1567" i="4"/>
  <c r="O1554" i="4"/>
  <c r="O1540" i="4"/>
  <c r="O1534" i="4"/>
  <c r="O1528" i="4"/>
  <c r="O1514" i="4"/>
  <c r="O1510" i="4"/>
  <c r="O1508" i="4"/>
  <c r="O1502" i="4"/>
  <c r="O1498" i="4"/>
  <c r="O1486" i="4"/>
  <c r="O1485" i="4"/>
  <c r="O1482" i="4"/>
  <c r="O1472" i="4"/>
  <c r="O1463" i="4"/>
  <c r="O1460" i="4"/>
  <c r="O1459" i="4"/>
  <c r="O1455" i="4"/>
  <c r="O1446" i="4"/>
  <c r="O1445" i="4"/>
  <c r="O1441" i="4"/>
  <c r="O1440" i="4"/>
  <c r="O1439" i="4"/>
  <c r="O1438" i="4"/>
  <c r="O1436" i="4"/>
  <c r="O1426" i="4"/>
  <c r="O1424" i="4" l="1"/>
  <c r="O1423" i="4"/>
  <c r="O1422" i="4"/>
  <c r="O1421" i="4"/>
  <c r="O1420" i="4"/>
  <c r="O1419" i="4"/>
  <c r="O1418" i="4"/>
  <c r="O1393" i="4"/>
  <c r="O1392" i="4"/>
  <c r="O1391" i="4"/>
  <c r="O1390" i="4"/>
  <c r="O1382" i="4"/>
  <c r="O1381" i="4"/>
  <c r="O1380" i="4"/>
  <c r="O1377" i="4"/>
  <c r="O1373" i="4"/>
  <c r="O1372" i="4"/>
  <c r="O1368" i="4"/>
  <c r="O1361" i="4"/>
  <c r="O1360" i="4"/>
  <c r="O1354" i="4"/>
  <c r="O1351" i="4"/>
  <c r="O1335" i="4"/>
  <c r="O1326" i="4"/>
  <c r="O1325" i="4"/>
  <c r="O1324" i="4"/>
  <c r="O1323" i="4"/>
  <c r="O1320" i="4"/>
  <c r="O1316" i="4"/>
  <c r="O1313" i="4"/>
  <c r="O1307" i="4"/>
  <c r="O1306" i="4"/>
  <c r="O1305" i="4"/>
  <c r="O1304" i="4"/>
  <c r="O1302" i="4"/>
  <c r="O1300" i="4"/>
  <c r="O1298" i="4"/>
  <c r="O1295" i="4"/>
  <c r="O1294" i="4"/>
  <c r="O1293" i="4"/>
  <c r="O1291" i="4"/>
  <c r="O1290" i="4"/>
  <c r="O1288" i="4"/>
  <c r="O1285" i="4"/>
  <c r="O1279" i="4"/>
  <c r="O1278" i="4"/>
  <c r="O1274" i="4"/>
  <c r="O1270" i="4"/>
  <c r="O1268" i="4"/>
  <c r="O1267" i="4"/>
  <c r="O1266" i="4"/>
  <c r="O1262" i="4"/>
  <c r="O1260" i="4"/>
  <c r="O1258" i="4"/>
  <c r="O1256" i="4"/>
  <c r="O1254" i="4"/>
  <c r="O1252" i="4"/>
  <c r="O1251" i="4"/>
  <c r="O1245" i="4"/>
  <c r="O1244" i="4"/>
  <c r="O1243" i="4"/>
  <c r="O1242" i="4"/>
  <c r="O1240" i="4"/>
  <c r="O1239" i="4"/>
  <c r="O1238" i="4"/>
  <c r="O1231" i="4"/>
  <c r="O1230" i="4"/>
  <c r="O1229" i="4"/>
  <c r="O1228" i="4"/>
  <c r="O1227" i="4"/>
  <c r="O1226" i="4"/>
  <c r="O1224" i="4"/>
  <c r="O1223" i="4"/>
  <c r="O1222" i="4"/>
  <c r="O1221" i="4"/>
  <c r="O1220" i="4"/>
  <c r="O1219" i="4"/>
  <c r="O1217" i="4"/>
  <c r="O1216" i="4"/>
  <c r="O1215" i="4"/>
  <c r="O1214" i="4"/>
  <c r="O1213" i="4"/>
  <c r="O1212" i="4"/>
  <c r="O1210" i="4"/>
  <c r="O1209" i="4"/>
  <c r="O1206" i="4"/>
  <c r="O1204" i="4"/>
  <c r="O1203" i="4"/>
  <c r="O1202" i="4"/>
  <c r="O1199" i="4"/>
  <c r="O1198" i="4"/>
  <c r="O1197" i="4"/>
  <c r="O1196" i="4"/>
  <c r="O1194" i="4"/>
  <c r="O1193" i="4"/>
  <c r="O1190" i="4"/>
  <c r="O1188" i="4"/>
  <c r="O1186" i="4"/>
  <c r="O1184" i="4"/>
  <c r="O1183" i="4"/>
  <c r="O1181" i="4"/>
  <c r="O1177" i="4"/>
  <c r="O1175" i="4"/>
  <c r="O1172" i="4"/>
  <c r="O1170" i="4"/>
  <c r="O1169" i="4"/>
  <c r="O1168" i="4"/>
  <c r="O1165" i="4"/>
  <c r="O1164" i="4"/>
  <c r="O1163" i="4"/>
  <c r="O1156" i="4"/>
  <c r="O1154" i="4"/>
  <c r="O1152" i="4"/>
  <c r="O1149" i="4"/>
  <c r="O1146" i="4"/>
  <c r="O1143" i="4"/>
  <c r="O1142" i="4"/>
  <c r="O1140" i="4"/>
  <c r="O1139" i="4"/>
  <c r="O1137" i="4"/>
  <c r="O1136" i="4"/>
  <c r="O1133" i="4"/>
  <c r="O1132" i="4"/>
  <c r="O1130" i="4"/>
  <c r="O1129" i="4"/>
  <c r="O1127" i="4"/>
  <c r="O1126" i="4"/>
  <c r="O1125" i="4"/>
  <c r="O1123" i="4"/>
  <c r="O1121" i="4"/>
  <c r="O1120" i="4"/>
  <c r="O1118" i="4"/>
  <c r="O1117" i="4"/>
  <c r="O1116" i="4"/>
  <c r="O1115" i="4"/>
  <c r="O1112" i="4"/>
  <c r="O1111" i="4"/>
  <c r="O1110" i="4"/>
  <c r="O1109" i="4"/>
  <c r="O1107" i="4"/>
  <c r="O1105" i="4"/>
  <c r="O1104" i="4"/>
  <c r="O1103" i="4"/>
  <c r="O1102" i="4"/>
  <c r="O1101" i="4"/>
  <c r="O1098" i="4"/>
  <c r="O1097" i="4"/>
  <c r="O1092" i="4"/>
  <c r="O1088" i="4"/>
  <c r="O1087" i="4"/>
  <c r="O1085" i="4"/>
  <c r="O1084" i="4"/>
  <c r="O1083" i="4"/>
  <c r="O1082" i="4"/>
  <c r="O1081" i="4"/>
  <c r="O1077" i="4"/>
  <c r="O1076" i="4"/>
  <c r="O1074" i="4"/>
  <c r="O1073" i="4"/>
  <c r="O1072" i="4"/>
  <c r="O1070" i="4"/>
  <c r="O1068" i="4"/>
  <c r="O1067" i="4"/>
  <c r="O1064" i="4"/>
  <c r="O1063" i="4"/>
  <c r="O1062" i="4"/>
  <c r="O1061" i="4"/>
  <c r="O1060" i="4"/>
  <c r="O1059" i="4"/>
  <c r="O1056" i="4"/>
  <c r="O1053" i="4"/>
  <c r="O1052" i="4"/>
  <c r="O1049" i="4"/>
  <c r="O1048" i="4"/>
  <c r="O1046" i="4"/>
  <c r="O1044" i="4"/>
  <c r="O1041" i="4"/>
  <c r="O1040" i="4"/>
  <c r="O1038" i="4"/>
  <c r="O1037" i="4"/>
  <c r="O1036" i="4"/>
  <c r="O1035" i="4"/>
  <c r="O1034" i="4"/>
  <c r="O1032" i="4"/>
  <c r="O1031" i="4"/>
  <c r="O1029" i="4"/>
  <c r="O1028" i="4"/>
  <c r="O1026" i="4"/>
  <c r="O1022" i="4"/>
  <c r="O1019" i="4"/>
  <c r="O1015" i="4"/>
  <c r="O1012" i="4"/>
  <c r="O1010" i="4"/>
  <c r="O1006" i="4"/>
  <c r="O1005" i="4"/>
  <c r="O1004" i="4"/>
  <c r="O1001" i="4"/>
  <c r="O999" i="4"/>
  <c r="O998" i="4"/>
  <c r="O996" i="4"/>
  <c r="O994" i="4"/>
  <c r="O993" i="4"/>
  <c r="O992" i="4"/>
  <c r="O991" i="4"/>
  <c r="O987" i="4"/>
  <c r="O985" i="4"/>
  <c r="O981" i="4"/>
  <c r="O980" i="4"/>
  <c r="O979" i="4"/>
  <c r="O978" i="4"/>
  <c r="O976" i="4"/>
  <c r="O973" i="4"/>
  <c r="O971" i="4"/>
  <c r="O970" i="4"/>
  <c r="O968" i="4"/>
  <c r="O967" i="4"/>
  <c r="O965" i="4"/>
  <c r="O964" i="4"/>
  <c r="O960" i="4"/>
  <c r="O959" i="4"/>
  <c r="O957" i="4"/>
  <c r="O955" i="4"/>
  <c r="O954" i="4"/>
  <c r="O952" i="4"/>
  <c r="O950" i="4"/>
  <c r="O947" i="4"/>
  <c r="O945" i="4"/>
  <c r="O942" i="4"/>
  <c r="O938" i="4"/>
  <c r="O937" i="4"/>
  <c r="O936" i="4"/>
  <c r="O935" i="4"/>
  <c r="O934" i="4"/>
  <c r="O933" i="4"/>
  <c r="O932" i="4"/>
  <c r="O930" i="4"/>
  <c r="O929" i="4"/>
  <c r="O926" i="4"/>
  <c r="O921" i="4"/>
  <c r="O919" i="4"/>
  <c r="O914" i="4"/>
  <c r="O913" i="4"/>
  <c r="O911" i="4"/>
  <c r="O908" i="4"/>
  <c r="O907" i="4"/>
  <c r="O905" i="4"/>
  <c r="O904" i="4"/>
  <c r="O903" i="4"/>
  <c r="O902" i="4"/>
  <c r="O901" i="4"/>
  <c r="O897" i="4"/>
  <c r="O892" i="4"/>
  <c r="O890" i="4"/>
  <c r="O884" i="4"/>
  <c r="O883" i="4"/>
  <c r="O882" i="4"/>
  <c r="O881" i="4"/>
  <c r="O880" i="4"/>
  <c r="O878" i="4"/>
  <c r="O877" i="4"/>
  <c r="O873" i="4"/>
  <c r="O872" i="4"/>
  <c r="O871" i="4"/>
  <c r="O869" i="4"/>
  <c r="O863" i="4"/>
  <c r="O861" i="4"/>
  <c r="O831" i="4"/>
  <c r="O825" i="4"/>
  <c r="O824" i="4"/>
  <c r="O814" i="4"/>
  <c r="O813" i="4"/>
  <c r="O810" i="4"/>
  <c r="O809" i="4"/>
  <c r="O808" i="4"/>
  <c r="O798" i="4"/>
  <c r="O797" i="4"/>
  <c r="O792" i="4"/>
  <c r="O791" i="4"/>
  <c r="O786" i="4"/>
  <c r="O780" i="4"/>
  <c r="O779" i="4"/>
  <c r="O777" i="4"/>
  <c r="O772" i="4"/>
  <c r="O771" i="4"/>
  <c r="O765" i="4"/>
  <c r="O763" i="4"/>
  <c r="O761" i="4"/>
  <c r="O760" i="4"/>
  <c r="O759" i="4"/>
  <c r="O756" i="4"/>
  <c r="O755" i="4"/>
  <c r="O754" i="4"/>
  <c r="O753" i="4"/>
  <c r="O749" i="4"/>
  <c r="O748" i="4"/>
  <c r="O747" i="4"/>
  <c r="O742" i="4"/>
  <c r="O736" i="4"/>
  <c r="O735" i="4"/>
  <c r="O734" i="4"/>
  <c r="O730" i="4"/>
  <c r="O728" i="4"/>
  <c r="O726" i="4"/>
  <c r="O723" i="4"/>
  <c r="O722" i="4"/>
  <c r="O719" i="4"/>
  <c r="O718" i="4"/>
  <c r="O716" i="4"/>
  <c r="O713" i="4"/>
  <c r="O858" i="4"/>
  <c r="O857" i="4"/>
  <c r="O855" i="4"/>
  <c r="O853" i="4"/>
  <c r="O852" i="4"/>
  <c r="O850" i="4"/>
  <c r="O843" i="4"/>
  <c r="O841" i="4"/>
  <c r="O840" i="4"/>
  <c r="O839" i="4"/>
  <c r="O834" i="4"/>
  <c r="O833" i="4"/>
  <c r="O832" i="4"/>
  <c r="O1600" i="4"/>
  <c r="O1591" i="4"/>
  <c r="O1590" i="4"/>
  <c r="O1585" i="4"/>
  <c r="O1584" i="4"/>
  <c r="O1583" i="4"/>
  <c r="O1577" i="4"/>
  <c r="O1576" i="4"/>
  <c r="O1575" i="4"/>
  <c r="O1571" i="4"/>
  <c r="O1570" i="4"/>
  <c r="O1566" i="4"/>
  <c r="O1565" i="4"/>
  <c r="O1564" i="4"/>
  <c r="O1562" i="4"/>
  <c r="O1561" i="4"/>
  <c r="O1560" i="4"/>
  <c r="O1559" i="4"/>
  <c r="O1558" i="4"/>
  <c r="O1556" i="4"/>
  <c r="O1555" i="4"/>
  <c r="O1552" i="4"/>
  <c r="O1551" i="4"/>
  <c r="O1549" i="4"/>
  <c r="K1549" i="4" s="1"/>
  <c r="P1549" i="4" s="1"/>
  <c r="O1543" i="4"/>
  <c r="O1539" i="4"/>
  <c r="O1538" i="4"/>
  <c r="O1535" i="4"/>
  <c r="O1532" i="4"/>
  <c r="O1530" i="4"/>
  <c r="K1525" i="4" l="1"/>
  <c r="P1525" i="4" s="1"/>
  <c r="K1584" i="4" l="1"/>
  <c r="P1584" i="4" s="1"/>
  <c r="K1552" i="4" l="1"/>
  <c r="P1552" i="4" s="1"/>
  <c r="K1481" i="4" l="1"/>
  <c r="P1481" i="4" s="1"/>
  <c r="K1480" i="4"/>
  <c r="P1480" i="4" s="1"/>
  <c r="K1271" i="4"/>
  <c r="P1271" i="4" s="1"/>
  <c r="K1404" i="4"/>
  <c r="P1404" i="4" s="1"/>
  <c r="K339" i="4"/>
  <c r="P339" i="4" s="1"/>
  <c r="K335" i="4"/>
  <c r="P335" i="4" s="1"/>
  <c r="K42" i="4" l="1"/>
  <c r="P42" i="4" s="1"/>
  <c r="K103" i="4"/>
  <c r="P103" i="4" s="1"/>
  <c r="K236" i="4"/>
  <c r="P236" i="4" s="1"/>
  <c r="K334" i="4"/>
  <c r="P334" i="4" s="1"/>
  <c r="O390" i="4" l="1"/>
  <c r="O224" i="4"/>
  <c r="K1558" i="4" l="1"/>
  <c r="P1558" i="4" s="1"/>
  <c r="O33" i="4" l="1"/>
  <c r="O679" i="4" l="1"/>
  <c r="O256" i="4" l="1"/>
  <c r="O130" i="4" l="1"/>
  <c r="O452" i="4"/>
  <c r="O426" i="4"/>
  <c r="O498" i="4"/>
  <c r="O327" i="4"/>
  <c r="O687" i="4"/>
  <c r="O385" i="4"/>
  <c r="O160" i="4"/>
  <c r="O329" i="4"/>
  <c r="O413" i="4"/>
  <c r="O496" i="4"/>
  <c r="O588" i="4"/>
  <c r="O599" i="4"/>
  <c r="O668" i="4"/>
  <c r="O674" i="4"/>
  <c r="O682" i="4"/>
  <c r="O218" i="4"/>
  <c r="O116" i="4"/>
  <c r="O150" i="4"/>
  <c r="O204" i="4"/>
  <c r="O216" i="4"/>
  <c r="O219" i="4"/>
  <c r="O220" i="4"/>
  <c r="O315" i="4"/>
  <c r="O345" i="4"/>
  <c r="O347" i="4"/>
  <c r="O386" i="4"/>
  <c r="O403" i="4"/>
  <c r="O409" i="4"/>
  <c r="O412" i="4"/>
  <c r="O419" i="4"/>
  <c r="O423" i="4"/>
  <c r="O425" i="4"/>
  <c r="O440" i="4"/>
  <c r="O497" i="4"/>
  <c r="O587" i="4"/>
  <c r="O593" i="4"/>
  <c r="O594" i="4"/>
  <c r="O664" i="4"/>
  <c r="O666" i="4"/>
  <c r="O671" i="4"/>
  <c r="O673" i="4"/>
  <c r="O688" i="4"/>
  <c r="O148" i="4"/>
  <c r="O395" i="4"/>
  <c r="O460" i="4"/>
  <c r="O400" i="4"/>
  <c r="O459" i="4"/>
  <c r="O489" i="4"/>
  <c r="O442" i="4"/>
  <c r="O672" i="4"/>
  <c r="O441" i="4"/>
  <c r="O399" i="4"/>
  <c r="O205" i="4"/>
  <c r="O343" i="4"/>
  <c r="O448" i="4"/>
  <c r="O488" i="4"/>
  <c r="O346" i="4"/>
  <c r="O129" i="4" l="1"/>
  <c r="O215" i="4"/>
  <c r="O145" i="4"/>
  <c r="O203" i="4"/>
  <c r="O393" i="4"/>
  <c r="O158" i="4"/>
  <c r="O18" i="4"/>
  <c r="O626" i="4"/>
  <c r="O589" i="4"/>
  <c r="O623" i="4"/>
  <c r="O411" i="4"/>
  <c r="O252" i="4"/>
  <c r="O115" i="4" l="1"/>
  <c r="I1576" i="4" l="1"/>
  <c r="I1595" i="4" l="1"/>
  <c r="J1595" i="4"/>
  <c r="L1595" i="4"/>
  <c r="M1595" i="4"/>
  <c r="N1595" i="4"/>
  <c r="H1595" i="4"/>
  <c r="I1589" i="4"/>
  <c r="J1589" i="4"/>
  <c r="L1589" i="4"/>
  <c r="M1589" i="4"/>
  <c r="N1589" i="4"/>
  <c r="H1589" i="4"/>
  <c r="J1527" i="4"/>
  <c r="L1527" i="4"/>
  <c r="M1527" i="4"/>
  <c r="N1527" i="4"/>
  <c r="H1527" i="4"/>
  <c r="I1516" i="4"/>
  <c r="J1516" i="4"/>
  <c r="L1516" i="4"/>
  <c r="M1516" i="4"/>
  <c r="N1516" i="4"/>
  <c r="H1516" i="4"/>
  <c r="I1506" i="4"/>
  <c r="J1506" i="4"/>
  <c r="L1506" i="4"/>
  <c r="M1506" i="4"/>
  <c r="N1506" i="4"/>
  <c r="H1506" i="4"/>
  <c r="I1497" i="4"/>
  <c r="J1497" i="4"/>
  <c r="L1497" i="4"/>
  <c r="M1497" i="4"/>
  <c r="N1497" i="4"/>
  <c r="H1497" i="4"/>
  <c r="I1490" i="4"/>
  <c r="J1490" i="4"/>
  <c r="L1490" i="4"/>
  <c r="N1490" i="4"/>
  <c r="H1490" i="4"/>
  <c r="I1479" i="4"/>
  <c r="J1479" i="4"/>
  <c r="L1479" i="4"/>
  <c r="M1479" i="4"/>
  <c r="N1479" i="4"/>
  <c r="H1479" i="4"/>
  <c r="I1475" i="4"/>
  <c r="J1475" i="4"/>
  <c r="L1475" i="4"/>
  <c r="M1475" i="4"/>
  <c r="N1475" i="4"/>
  <c r="H1475" i="4"/>
  <c r="I1469" i="4"/>
  <c r="J1469" i="4"/>
  <c r="L1469" i="4"/>
  <c r="N1469" i="4"/>
  <c r="H1469" i="4"/>
  <c r="I1443" i="4"/>
  <c r="J1443" i="4"/>
  <c r="L1443" i="4"/>
  <c r="M1443" i="4"/>
  <c r="N1443" i="4"/>
  <c r="H1443" i="4"/>
  <c r="I1435" i="4"/>
  <c r="J1435" i="4"/>
  <c r="L1435" i="4"/>
  <c r="M1435" i="4"/>
  <c r="N1435" i="4"/>
  <c r="H1435" i="4"/>
  <c r="I1417" i="4"/>
  <c r="J1417" i="4"/>
  <c r="L1417" i="4"/>
  <c r="M1417" i="4"/>
  <c r="N1417" i="4"/>
  <c r="H1417" i="4"/>
  <c r="I1408" i="4"/>
  <c r="J1408" i="4"/>
  <c r="L1408" i="4"/>
  <c r="M1408" i="4"/>
  <c r="N1408" i="4"/>
  <c r="H1408" i="4"/>
  <c r="I1400" i="4"/>
  <c r="J1400" i="4"/>
  <c r="L1400" i="4"/>
  <c r="M1400" i="4"/>
  <c r="N1400" i="4"/>
  <c r="H1400" i="4"/>
  <c r="I1395" i="4"/>
  <c r="J1395" i="4"/>
  <c r="L1395" i="4"/>
  <c r="M1395" i="4"/>
  <c r="N1395" i="4"/>
  <c r="H1395" i="4"/>
  <c r="I1389" i="4"/>
  <c r="J1389" i="4"/>
  <c r="L1389" i="4"/>
  <c r="M1389" i="4"/>
  <c r="N1389" i="4"/>
  <c r="H1389" i="4"/>
  <c r="I1384" i="4"/>
  <c r="J1384" i="4"/>
  <c r="L1384" i="4"/>
  <c r="M1384" i="4"/>
  <c r="N1384" i="4"/>
  <c r="H1384" i="4"/>
  <c r="I1379" i="4"/>
  <c r="J1379" i="4"/>
  <c r="L1379" i="4"/>
  <c r="M1379" i="4"/>
  <c r="N1379" i="4"/>
  <c r="H1379" i="4"/>
  <c r="I1371" i="4"/>
  <c r="J1371" i="4"/>
  <c r="L1371" i="4"/>
  <c r="M1371" i="4"/>
  <c r="N1371" i="4"/>
  <c r="H1371" i="4"/>
  <c r="I1365" i="4"/>
  <c r="J1365" i="4"/>
  <c r="L1365" i="4"/>
  <c r="M1365" i="4"/>
  <c r="N1365" i="4"/>
  <c r="H1365" i="4"/>
  <c r="I1353" i="4"/>
  <c r="J1353" i="4"/>
  <c r="L1353" i="4"/>
  <c r="M1353" i="4"/>
  <c r="N1353" i="4"/>
  <c r="H1353" i="4"/>
  <c r="I1340" i="4"/>
  <c r="J1340" i="4"/>
  <c r="L1340" i="4"/>
  <c r="M1340" i="4"/>
  <c r="N1340" i="4"/>
  <c r="H1340" i="4"/>
  <c r="I1337" i="4"/>
  <c r="J1337" i="4"/>
  <c r="L1337" i="4"/>
  <c r="M1337" i="4"/>
  <c r="N1337" i="4"/>
  <c r="H1337" i="4"/>
  <c r="I1334" i="4"/>
  <c r="J1334" i="4"/>
  <c r="L1334" i="4"/>
  <c r="M1334" i="4"/>
  <c r="N1334" i="4"/>
  <c r="H1334" i="4"/>
  <c r="I1328" i="4"/>
  <c r="J1328" i="4"/>
  <c r="L1328" i="4"/>
  <c r="M1328" i="4"/>
  <c r="N1328" i="4"/>
  <c r="H1328" i="4"/>
  <c r="I827" i="4"/>
  <c r="J827" i="4"/>
  <c r="L827" i="4"/>
  <c r="M827" i="4"/>
  <c r="N827" i="4"/>
  <c r="I823" i="4"/>
  <c r="J823" i="4"/>
  <c r="L823" i="4"/>
  <c r="M823" i="4"/>
  <c r="N823" i="4"/>
  <c r="H823" i="4"/>
  <c r="I819" i="4"/>
  <c r="J819" i="4"/>
  <c r="L819" i="4"/>
  <c r="M819" i="4"/>
  <c r="N819" i="4"/>
  <c r="H819" i="4"/>
  <c r="I812" i="4"/>
  <c r="J812" i="4"/>
  <c r="L812" i="4"/>
  <c r="M812" i="4"/>
  <c r="N812" i="4"/>
  <c r="H812" i="4"/>
  <c r="I807" i="4"/>
  <c r="J807" i="4"/>
  <c r="L807" i="4"/>
  <c r="M807" i="4"/>
  <c r="N807" i="4"/>
  <c r="H807" i="4"/>
  <c r="I801" i="4"/>
  <c r="J801" i="4"/>
  <c r="L801" i="4"/>
  <c r="M801" i="4"/>
  <c r="N801" i="4"/>
  <c r="H801" i="4"/>
  <c r="I795" i="4"/>
  <c r="J795" i="4"/>
  <c r="L795" i="4"/>
  <c r="M795" i="4"/>
  <c r="N795" i="4"/>
  <c r="H795" i="4"/>
  <c r="I788" i="4"/>
  <c r="J788" i="4"/>
  <c r="L788" i="4"/>
  <c r="M788" i="4"/>
  <c r="N788" i="4"/>
  <c r="H788" i="4"/>
  <c r="I784" i="4"/>
  <c r="J784" i="4"/>
  <c r="L784" i="4"/>
  <c r="M784" i="4"/>
  <c r="N784" i="4"/>
  <c r="H784" i="4"/>
  <c r="I775" i="4"/>
  <c r="J775" i="4"/>
  <c r="L775" i="4"/>
  <c r="N775" i="4"/>
  <c r="H775" i="4"/>
  <c r="I691" i="4"/>
  <c r="L691" i="4"/>
  <c r="N691" i="4"/>
  <c r="H691" i="4"/>
  <c r="I681" i="4"/>
  <c r="J681" i="4"/>
  <c r="L681" i="4"/>
  <c r="M681" i="4"/>
  <c r="N681" i="4"/>
  <c r="H681" i="4"/>
  <c r="I676" i="4"/>
  <c r="J676" i="4"/>
  <c r="L676" i="4"/>
  <c r="N676" i="4"/>
  <c r="H676" i="4"/>
  <c r="I670" i="4"/>
  <c r="J670" i="4"/>
  <c r="L670" i="4"/>
  <c r="M670" i="4"/>
  <c r="N670" i="4"/>
  <c r="H670" i="4"/>
  <c r="L636" i="4"/>
  <c r="M636" i="4"/>
  <c r="N636" i="4"/>
  <c r="I636" i="4"/>
  <c r="J636" i="4"/>
  <c r="H636" i="4"/>
  <c r="I632" i="4"/>
  <c r="J632" i="4"/>
  <c r="L632" i="4"/>
  <c r="M632" i="4"/>
  <c r="N632" i="4"/>
  <c r="H632" i="4"/>
  <c r="I628" i="4"/>
  <c r="J628" i="4"/>
  <c r="L628" i="4"/>
  <c r="M628" i="4"/>
  <c r="N628" i="4"/>
  <c r="H628" i="4"/>
  <c r="L621" i="4"/>
  <c r="M621" i="4"/>
  <c r="N621" i="4"/>
  <c r="I621" i="4"/>
  <c r="J621" i="4"/>
  <c r="H621" i="4"/>
  <c r="I601" i="4"/>
  <c r="J601" i="4"/>
  <c r="L601" i="4"/>
  <c r="M601" i="4"/>
  <c r="N601" i="4"/>
  <c r="H601" i="4"/>
  <c r="I591" i="4"/>
  <c r="J591" i="4"/>
  <c r="L591" i="4"/>
  <c r="M591" i="4"/>
  <c r="N591" i="4"/>
  <c r="H591" i="4"/>
  <c r="I586" i="4"/>
  <c r="J586" i="4"/>
  <c r="L586" i="4"/>
  <c r="M586" i="4"/>
  <c r="N586" i="4"/>
  <c r="H586" i="4"/>
  <c r="I502" i="4"/>
  <c r="J502" i="4"/>
  <c r="L502" i="4"/>
  <c r="M502" i="4"/>
  <c r="N502" i="4"/>
  <c r="H502" i="4"/>
  <c r="I493" i="4"/>
  <c r="J493" i="4"/>
  <c r="L493" i="4"/>
  <c r="M493" i="4"/>
  <c r="N493" i="4"/>
  <c r="I485" i="4"/>
  <c r="J485" i="4"/>
  <c r="L485" i="4"/>
  <c r="M485" i="4"/>
  <c r="N485" i="4"/>
  <c r="I463" i="4"/>
  <c r="J463" i="4"/>
  <c r="L463" i="4"/>
  <c r="M463" i="4"/>
  <c r="N463" i="4"/>
  <c r="I454" i="4"/>
  <c r="J454" i="4"/>
  <c r="L454" i="4"/>
  <c r="M454" i="4"/>
  <c r="N454" i="4"/>
  <c r="I435" i="4"/>
  <c r="J435" i="4"/>
  <c r="L435" i="4"/>
  <c r="M435" i="4"/>
  <c r="N435" i="4"/>
  <c r="I417" i="4"/>
  <c r="J417" i="4"/>
  <c r="L417" i="4"/>
  <c r="M417" i="4"/>
  <c r="N417" i="4"/>
  <c r="H417" i="4"/>
  <c r="I407" i="4"/>
  <c r="J407" i="4"/>
  <c r="L407" i="4"/>
  <c r="M407" i="4"/>
  <c r="N407" i="4"/>
  <c r="H407" i="4"/>
  <c r="I370" i="4"/>
  <c r="J370" i="4"/>
  <c r="L370" i="4"/>
  <c r="N370" i="4"/>
  <c r="H370" i="4"/>
  <c r="I312" i="4"/>
  <c r="J312" i="4"/>
  <c r="L312" i="4"/>
  <c r="M312" i="4"/>
  <c r="N312" i="4"/>
  <c r="H312" i="4"/>
  <c r="I271" i="4"/>
  <c r="J271" i="4"/>
  <c r="L271" i="4"/>
  <c r="M271" i="4"/>
  <c r="N271" i="4"/>
  <c r="H271" i="4"/>
  <c r="I258" i="4"/>
  <c r="J258" i="4"/>
  <c r="L258" i="4"/>
  <c r="M258" i="4"/>
  <c r="N258" i="4"/>
  <c r="H258" i="4"/>
  <c r="I226" i="4"/>
  <c r="J226" i="4"/>
  <c r="L226" i="4"/>
  <c r="M226" i="4"/>
  <c r="N226" i="4"/>
  <c r="H226" i="4"/>
  <c r="I222" i="4"/>
  <c r="J222" i="4"/>
  <c r="L222" i="4"/>
  <c r="M222" i="4"/>
  <c r="N222" i="4"/>
  <c r="H222" i="4"/>
  <c r="I213" i="4"/>
  <c r="J213" i="4"/>
  <c r="L213" i="4"/>
  <c r="M213" i="4"/>
  <c r="N213" i="4"/>
  <c r="H213" i="4"/>
  <c r="I200" i="4"/>
  <c r="J200" i="4"/>
  <c r="L200" i="4"/>
  <c r="M200" i="4"/>
  <c r="N200" i="4"/>
  <c r="H200" i="4"/>
  <c r="I195" i="4"/>
  <c r="J195" i="4"/>
  <c r="L195" i="4"/>
  <c r="M195" i="4"/>
  <c r="N195" i="4"/>
  <c r="H195" i="4"/>
  <c r="I162" i="4"/>
  <c r="J162" i="4"/>
  <c r="L162" i="4"/>
  <c r="M162" i="4"/>
  <c r="N162" i="4"/>
  <c r="H162" i="4"/>
  <c r="I144" i="4"/>
  <c r="J144" i="4"/>
  <c r="L144" i="4"/>
  <c r="M144" i="4"/>
  <c r="N144" i="4"/>
  <c r="H144" i="4"/>
  <c r="I139" i="4"/>
  <c r="J139" i="4"/>
  <c r="M139" i="4"/>
  <c r="N139" i="4"/>
  <c r="H139" i="4"/>
  <c r="I134" i="4"/>
  <c r="J134" i="4"/>
  <c r="L134" i="4"/>
  <c r="M134" i="4"/>
  <c r="N134" i="4"/>
  <c r="H134" i="4"/>
  <c r="I127" i="4"/>
  <c r="J127" i="4"/>
  <c r="L127" i="4"/>
  <c r="M127" i="4"/>
  <c r="N127" i="4"/>
  <c r="H127" i="4"/>
  <c r="I124" i="4"/>
  <c r="J124" i="4"/>
  <c r="L124" i="4"/>
  <c r="M124" i="4"/>
  <c r="N124" i="4"/>
  <c r="H124" i="4"/>
  <c r="I111" i="4"/>
  <c r="J111" i="4"/>
  <c r="L111" i="4"/>
  <c r="M111" i="4"/>
  <c r="N111" i="4"/>
  <c r="H111" i="4"/>
  <c r="I31" i="4"/>
  <c r="J31" i="4"/>
  <c r="L31" i="4"/>
  <c r="M31" i="4"/>
  <c r="N31" i="4"/>
  <c r="H31" i="4"/>
  <c r="I15" i="4"/>
  <c r="J15" i="4"/>
  <c r="L15" i="4"/>
  <c r="M15" i="4"/>
  <c r="N15" i="4"/>
  <c r="H15" i="4"/>
  <c r="J725" i="4" l="1"/>
  <c r="J764" i="4" l="1"/>
  <c r="I1465" i="4" l="1"/>
  <c r="J1465" i="4"/>
  <c r="H1465" i="4"/>
  <c r="J770" i="4" l="1"/>
  <c r="J736" i="4"/>
  <c r="J717" i="4"/>
  <c r="J715" i="4"/>
  <c r="H1239" i="4" l="1"/>
  <c r="H850" i="4" l="1"/>
  <c r="J729" i="4" l="1"/>
  <c r="J758" i="4" l="1"/>
  <c r="J757" i="4"/>
  <c r="P1591" i="4" l="1"/>
  <c r="H977" i="4" l="1"/>
  <c r="N388" i="4" l="1"/>
  <c r="M388" i="4"/>
  <c r="L388" i="4"/>
  <c r="J388" i="4"/>
  <c r="I388" i="4"/>
  <c r="H388" i="4"/>
  <c r="N663" i="4" l="1"/>
  <c r="M663" i="4"/>
  <c r="L663" i="4"/>
  <c r="J663" i="4"/>
  <c r="I663" i="4"/>
  <c r="H663" i="4"/>
  <c r="N251" i="4"/>
  <c r="M251" i="4"/>
  <c r="L251" i="4"/>
  <c r="J251" i="4"/>
  <c r="I251" i="4"/>
  <c r="N1520" i="4" l="1"/>
  <c r="M1520" i="4"/>
  <c r="L1520" i="4"/>
  <c r="J1520" i="4"/>
  <c r="I1520" i="4"/>
  <c r="H1520" i="4"/>
  <c r="J722" i="4" l="1"/>
  <c r="N1599" i="4" l="1"/>
  <c r="M1599" i="4"/>
  <c r="L1599" i="4"/>
  <c r="J1599" i="4"/>
  <c r="I1599" i="4"/>
  <c r="H1599" i="4"/>
  <c r="I1587" i="4"/>
  <c r="I1585" i="4"/>
  <c r="I1575" i="4"/>
  <c r="I1560" i="4"/>
  <c r="I1559" i="4"/>
  <c r="I1546" i="4"/>
  <c r="I1545" i="4"/>
  <c r="I1540" i="4"/>
  <c r="I1539" i="4"/>
  <c r="I1537" i="4"/>
  <c r="I1536" i="4"/>
  <c r="I1531" i="4"/>
  <c r="N1523" i="4"/>
  <c r="M1523" i="4"/>
  <c r="L1523" i="4"/>
  <c r="J1523" i="4"/>
  <c r="I1523" i="4"/>
  <c r="H1523" i="4"/>
  <c r="N1513" i="4"/>
  <c r="M1513" i="4"/>
  <c r="L1513" i="4"/>
  <c r="J1513" i="4"/>
  <c r="I1513" i="4"/>
  <c r="H1513" i="4"/>
  <c r="N1494" i="4"/>
  <c r="M1494" i="4"/>
  <c r="L1494" i="4"/>
  <c r="J1494" i="4"/>
  <c r="I1494" i="4"/>
  <c r="H1494" i="4"/>
  <c r="N1465" i="4"/>
  <c r="M1465" i="4"/>
  <c r="L1465" i="4"/>
  <c r="N1350" i="4"/>
  <c r="M1350" i="4"/>
  <c r="L1350" i="4"/>
  <c r="J1350" i="4"/>
  <c r="I1350" i="4"/>
  <c r="H1350" i="4"/>
  <c r="H1323" i="4"/>
  <c r="H1320" i="4"/>
  <c r="H1319" i="4"/>
  <c r="H1318" i="4"/>
  <c r="H1313" i="4"/>
  <c r="H1312" i="4"/>
  <c r="H1311" i="4"/>
  <c r="H1309" i="4"/>
  <c r="H1308" i="4"/>
  <c r="H1307" i="4"/>
  <c r="H1302" i="4"/>
  <c r="H1301" i="4"/>
  <c r="H1299" i="4"/>
  <c r="H1295" i="4"/>
  <c r="H1294" i="4"/>
  <c r="H1293" i="4"/>
  <c r="H1291" i="4"/>
  <c r="H1290" i="4"/>
  <c r="H1282" i="4"/>
  <c r="H1269" i="4"/>
  <c r="H1265" i="4"/>
  <c r="H1256" i="4"/>
  <c r="H1255" i="4"/>
  <c r="H1252" i="4"/>
  <c r="H1251" i="4"/>
  <c r="H1250" i="4"/>
  <c r="H1249" i="4"/>
  <c r="H1247" i="4"/>
  <c r="H1246" i="4"/>
  <c r="H1242" i="4"/>
  <c r="H1240" i="4"/>
  <c r="H1234" i="4"/>
  <c r="H1233" i="4"/>
  <c r="H1229" i="4"/>
  <c r="H1227" i="4"/>
  <c r="H1226" i="4"/>
  <c r="H1225" i="4"/>
  <c r="H1224" i="4"/>
  <c r="H1223" i="4"/>
  <c r="H1222" i="4"/>
  <c r="H1221" i="4"/>
  <c r="H1220" i="4"/>
  <c r="H1219" i="4"/>
  <c r="H1215" i="4"/>
  <c r="H1214" i="4"/>
  <c r="H1211" i="4"/>
  <c r="H1208" i="4"/>
  <c r="H1207" i="4"/>
  <c r="H1206" i="4"/>
  <c r="H1205" i="4"/>
  <c r="H1203" i="4"/>
  <c r="H1202" i="4"/>
  <c r="H1201" i="4"/>
  <c r="H1200" i="4"/>
  <c r="H1189" i="4"/>
  <c r="H1188" i="4"/>
  <c r="H1179" i="4"/>
  <c r="H1175" i="4"/>
  <c r="H1174" i="4"/>
  <c r="H1173" i="4"/>
  <c r="H1172" i="4"/>
  <c r="H1167" i="4"/>
  <c r="H1166" i="4"/>
  <c r="H1165" i="4"/>
  <c r="H1162" i="4"/>
  <c r="H1161" i="4"/>
  <c r="H1160" i="4"/>
  <c r="H1157" i="4"/>
  <c r="H1154" i="4"/>
  <c r="H1153" i="4"/>
  <c r="H1152" i="4"/>
  <c r="H1151" i="4"/>
  <c r="H1150" i="4"/>
  <c r="H1149" i="4"/>
  <c r="H1144" i="4"/>
  <c r="H1142" i="4"/>
  <c r="H1140" i="4"/>
  <c r="H1139" i="4"/>
  <c r="H1137" i="4"/>
  <c r="H1134" i="4"/>
  <c r="H1132" i="4"/>
  <c r="H1131" i="4"/>
  <c r="H1125" i="4"/>
  <c r="H1124" i="4"/>
  <c r="H1123" i="4"/>
  <c r="H1122" i="4"/>
  <c r="H1121" i="4"/>
  <c r="H1120" i="4"/>
  <c r="H1119" i="4"/>
  <c r="H1117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79" i="4"/>
  <c r="H1068" i="4"/>
  <c r="H1066" i="4"/>
  <c r="H1065" i="4"/>
  <c r="H1062" i="4"/>
  <c r="H1061" i="4"/>
  <c r="H1060" i="4"/>
  <c r="H1059" i="4"/>
  <c r="H1057" i="4"/>
  <c r="H1056" i="4"/>
  <c r="H1055" i="4"/>
  <c r="H1054" i="4"/>
  <c r="H1053" i="4"/>
  <c r="H1052" i="4"/>
  <c r="H1051" i="4"/>
  <c r="H1048" i="4"/>
  <c r="H1041" i="4"/>
  <c r="H1034" i="4"/>
  <c r="H1033" i="4"/>
  <c r="H1031" i="4"/>
  <c r="H1030" i="4"/>
  <c r="H1026" i="4"/>
  <c r="H1024" i="4"/>
  <c r="H1023" i="4"/>
  <c r="H1022" i="4"/>
  <c r="H1021" i="4"/>
  <c r="H1020" i="4"/>
  <c r="H1018" i="4"/>
  <c r="H1017" i="4"/>
  <c r="H1016" i="4"/>
  <c r="H1013" i="4"/>
  <c r="H1007" i="4"/>
  <c r="H1006" i="4"/>
  <c r="H996" i="4"/>
  <c r="H985" i="4"/>
  <c r="H982" i="4"/>
  <c r="H948" i="4"/>
  <c r="H947" i="4"/>
  <c r="H946" i="4"/>
  <c r="H944" i="4"/>
  <c r="H943" i="4"/>
  <c r="H942" i="4"/>
  <c r="H941" i="4"/>
  <c r="H940" i="4"/>
  <c r="H939" i="4"/>
  <c r="H938" i="4"/>
  <c r="H936" i="4"/>
  <c r="H935" i="4"/>
  <c r="H934" i="4"/>
  <c r="H931" i="4"/>
  <c r="H927" i="4"/>
  <c r="H926" i="4"/>
  <c r="H923" i="4"/>
  <c r="H922" i="4"/>
  <c r="H921" i="4"/>
  <c r="H917" i="4"/>
  <c r="H916" i="4"/>
  <c r="H915" i="4"/>
  <c r="H914" i="4"/>
  <c r="H913" i="4"/>
  <c r="H912" i="4"/>
  <c r="H909" i="4"/>
  <c r="H906" i="4"/>
  <c r="H895" i="4"/>
  <c r="H894" i="4"/>
  <c r="H890" i="4"/>
  <c r="H886" i="4"/>
  <c r="H885" i="4"/>
  <c r="H884" i="4"/>
  <c r="H883" i="4"/>
  <c r="H882" i="4"/>
  <c r="H880" i="4"/>
  <c r="H870" i="4"/>
  <c r="H869" i="4"/>
  <c r="H865" i="4"/>
  <c r="H858" i="4"/>
  <c r="H849" i="4"/>
  <c r="H848" i="4"/>
  <c r="H841" i="4"/>
  <c r="H840" i="4"/>
  <c r="H834" i="4"/>
  <c r="H832" i="4"/>
  <c r="H831" i="4"/>
  <c r="H830" i="4"/>
  <c r="H829" i="4"/>
  <c r="H828" i="4"/>
  <c r="J773" i="4"/>
  <c r="J772" i="4"/>
  <c r="J769" i="4"/>
  <c r="J768" i="4"/>
  <c r="J767" i="4"/>
  <c r="J766" i="4"/>
  <c r="J763" i="4"/>
  <c r="J761" i="4"/>
  <c r="J760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3" i="4"/>
  <c r="J742" i="4"/>
  <c r="J740" i="4"/>
  <c r="J739" i="4"/>
  <c r="J735" i="4"/>
  <c r="J734" i="4"/>
  <c r="J733" i="4"/>
  <c r="J732" i="4"/>
  <c r="J731" i="4"/>
  <c r="J727" i="4"/>
  <c r="J724" i="4"/>
  <c r="J723" i="4"/>
  <c r="J720" i="4"/>
  <c r="J719" i="4"/>
  <c r="J714" i="4"/>
  <c r="N625" i="4"/>
  <c r="M625" i="4"/>
  <c r="L625" i="4"/>
  <c r="J625" i="4"/>
  <c r="I625" i="4"/>
  <c r="H625" i="4"/>
  <c r="H500" i="4"/>
  <c r="H498" i="4"/>
  <c r="H497" i="4"/>
  <c r="H496" i="4"/>
  <c r="H495" i="4"/>
  <c r="H494" i="4"/>
  <c r="H491" i="4"/>
  <c r="H490" i="4"/>
  <c r="H489" i="4"/>
  <c r="H488" i="4"/>
  <c r="H483" i="4"/>
  <c r="N482" i="4"/>
  <c r="M482" i="4"/>
  <c r="L482" i="4"/>
  <c r="J482" i="4"/>
  <c r="I482" i="4"/>
  <c r="H472" i="4"/>
  <c r="H471" i="4"/>
  <c r="H470" i="4"/>
  <c r="H469" i="4"/>
  <c r="H468" i="4"/>
  <c r="H467" i="4"/>
  <c r="H466" i="4"/>
  <c r="H465" i="4"/>
  <c r="H461" i="4"/>
  <c r="H458" i="4"/>
  <c r="H480" i="4"/>
  <c r="H478" i="4"/>
  <c r="H476" i="4"/>
  <c r="H475" i="4"/>
  <c r="H474" i="4"/>
  <c r="H473" i="4"/>
  <c r="H452" i="4"/>
  <c r="H451" i="4"/>
  <c r="H450" i="4"/>
  <c r="H449" i="4"/>
  <c r="H448" i="4"/>
  <c r="H447" i="4"/>
  <c r="H446" i="4"/>
  <c r="H445" i="4"/>
  <c r="H442" i="4"/>
  <c r="H441" i="4"/>
  <c r="H440" i="4"/>
  <c r="N432" i="4"/>
  <c r="M432" i="4"/>
  <c r="L432" i="4"/>
  <c r="J432" i="4"/>
  <c r="I432" i="4"/>
  <c r="H432" i="4"/>
  <c r="N428" i="4"/>
  <c r="M428" i="4"/>
  <c r="L428" i="4"/>
  <c r="J428" i="4"/>
  <c r="I428" i="4"/>
  <c r="H428" i="4"/>
  <c r="N398" i="4"/>
  <c r="M398" i="4"/>
  <c r="L398" i="4"/>
  <c r="J398" i="4"/>
  <c r="I398" i="4"/>
  <c r="H398" i="4"/>
  <c r="N384" i="4"/>
  <c r="M384" i="4"/>
  <c r="L384" i="4"/>
  <c r="J384" i="4"/>
  <c r="I384" i="4"/>
  <c r="H384" i="4"/>
  <c r="N380" i="4"/>
  <c r="M380" i="4"/>
  <c r="L380" i="4"/>
  <c r="J380" i="4"/>
  <c r="I380" i="4"/>
  <c r="H380" i="4"/>
  <c r="N377" i="4"/>
  <c r="M377" i="4"/>
  <c r="L377" i="4"/>
  <c r="J377" i="4"/>
  <c r="I377" i="4"/>
  <c r="H377" i="4"/>
  <c r="N374" i="4"/>
  <c r="M374" i="4"/>
  <c r="L374" i="4"/>
  <c r="J374" i="4"/>
  <c r="I374" i="4"/>
  <c r="H374" i="4"/>
  <c r="N349" i="4"/>
  <c r="M349" i="4"/>
  <c r="L349" i="4"/>
  <c r="J349" i="4"/>
  <c r="I349" i="4"/>
  <c r="H349" i="4"/>
  <c r="N342" i="4"/>
  <c r="M342" i="4"/>
  <c r="L342" i="4"/>
  <c r="J342" i="4"/>
  <c r="I342" i="4"/>
  <c r="H342" i="4"/>
  <c r="N333" i="4"/>
  <c r="M333" i="4"/>
  <c r="L333" i="4"/>
  <c r="J333" i="4"/>
  <c r="I333" i="4"/>
  <c r="H333" i="4"/>
  <c r="N323" i="4"/>
  <c r="M323" i="4"/>
  <c r="L323" i="4"/>
  <c r="J323" i="4"/>
  <c r="I323" i="4"/>
  <c r="H323" i="4"/>
  <c r="N319" i="4"/>
  <c r="M319" i="4"/>
  <c r="L319" i="4"/>
  <c r="J319" i="4"/>
  <c r="I319" i="4"/>
  <c r="H319" i="4"/>
  <c r="H252" i="4"/>
  <c r="H251" i="4" s="1"/>
  <c r="N248" i="4"/>
  <c r="M248" i="4"/>
  <c r="L248" i="4"/>
  <c r="J248" i="4"/>
  <c r="I248" i="4"/>
  <c r="H248" i="4"/>
  <c r="N156" i="4"/>
  <c r="M156" i="4"/>
  <c r="L156" i="4"/>
  <c r="J156" i="4"/>
  <c r="I156" i="4"/>
  <c r="H156" i="4"/>
  <c r="L142" i="4"/>
  <c r="L139" i="4" s="1"/>
  <c r="S14" i="4"/>
  <c r="H454" i="4" l="1"/>
  <c r="H485" i="4"/>
  <c r="H493" i="4"/>
  <c r="J691" i="4"/>
  <c r="H827" i="4"/>
  <c r="H463" i="4"/>
  <c r="I1527" i="4"/>
  <c r="I13" i="4" s="1"/>
  <c r="H435" i="4"/>
  <c r="N13" i="4"/>
  <c r="L13" i="4"/>
  <c r="H482" i="4"/>
  <c r="J13" i="4" l="1"/>
  <c r="H13" i="4"/>
  <c r="K168" i="4" l="1"/>
  <c r="P168" i="4" s="1"/>
  <c r="K201" i="4" l="1"/>
  <c r="P201" i="4" l="1"/>
  <c r="K152" i="4" l="1"/>
  <c r="P152" i="4" s="1"/>
  <c r="K1431" i="4" l="1"/>
  <c r="P1431" i="4" s="1"/>
  <c r="K1600" i="4" l="1"/>
  <c r="P1600" i="4" s="1"/>
  <c r="O1599" i="4"/>
  <c r="K1599" i="4" s="1"/>
  <c r="P1599" i="4" s="1"/>
  <c r="K1593" i="4" l="1"/>
  <c r="P1593" i="4" s="1"/>
  <c r="K1576" i="4" l="1"/>
  <c r="P1576" i="4" s="1"/>
  <c r="K1575" i="4"/>
  <c r="P1575" i="4" s="1"/>
  <c r="K1499" i="4"/>
  <c r="P1499" i="4" s="1"/>
  <c r="K1560" i="4" l="1"/>
  <c r="P1560" i="4" s="1"/>
  <c r="K1561" i="4" l="1"/>
  <c r="P1561" i="4" s="1"/>
  <c r="K1562" i="4"/>
  <c r="P1562" i="4" s="1"/>
  <c r="K792" i="4" l="1"/>
  <c r="P792" i="4" s="1"/>
  <c r="K386" i="4" l="1"/>
  <c r="P386" i="4" s="1"/>
  <c r="K220" i="4" l="1"/>
  <c r="P220" i="4" s="1"/>
  <c r="K1556" i="4" l="1"/>
  <c r="P1556" i="4" s="1"/>
  <c r="K1564" i="4" l="1"/>
  <c r="P1564" i="4" s="1"/>
  <c r="K1571" i="4"/>
  <c r="P1571" i="4" s="1"/>
  <c r="K870" i="4" l="1"/>
  <c r="P870" i="4" s="1"/>
  <c r="K688" i="4" l="1"/>
  <c r="P688" i="4" s="1"/>
  <c r="K1502" i="4" l="1"/>
  <c r="P1502" i="4" s="1"/>
  <c r="K1457" i="4" l="1"/>
  <c r="P1457" i="4" s="1"/>
  <c r="K772" i="4" l="1"/>
  <c r="P772" i="4" s="1"/>
  <c r="K674" i="4" l="1"/>
  <c r="P674" i="4" s="1"/>
  <c r="K673" i="4" l="1"/>
  <c r="P673" i="4" s="1"/>
  <c r="O208" i="4" l="1"/>
  <c r="K208" i="4" s="1"/>
  <c r="P208" i="4" s="1"/>
  <c r="K33" i="4" l="1"/>
  <c r="P33" i="4" s="1"/>
  <c r="O1470" i="4"/>
  <c r="O1453" i="4"/>
  <c r="K1453" i="4" s="1"/>
  <c r="P1453" i="4" s="1"/>
  <c r="O778" i="4"/>
  <c r="K778" i="4" s="1"/>
  <c r="P778" i="4" s="1"/>
  <c r="M677" i="4"/>
  <c r="O595" i="4"/>
  <c r="K595" i="4" s="1"/>
  <c r="P595" i="4" s="1"/>
  <c r="O500" i="4"/>
  <c r="K500" i="4" s="1"/>
  <c r="P500" i="4" s="1"/>
  <c r="O466" i="4"/>
  <c r="K466" i="4" s="1"/>
  <c r="P466" i="4" s="1"/>
  <c r="O465" i="4"/>
  <c r="K465" i="4" s="1"/>
  <c r="P465" i="4" s="1"/>
  <c r="O464" i="4"/>
  <c r="O457" i="4"/>
  <c r="K457" i="4" s="1"/>
  <c r="P457" i="4" s="1"/>
  <c r="O456" i="4"/>
  <c r="K456" i="4" s="1"/>
  <c r="P456" i="4" s="1"/>
  <c r="O455" i="4"/>
  <c r="O422" i="4"/>
  <c r="K422" i="4" s="1"/>
  <c r="P422" i="4" s="1"/>
  <c r="O340" i="4"/>
  <c r="K340" i="4" s="1"/>
  <c r="P340" i="4" s="1"/>
  <c r="O336" i="4"/>
  <c r="O331" i="4"/>
  <c r="K331" i="4" s="1"/>
  <c r="P331" i="4" s="1"/>
  <c r="O324" i="4"/>
  <c r="O264" i="4"/>
  <c r="K264" i="4" s="1"/>
  <c r="P264" i="4" s="1"/>
  <c r="O151" i="4"/>
  <c r="K151" i="4" s="1"/>
  <c r="P151" i="4" s="1"/>
  <c r="O120" i="4"/>
  <c r="O119" i="4"/>
  <c r="O117" i="4"/>
  <c r="O112" i="4"/>
  <c r="O17" i="4"/>
  <c r="K17" i="4" s="1"/>
  <c r="K336" i="4" l="1"/>
  <c r="K455" i="4"/>
  <c r="K677" i="4"/>
  <c r="M676" i="4"/>
  <c r="K112" i="4"/>
  <c r="P112" i="4"/>
  <c r="P117" i="4"/>
  <c r="K117" i="4"/>
  <c r="K464" i="4"/>
  <c r="P119" i="4"/>
  <c r="K119" i="4"/>
  <c r="K120" i="4"/>
  <c r="P120" i="4"/>
  <c r="K324" i="4"/>
  <c r="K1470" i="4"/>
  <c r="K60" i="4"/>
  <c r="P60" i="4" s="1"/>
  <c r="K816" i="4"/>
  <c r="P816" i="4" s="1"/>
  <c r="K848" i="4"/>
  <c r="P848" i="4" s="1"/>
  <c r="K442" i="4"/>
  <c r="P442" i="4" s="1"/>
  <c r="O361" i="4"/>
  <c r="K361" i="4" s="1"/>
  <c r="P361" i="4" s="1"/>
  <c r="O392" i="4"/>
  <c r="K392" i="4" s="1"/>
  <c r="P392" i="4" s="1"/>
  <c r="O1369" i="4"/>
  <c r="K1369" i="4" s="1"/>
  <c r="P1369" i="4" s="1"/>
  <c r="O667" i="4"/>
  <c r="K667" i="4" s="1"/>
  <c r="P667" i="4" s="1"/>
  <c r="K423" i="4"/>
  <c r="P423" i="4" s="1"/>
  <c r="K496" i="4"/>
  <c r="P496" i="4" s="1"/>
  <c r="K786" i="4"/>
  <c r="P786" i="4" s="1"/>
  <c r="K814" i="4"/>
  <c r="P814" i="4" s="1"/>
  <c r="O366" i="4"/>
  <c r="K366" i="4" s="1"/>
  <c r="P366" i="4" s="1"/>
  <c r="K149" i="4"/>
  <c r="P149" i="4" s="1"/>
  <c r="K315" i="4"/>
  <c r="P315" i="4" s="1"/>
  <c r="O364" i="4"/>
  <c r="K364" i="4" s="1"/>
  <c r="P364" i="4" s="1"/>
  <c r="O367" i="4"/>
  <c r="K367" i="4" s="1"/>
  <c r="P367" i="4" s="1"/>
  <c r="O665" i="4"/>
  <c r="K665" i="4" s="1"/>
  <c r="P665" i="4" s="1"/>
  <c r="O1367" i="4"/>
  <c r="K1367" i="4" s="1"/>
  <c r="P1367" i="4" s="1"/>
  <c r="K160" i="4"/>
  <c r="P160" i="4" s="1"/>
  <c r="K256" i="4"/>
  <c r="P256" i="4" s="1"/>
  <c r="K363" i="4"/>
  <c r="P363" i="4" s="1"/>
  <c r="K411" i="4"/>
  <c r="P411" i="4" s="1"/>
  <c r="K489" i="4"/>
  <c r="P489" i="4" s="1"/>
  <c r="K672" i="4"/>
  <c r="P672" i="4" s="1"/>
  <c r="K679" i="4"/>
  <c r="P679" i="4" s="1"/>
  <c r="K146" i="4"/>
  <c r="P146" i="4" s="1"/>
  <c r="K206" i="4"/>
  <c r="P206" i="4" s="1"/>
  <c r="K351" i="4"/>
  <c r="P351" i="4" s="1"/>
  <c r="K421" i="4"/>
  <c r="P421" i="4" s="1"/>
  <c r="K996" i="4"/>
  <c r="P996" i="4" s="1"/>
  <c r="K1148" i="4"/>
  <c r="P1148" i="4" s="1"/>
  <c r="K1232" i="4"/>
  <c r="P1232" i="4" s="1"/>
  <c r="K1503" i="4"/>
  <c r="P1503" i="4" s="1"/>
  <c r="K1500" i="4"/>
  <c r="P1500" i="4" s="1"/>
  <c r="K1529" i="4"/>
  <c r="K1255" i="4"/>
  <c r="P1255" i="4" s="1"/>
  <c r="K215" i="4"/>
  <c r="P215" i="4" s="1"/>
  <c r="K1374" i="4"/>
  <c r="P1374" i="4" s="1"/>
  <c r="K1447" i="4"/>
  <c r="P1447" i="4" s="1"/>
  <c r="K1448" i="4"/>
  <c r="P1448" i="4" s="1"/>
  <c r="K1449" i="4"/>
  <c r="P1449" i="4" s="1"/>
  <c r="K1450" i="4"/>
  <c r="P1450" i="4" s="1"/>
  <c r="K1559" i="4"/>
  <c r="P1559" i="4" s="1"/>
  <c r="K1511" i="4"/>
  <c r="P1511" i="4" s="1"/>
  <c r="K1423" i="4"/>
  <c r="P1423" i="4" s="1"/>
  <c r="K1424" i="4"/>
  <c r="P1424" i="4" s="1"/>
  <c r="K1361" i="4"/>
  <c r="P1361" i="4" s="1"/>
  <c r="K1381" i="4"/>
  <c r="P1381" i="4" s="1"/>
  <c r="K1393" i="4"/>
  <c r="P1393" i="4" s="1"/>
  <c r="K1426" i="4"/>
  <c r="P1426" i="4" s="1"/>
  <c r="K1438" i="4"/>
  <c r="P1438" i="4" s="1"/>
  <c r="K1539" i="4"/>
  <c r="P1539" i="4" s="1"/>
  <c r="K1551" i="4"/>
  <c r="P1551" i="4" s="1"/>
  <c r="O210" i="4"/>
  <c r="K210" i="4" s="1"/>
  <c r="P210" i="4" s="1"/>
  <c r="K204" i="4"/>
  <c r="P204" i="4" s="1"/>
  <c r="O249" i="4"/>
  <c r="O337" i="4"/>
  <c r="K337" i="4" s="1"/>
  <c r="P337" i="4" s="1"/>
  <c r="O381" i="4"/>
  <c r="O402" i="4"/>
  <c r="K402" i="4" s="1"/>
  <c r="P402" i="4" s="1"/>
  <c r="O408" i="4"/>
  <c r="O410" i="4"/>
  <c r="K410" i="4" s="1"/>
  <c r="P410" i="4" s="1"/>
  <c r="O420" i="4"/>
  <c r="K420" i="4" s="1"/>
  <c r="P420" i="4" s="1"/>
  <c r="O478" i="4"/>
  <c r="K478" i="4" s="1"/>
  <c r="P478" i="4" s="1"/>
  <c r="O678" i="4"/>
  <c r="M776" i="4"/>
  <c r="O790" i="4"/>
  <c r="K790" i="4" s="1"/>
  <c r="P790" i="4" s="1"/>
  <c r="O1347" i="4"/>
  <c r="K1347" i="4" s="1"/>
  <c r="P1347" i="4" s="1"/>
  <c r="O1397" i="4"/>
  <c r="K1397" i="4" s="1"/>
  <c r="P1397" i="4" s="1"/>
  <c r="O1425" i="4"/>
  <c r="K1425" i="4" s="1"/>
  <c r="P1425" i="4" s="1"/>
  <c r="O1456" i="4"/>
  <c r="K1456" i="4" s="1"/>
  <c r="P1456" i="4" s="1"/>
  <c r="M1471" i="4"/>
  <c r="O1488" i="4"/>
  <c r="K1488" i="4" s="1"/>
  <c r="P1488" i="4" s="1"/>
  <c r="M1491" i="4"/>
  <c r="O1501" i="4"/>
  <c r="K1501" i="4" s="1"/>
  <c r="P1501" i="4" s="1"/>
  <c r="O1517" i="4"/>
  <c r="O1592" i="4"/>
  <c r="K1592" i="4" s="1"/>
  <c r="P1592" i="4" s="1"/>
  <c r="K153" i="4"/>
  <c r="P153" i="4" s="1"/>
  <c r="K203" i="4"/>
  <c r="P203" i="4" s="1"/>
  <c r="K216" i="4"/>
  <c r="P216" i="4" s="1"/>
  <c r="K218" i="4"/>
  <c r="P218" i="4" s="1"/>
  <c r="K224" i="4"/>
  <c r="P224" i="4" s="1"/>
  <c r="K345" i="4"/>
  <c r="P345" i="4" s="1"/>
  <c r="K347" i="4"/>
  <c r="P347" i="4" s="1"/>
  <c r="K360" i="4"/>
  <c r="P360" i="4" s="1"/>
  <c r="K403" i="4"/>
  <c r="P403" i="4" s="1"/>
  <c r="K409" i="4"/>
  <c r="P409" i="4" s="1"/>
  <c r="K413" i="4"/>
  <c r="P413" i="4" s="1"/>
  <c r="K419" i="4"/>
  <c r="P419" i="4" s="1"/>
  <c r="K426" i="4"/>
  <c r="P426" i="4" s="1"/>
  <c r="K589" i="4"/>
  <c r="P589" i="4" s="1"/>
  <c r="K593" i="4"/>
  <c r="P593" i="4" s="1"/>
  <c r="K668" i="4"/>
  <c r="P668" i="4" s="1"/>
  <c r="K809" i="4"/>
  <c r="P809" i="4" s="1"/>
  <c r="K1360" i="4"/>
  <c r="P1360" i="4" s="1"/>
  <c r="K1373" i="4"/>
  <c r="P1373" i="4" s="1"/>
  <c r="K1382" i="4"/>
  <c r="P1382" i="4" s="1"/>
  <c r="K1392" i="4"/>
  <c r="P1392" i="4" s="1"/>
  <c r="K1486" i="4"/>
  <c r="P1486" i="4" s="1"/>
  <c r="K1535" i="4"/>
  <c r="P1535" i="4" s="1"/>
  <c r="K147" i="4"/>
  <c r="P147" i="4" s="1"/>
  <c r="K266" i="4"/>
  <c r="P266" i="4" s="1"/>
  <c r="K401" i="4"/>
  <c r="P401" i="4" s="1"/>
  <c r="K404" i="4"/>
  <c r="P404" i="4" s="1"/>
  <c r="K414" i="4"/>
  <c r="P414" i="4" s="1"/>
  <c r="K598" i="4"/>
  <c r="P598" i="4" s="1"/>
  <c r="K605" i="4"/>
  <c r="P605" i="4" s="1"/>
  <c r="K647" i="4"/>
  <c r="P647" i="4" s="1"/>
  <c r="K815" i="4"/>
  <c r="P815" i="4" s="1"/>
  <c r="K1009" i="4"/>
  <c r="P1009" i="4" s="1"/>
  <c r="K1013" i="4"/>
  <c r="P1013" i="4" s="1"/>
  <c r="K1282" i="4"/>
  <c r="P1282" i="4" s="1"/>
  <c r="K1386" i="4"/>
  <c r="P1386" i="4" s="1"/>
  <c r="K1428" i="4"/>
  <c r="P1428" i="4" s="1"/>
  <c r="K1433" i="4"/>
  <c r="P1433" i="4" s="1"/>
  <c r="K1555" i="4"/>
  <c r="P1555" i="4" s="1"/>
  <c r="K1565" i="4"/>
  <c r="P1565" i="4" s="1"/>
  <c r="O26" i="4"/>
  <c r="K26" i="4" s="1"/>
  <c r="P26" i="4" s="1"/>
  <c r="M371" i="4"/>
  <c r="O375" i="4"/>
  <c r="O796" i="4"/>
  <c r="O1376" i="4"/>
  <c r="K1376" i="4" s="1"/>
  <c r="P1376" i="4" s="1"/>
  <c r="K1451" i="4"/>
  <c r="P1451" i="4" s="1"/>
  <c r="K1452" i="4"/>
  <c r="P1452" i="4" s="1"/>
  <c r="K1458" i="4"/>
  <c r="P1458" i="4" s="1"/>
  <c r="K1461" i="4"/>
  <c r="P1461" i="4" s="1"/>
  <c r="K1509" i="4"/>
  <c r="P1509" i="4" s="1"/>
  <c r="K1566" i="4"/>
  <c r="P1566" i="4" s="1"/>
  <c r="K1583" i="4"/>
  <c r="P1583" i="4" s="1"/>
  <c r="O132" i="4"/>
  <c r="K1326" i="4"/>
  <c r="P1326" i="4" s="1"/>
  <c r="K391" i="4"/>
  <c r="P391" i="4" s="1"/>
  <c r="K1325" i="4"/>
  <c r="P1325" i="4" s="1"/>
  <c r="K449" i="4"/>
  <c r="P449" i="4" s="1"/>
  <c r="O1362" i="4"/>
  <c r="K1362" i="4" s="1"/>
  <c r="P1362" i="4" s="1"/>
  <c r="K1538" i="4"/>
  <c r="P1538" i="4" s="1"/>
  <c r="K654" i="4"/>
  <c r="P654" i="4" s="1"/>
  <c r="K1430" i="4"/>
  <c r="P1430" i="4" s="1"/>
  <c r="O135" i="4"/>
  <c r="O357" i="4"/>
  <c r="K357" i="4" s="1"/>
  <c r="P357" i="4" s="1"/>
  <c r="O486" i="4"/>
  <c r="K452" i="4"/>
  <c r="P452" i="4" s="1"/>
  <c r="K684" i="4"/>
  <c r="P684" i="4" s="1"/>
  <c r="K1331" i="4"/>
  <c r="P1331" i="4" s="1"/>
  <c r="K1402" i="4"/>
  <c r="P1402" i="4" s="1"/>
  <c r="K1427" i="4"/>
  <c r="P1427" i="4" s="1"/>
  <c r="K1483" i="4"/>
  <c r="P1483" i="4" s="1"/>
  <c r="K1570" i="4"/>
  <c r="P1570" i="4" s="1"/>
  <c r="O487" i="4"/>
  <c r="K487" i="4" s="1"/>
  <c r="P487" i="4" s="1"/>
  <c r="K1460" i="4"/>
  <c r="P1460" i="4" s="1"/>
  <c r="K253" i="4"/>
  <c r="P253" i="4" s="1"/>
  <c r="K445" i="4"/>
  <c r="P445" i="4" s="1"/>
  <c r="K1344" i="4"/>
  <c r="P1344" i="4" s="1"/>
  <c r="K1355" i="4"/>
  <c r="P1355" i="4" s="1"/>
  <c r="K1358" i="4"/>
  <c r="P1358" i="4" s="1"/>
  <c r="K440" i="4"/>
  <c r="P440" i="4" s="1"/>
  <c r="K470" i="4"/>
  <c r="P470" i="4" s="1"/>
  <c r="K803" i="4"/>
  <c r="P803" i="4" s="1"/>
  <c r="K1532" i="4"/>
  <c r="P1532" i="4" s="1"/>
  <c r="K450" i="4"/>
  <c r="P450" i="4" s="1"/>
  <c r="K657" i="4"/>
  <c r="P657" i="4" s="1"/>
  <c r="K720" i="4"/>
  <c r="P720" i="4" s="1"/>
  <c r="K804" i="4"/>
  <c r="P804" i="4" s="1"/>
  <c r="O1363" i="4"/>
  <c r="K1363" i="4" s="1"/>
  <c r="P1363" i="4" s="1"/>
  <c r="O131" i="4"/>
  <c r="O313" i="4"/>
  <c r="O136" i="4"/>
  <c r="O314" i="4"/>
  <c r="K314" i="4" s="1"/>
  <c r="P314" i="4" s="1"/>
  <c r="O330" i="4"/>
  <c r="K330" i="4" s="1"/>
  <c r="P330" i="4" s="1"/>
  <c r="K395" i="4"/>
  <c r="P395" i="4" s="1"/>
  <c r="O263" i="4"/>
  <c r="K263" i="4" s="1"/>
  <c r="P263" i="4" s="1"/>
  <c r="O1507" i="4"/>
  <c r="O338" i="4"/>
  <c r="K338" i="4" s="1"/>
  <c r="P338" i="4" s="1"/>
  <c r="O418" i="4"/>
  <c r="O433" i="4"/>
  <c r="K329" i="4"/>
  <c r="P329" i="4" s="1"/>
  <c r="K441" i="4"/>
  <c r="P441" i="4" s="1"/>
  <c r="O1346" i="4"/>
  <c r="K1346" i="4" s="1"/>
  <c r="P1346" i="4" s="1"/>
  <c r="K316" i="4"/>
  <c r="P316" i="4" s="1"/>
  <c r="K1234" i="4"/>
  <c r="P1234" i="4" s="1"/>
  <c r="K1343" i="4"/>
  <c r="P1343" i="4" s="1"/>
  <c r="K1432" i="4"/>
  <c r="P1432" i="4" s="1"/>
  <c r="K471" i="4"/>
  <c r="P471" i="4" s="1"/>
  <c r="K1429" i="4"/>
  <c r="P1429" i="4" s="1"/>
  <c r="K209" i="4"/>
  <c r="P209" i="4" s="1"/>
  <c r="K255" i="4"/>
  <c r="P255" i="4" s="1"/>
  <c r="K326" i="4"/>
  <c r="P326" i="4" s="1"/>
  <c r="K610" i="4"/>
  <c r="P610" i="4" s="1"/>
  <c r="K685" i="4"/>
  <c r="P685" i="4" s="1"/>
  <c r="K744" i="4"/>
  <c r="P744" i="4" s="1"/>
  <c r="K781" i="4"/>
  <c r="P781" i="4" s="1"/>
  <c r="K1357" i="4"/>
  <c r="P1357" i="4" s="1"/>
  <c r="K1454" i="4"/>
  <c r="P1454" i="4" s="1"/>
  <c r="K1577" i="4"/>
  <c r="P1577" i="4" s="1"/>
  <c r="K390" i="4"/>
  <c r="P390" i="4" s="1"/>
  <c r="K197" i="4"/>
  <c r="P197" i="4" s="1"/>
  <c r="O154" i="4"/>
  <c r="K154" i="4" s="1"/>
  <c r="P154" i="4" s="1"/>
  <c r="O1348" i="4"/>
  <c r="K1348" i="4" s="1"/>
  <c r="P1348" i="4" s="1"/>
  <c r="K148" i="4"/>
  <c r="P148" i="4" s="1"/>
  <c r="K594" i="4"/>
  <c r="P594" i="4" s="1"/>
  <c r="K1439" i="4"/>
  <c r="P1439" i="4" s="1"/>
  <c r="K1467" i="4"/>
  <c r="P1467" i="4" s="1"/>
  <c r="K498" i="4"/>
  <c r="P498" i="4" s="1"/>
  <c r="K207" i="4"/>
  <c r="P207" i="4" s="1"/>
  <c r="K1587" i="4"/>
  <c r="P1587" i="4" s="1"/>
  <c r="K235" i="4"/>
  <c r="P235" i="4" s="1"/>
  <c r="K640" i="4"/>
  <c r="P640" i="4" s="1"/>
  <c r="K683" i="4"/>
  <c r="P683" i="4" s="1"/>
  <c r="K368" i="4"/>
  <c r="P368" i="4" s="1"/>
  <c r="K597" i="4"/>
  <c r="P597" i="4" s="1"/>
  <c r="K1543" i="4"/>
  <c r="P1543" i="4" s="1"/>
  <c r="K325" i="4"/>
  <c r="P325" i="4" s="1"/>
  <c r="K490" i="4"/>
  <c r="P490" i="4" s="1"/>
  <c r="K1342" i="4"/>
  <c r="P1342" i="4" s="1"/>
  <c r="K1403" i="4"/>
  <c r="P1403" i="4" s="1"/>
  <c r="K1405" i="4"/>
  <c r="P1405" i="4" s="1"/>
  <c r="K1356" i="4"/>
  <c r="P1356" i="4" s="1"/>
  <c r="K1530" i="4"/>
  <c r="P1530" i="4" s="1"/>
  <c r="K1401" i="4" l="1"/>
  <c r="K343" i="4"/>
  <c r="K486" i="4"/>
  <c r="K125" i="4"/>
  <c r="K124" i="4" s="1"/>
  <c r="P124" i="4" s="1"/>
  <c r="P125" i="4"/>
  <c r="O124" i="4"/>
  <c r="K796" i="4"/>
  <c r="P118" i="4"/>
  <c r="K118" i="4"/>
  <c r="K1498" i="4"/>
  <c r="K313" i="4"/>
  <c r="K429" i="4"/>
  <c r="K808" i="4"/>
  <c r="K664" i="4"/>
  <c r="P677" i="4"/>
  <c r="O1350" i="4"/>
  <c r="K1351" i="4"/>
  <c r="K1380" i="4"/>
  <c r="O1379" i="4"/>
  <c r="K626" i="4"/>
  <c r="O625" i="4"/>
  <c r="K1517" i="4"/>
  <c r="K408" i="4"/>
  <c r="K1590" i="4"/>
  <c r="P116" i="4"/>
  <c r="K116" i="4"/>
  <c r="P140" i="4"/>
  <c r="K140" i="4"/>
  <c r="K1341" i="4"/>
  <c r="O432" i="4"/>
  <c r="K433" i="4"/>
  <c r="K375" i="4"/>
  <c r="O374" i="4"/>
  <c r="K202" i="4"/>
  <c r="K418" i="4"/>
  <c r="P131" i="4"/>
  <c r="K131" i="4"/>
  <c r="K113" i="4"/>
  <c r="P113" i="4"/>
  <c r="K135" i="4"/>
  <c r="P135" i="4"/>
  <c r="K682" i="4"/>
  <c r="K121" i="4"/>
  <c r="P121" i="4"/>
  <c r="K214" i="4"/>
  <c r="K371" i="4"/>
  <c r="M370" i="4"/>
  <c r="K389" i="4"/>
  <c r="K671" i="4"/>
  <c r="O670" i="4"/>
  <c r="K399" i="4"/>
  <c r="M775" i="4"/>
  <c r="K776" i="4"/>
  <c r="K381" i="4"/>
  <c r="P1529" i="4"/>
  <c r="P136" i="4"/>
  <c r="K136" i="4"/>
  <c r="K436" i="4"/>
  <c r="K777" i="4"/>
  <c r="P777" i="4" s="1"/>
  <c r="K145" i="4"/>
  <c r="M1490" i="4"/>
  <c r="K1491" i="4"/>
  <c r="P102" i="4"/>
  <c r="K102" i="4"/>
  <c r="K1482" i="4"/>
  <c r="K1385" i="4"/>
  <c r="O676" i="4"/>
  <c r="K678" i="4"/>
  <c r="P678" i="4" s="1"/>
  <c r="K820" i="4"/>
  <c r="P455" i="4"/>
  <c r="K157" i="4"/>
  <c r="K141" i="4"/>
  <c r="P141" i="4"/>
  <c r="P1470" i="4"/>
  <c r="P336" i="4"/>
  <c r="K333" i="4"/>
  <c r="P333" i="4" s="1"/>
  <c r="K70" i="4"/>
  <c r="P70" i="4"/>
  <c r="K629" i="4"/>
  <c r="K802" i="4"/>
  <c r="M1469" i="4"/>
  <c r="K1471" i="4"/>
  <c r="P1471" i="4" s="1"/>
  <c r="O248" i="4"/>
  <c r="K249" i="4"/>
  <c r="K1372" i="4"/>
  <c r="K130" i="4"/>
  <c r="P130" i="4"/>
  <c r="O333" i="4"/>
  <c r="K1507" i="4"/>
  <c r="K494" i="4"/>
  <c r="K602" i="4"/>
  <c r="K196" i="4"/>
  <c r="P132" i="4"/>
  <c r="K132" i="4"/>
  <c r="K789" i="4"/>
  <c r="K633" i="4"/>
  <c r="P324" i="4"/>
  <c r="P464" i="4"/>
  <c r="O499" i="4"/>
  <c r="K499" i="4" s="1"/>
  <c r="P499" i="4" s="1"/>
  <c r="O344" i="4"/>
  <c r="K344" i="4" s="1"/>
  <c r="P344" i="4" s="1"/>
  <c r="K780" i="4"/>
  <c r="P780" i="4" s="1"/>
  <c r="K623" i="4"/>
  <c r="P623" i="4" s="1"/>
  <c r="O1466" i="4"/>
  <c r="K460" i="4"/>
  <c r="P460" i="4" s="1"/>
  <c r="O1524" i="4"/>
  <c r="O396" i="4"/>
  <c r="K396" i="4" s="1"/>
  <c r="P396" i="4" s="1"/>
  <c r="O114" i="4"/>
  <c r="K798" i="4"/>
  <c r="P798" i="4" s="1"/>
  <c r="O1495" i="4"/>
  <c r="O596" i="4"/>
  <c r="K596" i="4" s="1"/>
  <c r="P596" i="4" s="1"/>
  <c r="K1484" i="4"/>
  <c r="P1484" i="4" s="1"/>
  <c r="K217" i="4"/>
  <c r="P217" i="4" s="1"/>
  <c r="O785" i="4"/>
  <c r="K1332" i="4"/>
  <c r="P1332" i="4" s="1"/>
  <c r="O1366" i="4"/>
  <c r="O1487" i="4"/>
  <c r="K1487" i="4" s="1"/>
  <c r="P1487" i="4" s="1"/>
  <c r="O622" i="4"/>
  <c r="O16" i="4"/>
  <c r="K317" i="4"/>
  <c r="P317" i="4" s="1"/>
  <c r="O689" i="4"/>
  <c r="K689" i="4" s="1"/>
  <c r="P689" i="4" s="1"/>
  <c r="O320" i="4"/>
  <c r="O1444" i="4"/>
  <c r="K791" i="4"/>
  <c r="P791" i="4" s="1"/>
  <c r="K1585" i="4"/>
  <c r="P1585" i="4" s="1"/>
  <c r="K1359" i="4"/>
  <c r="P1359" i="4" s="1"/>
  <c r="K246" i="4"/>
  <c r="P246" i="4" s="1"/>
  <c r="K150" i="4"/>
  <c r="P150" i="4" s="1"/>
  <c r="K1504" i="4"/>
  <c r="P1504" i="4" s="1"/>
  <c r="K1375" i="4"/>
  <c r="P1375" i="4" s="1"/>
  <c r="K1463" i="4"/>
  <c r="P1463" i="4" s="1"/>
  <c r="K687" i="4"/>
  <c r="P687" i="4" s="1"/>
  <c r="K488" i="4"/>
  <c r="P488" i="4" s="1"/>
  <c r="K1377" i="4"/>
  <c r="P1377" i="4" s="1"/>
  <c r="K1391" i="4"/>
  <c r="P1391" i="4" s="1"/>
  <c r="K666" i="4"/>
  <c r="P666" i="4" s="1"/>
  <c r="K1485" i="4"/>
  <c r="P1485" i="4" s="1"/>
  <c r="K1368" i="4"/>
  <c r="P1368" i="4" s="1"/>
  <c r="K588" i="4"/>
  <c r="P588" i="4" s="1"/>
  <c r="K412" i="4"/>
  <c r="P412" i="4" s="1"/>
  <c r="K810" i="4"/>
  <c r="P810" i="4" s="1"/>
  <c r="K205" i="4"/>
  <c r="P205" i="4" s="1"/>
  <c r="K158" i="4"/>
  <c r="P158" i="4" s="1"/>
  <c r="K346" i="4"/>
  <c r="P346" i="4" s="1"/>
  <c r="K472" i="4"/>
  <c r="P472" i="4" s="1"/>
  <c r="O1589" i="4"/>
  <c r="K1462" i="4"/>
  <c r="P1462" i="4" s="1"/>
  <c r="K793" i="4"/>
  <c r="P793" i="4" s="1"/>
  <c r="O1516" i="4"/>
  <c r="K824" i="4" l="1"/>
  <c r="S1472" i="4"/>
  <c r="K1472" i="4"/>
  <c r="P1472" i="4" s="1"/>
  <c r="K622" i="4"/>
  <c r="O621" i="4"/>
  <c r="K248" i="4"/>
  <c r="P248" i="4" s="1"/>
  <c r="P249" i="4"/>
  <c r="P157" i="4"/>
  <c r="P1517" i="4"/>
  <c r="K115" i="4"/>
  <c r="P115" i="4"/>
  <c r="P629" i="4"/>
  <c r="P820" i="4"/>
  <c r="P371" i="4"/>
  <c r="P418" i="4"/>
  <c r="O663" i="4"/>
  <c r="O1497" i="4"/>
  <c r="P486" i="4"/>
  <c r="K122" i="4"/>
  <c r="P122" i="4"/>
  <c r="K1495" i="4"/>
  <c r="O1494" i="4"/>
  <c r="K1466" i="4"/>
  <c r="O1465" i="4"/>
  <c r="P682" i="4"/>
  <c r="P664" i="4"/>
  <c r="K663" i="4"/>
  <c r="P663" i="4" s="1"/>
  <c r="K1497" i="4"/>
  <c r="P1497" i="4" s="1"/>
  <c r="P1498" i="4"/>
  <c r="K372" i="4"/>
  <c r="P372" i="4" s="1"/>
  <c r="O370" i="4"/>
  <c r="K252" i="4"/>
  <c r="P196" i="4"/>
  <c r="P381" i="4"/>
  <c r="P202" i="4"/>
  <c r="P626" i="4"/>
  <c r="K625" i="4"/>
  <c r="P625" i="4" s="1"/>
  <c r="O807" i="4"/>
  <c r="K1518" i="4"/>
  <c r="P1518" i="4" s="1"/>
  <c r="S1518" i="4"/>
  <c r="K1444" i="4"/>
  <c r="K785" i="4"/>
  <c r="O784" i="4"/>
  <c r="P436" i="4"/>
  <c r="P776" i="4"/>
  <c r="K807" i="4"/>
  <c r="P807" i="4" s="1"/>
  <c r="P808" i="4"/>
  <c r="O342" i="4"/>
  <c r="P602" i="4"/>
  <c r="P1385" i="4"/>
  <c r="P1491" i="4"/>
  <c r="P1380" i="4"/>
  <c r="K1379" i="4"/>
  <c r="P1379" i="4" s="1"/>
  <c r="K342" i="4"/>
  <c r="P342" i="4" s="1"/>
  <c r="P343" i="4"/>
  <c r="O377" i="4"/>
  <c r="K378" i="4"/>
  <c r="K137" i="4"/>
  <c r="K134" i="4" s="1"/>
  <c r="P134" i="4" s="1"/>
  <c r="P137" i="4"/>
  <c r="K114" i="4"/>
  <c r="P114" i="4"/>
  <c r="O134" i="4"/>
  <c r="P429" i="4"/>
  <c r="O144" i="4"/>
  <c r="P399" i="4"/>
  <c r="P214" i="4"/>
  <c r="P375" i="4"/>
  <c r="K374" i="4"/>
  <c r="P374" i="4" s="1"/>
  <c r="P1401" i="4"/>
  <c r="K1436" i="4"/>
  <c r="K320" i="4"/>
  <c r="K1366" i="4"/>
  <c r="O1365" i="4"/>
  <c r="K587" i="4"/>
  <c r="O586" i="4"/>
  <c r="O1479" i="4"/>
  <c r="P145" i="4"/>
  <c r="K144" i="4"/>
  <c r="P144" i="4" s="1"/>
  <c r="K432" i="4"/>
  <c r="P432" i="4" s="1"/>
  <c r="P433" i="4"/>
  <c r="P1351" i="4"/>
  <c r="K1350" i="4"/>
  <c r="P1350" i="4" s="1"/>
  <c r="P796" i="4"/>
  <c r="K16" i="4"/>
  <c r="P633" i="4"/>
  <c r="P494" i="4"/>
  <c r="O111" i="4"/>
  <c r="K1479" i="4"/>
  <c r="P1479" i="4" s="1"/>
  <c r="P1482" i="4"/>
  <c r="P671" i="4"/>
  <c r="K670" i="4"/>
  <c r="P670" i="4" s="1"/>
  <c r="P1590" i="4"/>
  <c r="K1589" i="4"/>
  <c r="P1589" i="4" s="1"/>
  <c r="O312" i="4"/>
  <c r="K1476" i="4"/>
  <c r="K1524" i="4"/>
  <c r="O1523" i="4"/>
  <c r="O788" i="4"/>
  <c r="O1371" i="4"/>
  <c r="K312" i="4"/>
  <c r="P312" i="4" s="1"/>
  <c r="P313" i="4"/>
  <c r="K1354" i="4"/>
  <c r="O1353" i="4"/>
  <c r="P789" i="4"/>
  <c r="K788" i="4"/>
  <c r="P788" i="4" s="1"/>
  <c r="P1507" i="4"/>
  <c r="P1372" i="4"/>
  <c r="K1371" i="4"/>
  <c r="P1371" i="4" s="1"/>
  <c r="P802" i="4"/>
  <c r="P389" i="4"/>
  <c r="P1341" i="4"/>
  <c r="P408" i="4"/>
  <c r="K676" i="4"/>
  <c r="P676" i="4" s="1"/>
  <c r="K1473" i="4"/>
  <c r="P1473" i="4" s="1"/>
  <c r="K1477" i="4"/>
  <c r="P1477" i="4" s="1"/>
  <c r="K254" i="4"/>
  <c r="P254" i="4" s="1"/>
  <c r="K1437" i="4"/>
  <c r="P1437" i="4" s="1"/>
  <c r="K782" i="4"/>
  <c r="P782" i="4" s="1"/>
  <c r="K219" i="4"/>
  <c r="P219" i="4" s="1"/>
  <c r="K491" i="4"/>
  <c r="P491" i="4" s="1"/>
  <c r="K211" i="4"/>
  <c r="P211" i="4" s="1"/>
  <c r="K661" i="4"/>
  <c r="P661" i="4" s="1"/>
  <c r="K799" i="4"/>
  <c r="P799" i="4" s="1"/>
  <c r="K817" i="4"/>
  <c r="P817" i="4" s="1"/>
  <c r="K584" i="4"/>
  <c r="P584" i="4" s="1"/>
  <c r="K321" i="4"/>
  <c r="P321" i="4" s="1"/>
  <c r="K394" i="4"/>
  <c r="P394" i="4" s="1"/>
  <c r="K109" i="4"/>
  <c r="P109" i="4" s="1"/>
  <c r="K405" i="4"/>
  <c r="P405" i="4" s="1"/>
  <c r="K599" i="4"/>
  <c r="P599" i="4" s="1"/>
  <c r="K425" i="4"/>
  <c r="P425" i="4" s="1"/>
  <c r="K461" i="4"/>
  <c r="P461" i="4" s="1"/>
  <c r="K497" i="4"/>
  <c r="P497" i="4" s="1"/>
  <c r="K310" i="4"/>
  <c r="K415" i="4"/>
  <c r="P415" i="4" s="1"/>
  <c r="K111" i="4" l="1"/>
  <c r="P111" i="4" s="1"/>
  <c r="P310" i="4"/>
  <c r="P1469" i="4"/>
  <c r="K189" i="4"/>
  <c r="K328" i="4"/>
  <c r="P328" i="4" s="1"/>
  <c r="K448" i="4"/>
  <c r="O1475" i="4"/>
  <c r="P1366" i="4"/>
  <c r="K1365" i="4"/>
  <c r="P1365" i="4" s="1"/>
  <c r="K200" i="4"/>
  <c r="P200" i="4" s="1"/>
  <c r="P1476" i="4"/>
  <c r="K1475" i="4"/>
  <c r="P1475" i="4" s="1"/>
  <c r="O319" i="4"/>
  <c r="P1466" i="4"/>
  <c r="K1465" i="4"/>
  <c r="P1465" i="4" s="1"/>
  <c r="P1354" i="4"/>
  <c r="K1353" i="4"/>
  <c r="P1353" i="4" s="1"/>
  <c r="K319" i="4"/>
  <c r="P319" i="4" s="1"/>
  <c r="P320" i="4"/>
  <c r="K784" i="4"/>
  <c r="P784" i="4" s="1"/>
  <c r="P785" i="4"/>
  <c r="K821" i="4"/>
  <c r="O819" i="4"/>
  <c r="K797" i="4"/>
  <c r="O795" i="4"/>
  <c r="K459" i="4"/>
  <c r="K592" i="4"/>
  <c r="O591" i="4"/>
  <c r="P142" i="4"/>
  <c r="K142" i="4"/>
  <c r="K139" i="4" s="1"/>
  <c r="P139" i="4" s="1"/>
  <c r="O139" i="4"/>
  <c r="K393" i="4"/>
  <c r="O388" i="4"/>
  <c r="K611" i="4"/>
  <c r="K1345" i="4"/>
  <c r="O1340" i="4"/>
  <c r="S1338" i="4" s="1"/>
  <c r="K1596" i="4"/>
  <c r="K377" i="4"/>
  <c r="P377" i="4" s="1"/>
  <c r="P378" i="4"/>
  <c r="K1494" i="4"/>
  <c r="P1494" i="4" s="1"/>
  <c r="P1495" i="4"/>
  <c r="K370" i="4"/>
  <c r="P370" i="4" s="1"/>
  <c r="K630" i="4"/>
  <c r="O628" i="4"/>
  <c r="K327" i="4"/>
  <c r="K1582" i="4"/>
  <c r="K779" i="4"/>
  <c r="O775" i="4"/>
  <c r="K634" i="4"/>
  <c r="O632" i="4"/>
  <c r="K1492" i="4"/>
  <c r="O1490" i="4"/>
  <c r="K805" i="4"/>
  <c r="O801" i="4"/>
  <c r="P128" i="4"/>
  <c r="K128" i="4"/>
  <c r="K400" i="4"/>
  <c r="O398" i="4"/>
  <c r="O1337" i="4"/>
  <c r="K1338" i="4"/>
  <c r="K1469" i="4"/>
  <c r="P1436" i="4"/>
  <c r="P1444" i="4"/>
  <c r="O485" i="4"/>
  <c r="K813" i="4"/>
  <c r="O812" i="4"/>
  <c r="K385" i="4"/>
  <c r="O384" i="4"/>
  <c r="K1387" i="4"/>
  <c r="O1384" i="4"/>
  <c r="K407" i="4"/>
  <c r="P407" i="4" s="1"/>
  <c r="O407" i="4"/>
  <c r="K621" i="4"/>
  <c r="P621" i="4" s="1"/>
  <c r="P622" i="4"/>
  <c r="K1516" i="4"/>
  <c r="P1516" i="4" s="1"/>
  <c r="O1469" i="4"/>
  <c r="K430" i="4"/>
  <c r="O428" i="4"/>
  <c r="K424" i="4"/>
  <c r="O417" i="4"/>
  <c r="K382" i="4"/>
  <c r="O380" i="4"/>
  <c r="K198" i="4"/>
  <c r="O195" i="4"/>
  <c r="K483" i="4"/>
  <c r="O482" i="4"/>
  <c r="P16" i="4"/>
  <c r="O200" i="4"/>
  <c r="P587" i="4"/>
  <c r="K586" i="4"/>
  <c r="P586" i="4" s="1"/>
  <c r="K485" i="4"/>
  <c r="P485" i="4" s="1"/>
  <c r="K1521" i="4"/>
  <c r="O1520" i="4"/>
  <c r="K1390" i="4"/>
  <c r="O1389" i="4"/>
  <c r="K1406" i="4"/>
  <c r="O1400" i="4"/>
  <c r="O213" i="4"/>
  <c r="O251" i="4"/>
  <c r="P824" i="4"/>
  <c r="K1523" i="4"/>
  <c r="P1523" i="4" s="1"/>
  <c r="P1524" i="4"/>
  <c r="K213" i="4"/>
  <c r="P213" i="4" s="1"/>
  <c r="P252" i="4"/>
  <c r="K251" i="4"/>
  <c r="P251" i="4" s="1"/>
  <c r="O323" i="4" l="1"/>
  <c r="P189" i="4"/>
  <c r="P779" i="4"/>
  <c r="P775" i="4" s="1"/>
  <c r="K775" i="4"/>
  <c r="P430" i="4"/>
  <c r="K428" i="4"/>
  <c r="P428" i="4" s="1"/>
  <c r="P813" i="4"/>
  <c r="K812" i="4"/>
  <c r="P812" i="4" s="1"/>
  <c r="P400" i="4"/>
  <c r="K398" i="4"/>
  <c r="P398" i="4" s="1"/>
  <c r="P393" i="4"/>
  <c r="K388" i="4"/>
  <c r="P388" i="4" s="1"/>
  <c r="P797" i="4"/>
  <c r="K795" i="4"/>
  <c r="P795" i="4" s="1"/>
  <c r="P1582" i="4"/>
  <c r="P483" i="4"/>
  <c r="K482" i="4"/>
  <c r="P482" i="4" s="1"/>
  <c r="P821" i="4"/>
  <c r="K819" i="4"/>
  <c r="P819" i="4" s="1"/>
  <c r="P327" i="4"/>
  <c r="K323" i="4"/>
  <c r="P323" i="4" s="1"/>
  <c r="P1596" i="4"/>
  <c r="P198" i="4"/>
  <c r="K195" i="4"/>
  <c r="P195" i="4" s="1"/>
  <c r="P1345" i="4"/>
  <c r="K1340" i="4"/>
  <c r="P1340" i="4" s="1"/>
  <c r="P592" i="4"/>
  <c r="P591" i="4" s="1"/>
  <c r="K591" i="4"/>
  <c r="P1390" i="4"/>
  <c r="K1389" i="4"/>
  <c r="P1389" i="4" s="1"/>
  <c r="P1492" i="4"/>
  <c r="K1490" i="4"/>
  <c r="P1490" i="4" s="1"/>
  <c r="P382" i="4"/>
  <c r="K380" i="4"/>
  <c r="P380" i="4" s="1"/>
  <c r="P1387" i="4"/>
  <c r="K1384" i="4"/>
  <c r="P1384" i="4" s="1"/>
  <c r="P630" i="4"/>
  <c r="K628" i="4"/>
  <c r="P628" i="4" s="1"/>
  <c r="P611" i="4"/>
  <c r="P1338" i="4"/>
  <c r="K1337" i="4"/>
  <c r="P1337" i="4" s="1"/>
  <c r="P634" i="4"/>
  <c r="K632" i="4"/>
  <c r="P632" i="4" s="1"/>
  <c r="P1406" i="4"/>
  <c r="K1400" i="4"/>
  <c r="P1400" i="4" s="1"/>
  <c r="P805" i="4"/>
  <c r="K801" i="4"/>
  <c r="P801" i="4" s="1"/>
  <c r="K1520" i="4"/>
  <c r="P1520" i="4" s="1"/>
  <c r="P1521" i="4"/>
  <c r="P424" i="4"/>
  <c r="K417" i="4"/>
  <c r="P417" i="4" s="1"/>
  <c r="P385" i="4"/>
  <c r="K384" i="4"/>
  <c r="P384" i="4" s="1"/>
  <c r="P459" i="4"/>
  <c r="P448" i="4"/>
  <c r="K129" i="4" l="1"/>
  <c r="K127" i="4" s="1"/>
  <c r="P127" i="4" s="1"/>
  <c r="P129" i="4"/>
  <c r="O127" i="4"/>
  <c r="S127" i="4" s="1"/>
  <c r="K18" i="4" l="1"/>
  <c r="K714" i="4" l="1"/>
  <c r="P714" i="4" s="1"/>
  <c r="K1054" i="4"/>
  <c r="P1054" i="4" s="1"/>
  <c r="K1089" i="4" l="1"/>
  <c r="P1089" i="4" s="1"/>
  <c r="K1086" i="4" l="1"/>
  <c r="P1086" i="4" s="1"/>
  <c r="K982" i="4" l="1"/>
  <c r="P982" i="4" s="1"/>
  <c r="K1080" i="4" l="1"/>
  <c r="P1080" i="4" s="1"/>
  <c r="K972" i="4"/>
  <c r="P972" i="4" s="1"/>
  <c r="K974" i="4"/>
  <c r="P974" i="4" s="1"/>
  <c r="K1233" i="4"/>
  <c r="P1233" i="4" s="1"/>
  <c r="K962" i="4"/>
  <c r="P962" i="4" s="1"/>
  <c r="K969" i="4"/>
  <c r="P969" i="4" s="1"/>
  <c r="K966" i="4"/>
  <c r="P966" i="4" s="1"/>
  <c r="K963" i="4"/>
  <c r="P963" i="4" s="1"/>
  <c r="K739" i="4"/>
  <c r="P739" i="4" s="1"/>
  <c r="K20" i="4" l="1"/>
  <c r="P20" i="4" s="1"/>
  <c r="K961" i="4"/>
  <c r="P961" i="4" s="1"/>
  <c r="K542" i="4" l="1"/>
  <c r="P542" i="4" s="1"/>
  <c r="O1513" i="4" l="1"/>
  <c r="S1514" i="4"/>
  <c r="K1514" i="4"/>
  <c r="P1514" i="4" l="1"/>
  <c r="K1513" i="4"/>
  <c r="P1513" i="4" s="1"/>
  <c r="K1051" i="4" l="1"/>
  <c r="P1051" i="4" s="1"/>
  <c r="K1295" i="4" l="1"/>
  <c r="P1295" i="4" s="1"/>
  <c r="K753" i="4" l="1"/>
  <c r="P753" i="4" s="1"/>
  <c r="K1264" i="4" l="1"/>
  <c r="P1264" i="4" s="1"/>
  <c r="K1090" i="4" l="1"/>
  <c r="P1090" i="4" s="1"/>
  <c r="K475" i="4"/>
  <c r="P475" i="4" s="1"/>
  <c r="K107" i="4" l="1"/>
  <c r="P107" i="4"/>
  <c r="K763" i="4" l="1"/>
  <c r="P763" i="4" s="1"/>
  <c r="O708" i="4" l="1"/>
  <c r="K708" i="4" s="1"/>
  <c r="P708" i="4" s="1"/>
  <c r="O527" i="4" l="1"/>
  <c r="K527" i="4" s="1"/>
  <c r="P527" i="4" s="1"/>
  <c r="O526" i="4"/>
  <c r="K526" i="4" s="1"/>
  <c r="P526" i="4" s="1"/>
  <c r="K1274" i="4" l="1"/>
  <c r="P1274" i="4" s="1"/>
  <c r="K1164" i="4" l="1"/>
  <c r="P1164" i="4" s="1"/>
  <c r="P1127" i="4" l="1"/>
  <c r="K1127" i="4"/>
  <c r="K865" i="4"/>
  <c r="P865" i="4" s="1"/>
  <c r="P86" i="4" l="1"/>
  <c r="K86" i="4"/>
  <c r="K886" i="4" l="1"/>
  <c r="P886" i="4" s="1"/>
  <c r="K967" i="4" l="1"/>
  <c r="P967" i="4" s="1"/>
  <c r="K1240" i="4"/>
  <c r="P1240" i="4" s="1"/>
  <c r="K1243" i="4"/>
  <c r="P1243" i="4" s="1"/>
  <c r="K936" i="4"/>
  <c r="P936" i="4" s="1"/>
  <c r="K954" i="4"/>
  <c r="P954" i="4" s="1"/>
  <c r="K1028" i="4"/>
  <c r="P1028" i="4" s="1"/>
  <c r="K1029" i="4"/>
  <c r="P1029" i="4" s="1"/>
  <c r="K1035" i="4"/>
  <c r="P1035" i="4" s="1"/>
  <c r="K1306" i="4"/>
  <c r="P1306" i="4" s="1"/>
  <c r="K964" i="4"/>
  <c r="P964" i="4" s="1"/>
  <c r="K965" i="4"/>
  <c r="P965" i="4" s="1"/>
  <c r="K968" i="4"/>
  <c r="P968" i="4" s="1"/>
  <c r="K1040" i="4"/>
  <c r="P1040" i="4" s="1"/>
  <c r="K985" i="4"/>
  <c r="P985" i="4" s="1"/>
  <c r="K1165" i="4"/>
  <c r="P1165" i="4" s="1"/>
  <c r="K973" i="4"/>
  <c r="P973" i="4" s="1"/>
  <c r="K976" i="4"/>
  <c r="P976" i="4" s="1"/>
  <c r="K993" i="4"/>
  <c r="P993" i="4" s="1"/>
  <c r="K1177" i="4"/>
  <c r="P1177" i="4" s="1"/>
  <c r="K1062" i="4"/>
  <c r="P1062" i="4" s="1"/>
  <c r="K1105" i="4"/>
  <c r="P1105" i="4" s="1"/>
  <c r="K1109" i="4"/>
  <c r="P1109" i="4" s="1"/>
  <c r="K1206" i="4"/>
  <c r="P1206" i="4" s="1"/>
  <c r="K1203" i="4"/>
  <c r="P1203" i="4" s="1"/>
  <c r="K1266" i="4"/>
  <c r="P1266" i="4" s="1"/>
  <c r="P1231" i="4" l="1"/>
  <c r="K1231" i="4"/>
  <c r="K1107" i="4"/>
  <c r="P1107" i="4"/>
  <c r="O692" i="4"/>
  <c r="O693" i="4"/>
  <c r="K693" i="4" s="1"/>
  <c r="P693" i="4" s="1"/>
  <c r="K692" i="4" l="1"/>
  <c r="K1132" i="4"/>
  <c r="P1132" i="4" s="1"/>
  <c r="K903" i="4"/>
  <c r="P903" i="4" s="1"/>
  <c r="K901" i="4"/>
  <c r="P901" i="4" s="1"/>
  <c r="K902" i="4"/>
  <c r="P902" i="4" s="1"/>
  <c r="P692" i="4" l="1"/>
  <c r="K1508" i="4" l="1"/>
  <c r="K1510" i="4"/>
  <c r="P1510" i="4" s="1"/>
  <c r="K1258" i="4"/>
  <c r="P1258" i="4" s="1"/>
  <c r="K1251" i="4"/>
  <c r="P1251" i="4" s="1"/>
  <c r="K1142" i="4"/>
  <c r="P1142" i="4" s="1"/>
  <c r="O1506" i="4" l="1"/>
  <c r="P1508" i="4"/>
  <c r="K1506" i="4"/>
  <c r="P1506" i="4" s="1"/>
  <c r="K723" i="4"/>
  <c r="P723" i="4" s="1"/>
  <c r="K716" i="4"/>
  <c r="P716" i="4" s="1"/>
  <c r="K713" i="4"/>
  <c r="P713" i="4" s="1"/>
  <c r="K1010" i="4" l="1"/>
  <c r="P1010" i="4"/>
  <c r="K1118" i="4"/>
  <c r="P1118" i="4" s="1"/>
  <c r="K765" i="4"/>
  <c r="P765" i="4" s="1"/>
  <c r="K1026" i="4" l="1"/>
  <c r="P1026" i="4" s="1"/>
  <c r="K1032" i="4"/>
  <c r="P1032" i="4" s="1"/>
  <c r="K897" i="4"/>
  <c r="P897" i="4" s="1"/>
  <c r="K1034" i="4"/>
  <c r="P1034" i="4" s="1"/>
  <c r="K1130" i="4"/>
  <c r="P1130" i="4" s="1"/>
  <c r="K1210" i="4" l="1"/>
  <c r="P1210" i="4" s="1"/>
  <c r="K1209" i="4"/>
  <c r="P1209" i="4" s="1"/>
  <c r="K1101" i="4"/>
  <c r="P1101" i="4" s="1"/>
  <c r="K1098" i="4"/>
  <c r="P1098" i="4" s="1"/>
  <c r="K1097" i="4"/>
  <c r="P1097" i="4" s="1"/>
  <c r="K841" i="4"/>
  <c r="P841" i="4" s="1"/>
  <c r="K1304" i="4"/>
  <c r="P1304" i="4" s="1"/>
  <c r="K1184" i="4"/>
  <c r="P1184" i="4" s="1"/>
  <c r="K926" i="4"/>
  <c r="P926" i="4" s="1"/>
  <c r="K1324" i="4"/>
  <c r="P1324" i="4" s="1"/>
  <c r="K1320" i="4"/>
  <c r="P1320" i="4" s="1"/>
  <c r="K1323" i="4"/>
  <c r="P1323" i="4" s="1"/>
  <c r="K850" i="4"/>
  <c r="P850" i="4" s="1"/>
  <c r="K978" i="4"/>
  <c r="P978" i="4" s="1"/>
  <c r="K1103" i="4"/>
  <c r="P1103" i="4" s="1"/>
  <c r="K869" i="4"/>
  <c r="P869" i="4" s="1"/>
  <c r="K1152" i="4"/>
  <c r="P1152" i="4" s="1"/>
  <c r="K1168" i="4"/>
  <c r="P1168" i="4" s="1"/>
  <c r="K1183" i="4"/>
  <c r="P1183" i="4" s="1"/>
  <c r="K1300" i="4"/>
  <c r="P1300" i="4" s="1"/>
  <c r="K1302" i="4"/>
  <c r="P1302" i="4" s="1"/>
  <c r="K1197" i="4"/>
  <c r="P1197" i="4" s="1"/>
  <c r="K921" i="4"/>
  <c r="P921" i="4" s="1"/>
  <c r="K1102" i="4"/>
  <c r="P1102" i="4" s="1"/>
  <c r="K1268" i="4"/>
  <c r="P1268" i="4" s="1"/>
  <c r="K1190" i="4"/>
  <c r="P1190" i="4" s="1"/>
  <c r="K904" i="4"/>
  <c r="P904" i="4" s="1"/>
  <c r="K892" i="4"/>
  <c r="P892" i="4" s="1"/>
  <c r="O704" i="4" l="1"/>
  <c r="K704" i="4" s="1"/>
  <c r="P704" i="4" s="1"/>
  <c r="O703" i="4"/>
  <c r="K703" i="4" s="1"/>
  <c r="P703" i="4" s="1"/>
  <c r="O702" i="4"/>
  <c r="K702" i="4" s="1"/>
  <c r="P702" i="4" s="1"/>
  <c r="O701" i="4"/>
  <c r="K701" i="4" s="1"/>
  <c r="P701" i="4" s="1"/>
  <c r="O696" i="4"/>
  <c r="K696" i="4" s="1"/>
  <c r="P696" i="4" s="1"/>
  <c r="O695" i="4"/>
  <c r="K695" i="4" s="1"/>
  <c r="P695" i="4" s="1"/>
  <c r="O698" i="4"/>
  <c r="K698" i="4" s="1"/>
  <c r="P698" i="4" s="1"/>
  <c r="O697" i="4"/>
  <c r="K697" i="4" s="1"/>
  <c r="P697" i="4" s="1"/>
  <c r="O507" i="4"/>
  <c r="K507" i="4" s="1"/>
  <c r="P507" i="4" s="1"/>
  <c r="K1579" i="4"/>
  <c r="P1579" i="4" s="1"/>
  <c r="K1072" i="4"/>
  <c r="P1072" i="4" s="1"/>
  <c r="K1081" i="4"/>
  <c r="P1081" i="4" s="1"/>
  <c r="K1056" i="4"/>
  <c r="P1056" i="4" s="1"/>
  <c r="K1036" i="4"/>
  <c r="P1036" i="4" s="1"/>
  <c r="K934" i="4"/>
  <c r="P934" i="4" s="1"/>
  <c r="K933" i="4"/>
  <c r="P933" i="4" s="1"/>
  <c r="K932" i="4"/>
  <c r="P932" i="4" s="1"/>
  <c r="K840" i="4"/>
  <c r="P840" i="4" s="1"/>
  <c r="K839" i="4"/>
  <c r="P839" i="4" s="1"/>
  <c r="O617" i="4"/>
  <c r="K617" i="4" s="1"/>
  <c r="P617" i="4" s="1"/>
  <c r="P1077" i="4" l="1"/>
  <c r="K1077" i="4"/>
  <c r="K1046" i="4"/>
  <c r="P1046" i="4" s="1"/>
  <c r="K955" i="4"/>
  <c r="P955" i="4" s="1"/>
  <c r="K1204" i="4"/>
  <c r="P1204" i="4" s="1"/>
  <c r="K1224" i="4"/>
  <c r="P1224" i="4" s="1"/>
  <c r="K1143" i="4"/>
  <c r="P1143" i="4" s="1"/>
  <c r="K1169" i="4"/>
  <c r="P1169" i="4" s="1"/>
  <c r="K1175" i="4"/>
  <c r="P1175" i="4" s="1"/>
  <c r="K1186" i="4"/>
  <c r="P1186" i="4" s="1"/>
  <c r="K855" i="4"/>
  <c r="P855" i="4" s="1"/>
  <c r="K1149" i="4"/>
  <c r="P1149" i="4" s="1"/>
  <c r="K1212" i="4"/>
  <c r="P1212" i="4" s="1"/>
  <c r="K1220" i="4"/>
  <c r="P1220" i="4" s="1"/>
  <c r="K1227" i="4"/>
  <c r="P1227" i="4" s="1"/>
  <c r="K1305" i="4"/>
  <c r="P1305" i="4" s="1"/>
  <c r="K63" i="4"/>
  <c r="P63" i="4" s="1"/>
  <c r="K851" i="4"/>
  <c r="P851" i="4" s="1"/>
  <c r="K927" i="4"/>
  <c r="P927" i="4" s="1"/>
  <c r="K1580" i="4"/>
  <c r="P1580" i="4" s="1"/>
  <c r="K919" i="4"/>
  <c r="P919" i="4" s="1"/>
  <c r="K937" i="4"/>
  <c r="P937" i="4" s="1"/>
  <c r="O565" i="4"/>
  <c r="K565" i="4" s="1"/>
  <c r="P565" i="4" s="1"/>
  <c r="O614" i="4"/>
  <c r="K614" i="4" s="1"/>
  <c r="P614" i="4" s="1"/>
  <c r="K722" i="4"/>
  <c r="P722" i="4" s="1"/>
  <c r="K734" i="4"/>
  <c r="P734" i="4" s="1"/>
  <c r="K760" i="4"/>
  <c r="P760" i="4" s="1"/>
  <c r="K834" i="4"/>
  <c r="P834" i="4" s="1"/>
  <c r="K852" i="4"/>
  <c r="P852" i="4" s="1"/>
  <c r="K911" i="4"/>
  <c r="P911" i="4" s="1"/>
  <c r="K930" i="4"/>
  <c r="P930" i="4" s="1"/>
  <c r="K998" i="4"/>
  <c r="P998" i="4" s="1"/>
  <c r="K1004" i="4"/>
  <c r="P1004" i="4" s="1"/>
  <c r="K1053" i="4"/>
  <c r="P1053" i="4" s="1"/>
  <c r="K1074" i="4"/>
  <c r="P1074" i="4" s="1"/>
  <c r="K1110" i="4"/>
  <c r="P1110" i="4" s="1"/>
  <c r="K1121" i="4"/>
  <c r="P1121" i="4" s="1"/>
  <c r="K1222" i="4"/>
  <c r="P1222" i="4" s="1"/>
  <c r="K1313" i="4"/>
  <c r="P1313" i="4" s="1"/>
  <c r="K245" i="4"/>
  <c r="P245" i="4" s="1"/>
  <c r="K1057" i="4"/>
  <c r="P1057" i="4" s="1"/>
  <c r="K1094" i="4"/>
  <c r="P1094" i="4" s="1"/>
  <c r="K944" i="4"/>
  <c r="P944" i="4" s="1"/>
  <c r="K958" i="4"/>
  <c r="P958" i="4" s="1"/>
  <c r="O571" i="4"/>
  <c r="K571" i="4" s="1"/>
  <c r="P571" i="4" s="1"/>
  <c r="O656" i="4"/>
  <c r="K656" i="4" s="1"/>
  <c r="P656" i="4" s="1"/>
  <c r="K712" i="4"/>
  <c r="P712" i="4" s="1"/>
  <c r="K1230" i="4"/>
  <c r="P1230" i="4" s="1"/>
  <c r="K912" i="4"/>
  <c r="P912" i="4" s="1"/>
  <c r="K1002" i="4"/>
  <c r="P1002" i="4" s="1"/>
  <c r="K1020" i="4"/>
  <c r="P1020" i="4" s="1"/>
  <c r="K1025" i="4"/>
  <c r="P1025" i="4" s="1"/>
  <c r="K1050" i="4"/>
  <c r="P1050" i="4" s="1"/>
  <c r="O474" i="4"/>
  <c r="K474" i="4" s="1"/>
  <c r="P474" i="4" s="1"/>
  <c r="O476" i="4"/>
  <c r="K476" i="4" s="1"/>
  <c r="P476" i="4" s="1"/>
  <c r="K748" i="4"/>
  <c r="P748" i="4" s="1"/>
  <c r="O469" i="4"/>
  <c r="K469" i="4" s="1"/>
  <c r="P469" i="4" s="1"/>
  <c r="O516" i="4"/>
  <c r="K516" i="4" s="1"/>
  <c r="P516" i="4" s="1"/>
  <c r="O544" i="4"/>
  <c r="K544" i="4" s="1"/>
  <c r="P544" i="4" s="1"/>
  <c r="O564" i="4"/>
  <c r="K564" i="4" s="1"/>
  <c r="P564" i="4" s="1"/>
  <c r="O569" i="4"/>
  <c r="K569" i="4" s="1"/>
  <c r="P569" i="4" s="1"/>
  <c r="O641" i="4"/>
  <c r="K641" i="4" s="1"/>
  <c r="P641" i="4" s="1"/>
  <c r="O660" i="4"/>
  <c r="K660" i="4" s="1"/>
  <c r="P660" i="4" s="1"/>
  <c r="O699" i="4"/>
  <c r="K699" i="4" s="1"/>
  <c r="P699" i="4" s="1"/>
  <c r="O700" i="4"/>
  <c r="K700" i="4" s="1"/>
  <c r="P700" i="4" s="1"/>
  <c r="O706" i="4"/>
  <c r="K706" i="4" s="1"/>
  <c r="P706" i="4" s="1"/>
  <c r="K728" i="4"/>
  <c r="P728" i="4" s="1"/>
  <c r="K736" i="4"/>
  <c r="P736" i="4" s="1"/>
  <c r="K742" i="4"/>
  <c r="P742" i="4" s="1"/>
  <c r="K755" i="4"/>
  <c r="P755" i="4" s="1"/>
  <c r="K756" i="4"/>
  <c r="P756" i="4" s="1"/>
  <c r="K761" i="4"/>
  <c r="P761" i="4" s="1"/>
  <c r="K908" i="4"/>
  <c r="P908" i="4" s="1"/>
  <c r="K914" i="4"/>
  <c r="P914" i="4" s="1"/>
  <c r="K929" i="4"/>
  <c r="P929" i="4" s="1"/>
  <c r="K938" i="4"/>
  <c r="P938" i="4" s="1"/>
  <c r="K980" i="4"/>
  <c r="P980" i="4" s="1"/>
  <c r="K1012" i="4"/>
  <c r="P1012" i="4" s="1"/>
  <c r="K1031" i="4"/>
  <c r="P1031" i="4" s="1"/>
  <c r="K1048" i="4"/>
  <c r="P1048" i="4" s="1"/>
  <c r="K1052" i="4"/>
  <c r="P1052" i="4" s="1"/>
  <c r="K1073" i="4"/>
  <c r="P1073" i="4" s="1"/>
  <c r="K1112" i="4"/>
  <c r="P1112" i="4" s="1"/>
  <c r="K1123" i="4"/>
  <c r="P1123" i="4" s="1"/>
  <c r="K1146" i="4"/>
  <c r="P1146" i="4" s="1"/>
  <c r="K1154" i="4"/>
  <c r="P1154" i="4" s="1"/>
  <c r="K1163" i="4"/>
  <c r="P1163" i="4" s="1"/>
  <c r="K1170" i="4"/>
  <c r="P1170" i="4" s="1"/>
  <c r="K1181" i="4"/>
  <c r="P1181" i="4" s="1"/>
  <c r="K1194" i="4"/>
  <c r="P1194" i="4" s="1"/>
  <c r="K1199" i="4"/>
  <c r="P1199" i="4" s="1"/>
  <c r="K1202" i="4"/>
  <c r="P1202" i="4" s="1"/>
  <c r="K1213" i="4"/>
  <c r="P1213" i="4" s="1"/>
  <c r="K1219" i="4"/>
  <c r="P1219" i="4" s="1"/>
  <c r="K1221" i="4"/>
  <c r="P1221" i="4" s="1"/>
  <c r="K1223" i="4"/>
  <c r="P1223" i="4" s="1"/>
  <c r="K1228" i="4"/>
  <c r="P1228" i="4" s="1"/>
  <c r="K1298" i="4"/>
  <c r="P1298" i="4" s="1"/>
  <c r="K1307" i="4"/>
  <c r="P1307" i="4" s="1"/>
  <c r="K24" i="4"/>
  <c r="K58" i="4"/>
  <c r="P58" i="4" s="1"/>
  <c r="K164" i="4"/>
  <c r="P164" i="4" s="1"/>
  <c r="K529" i="4"/>
  <c r="P529" i="4" s="1"/>
  <c r="K899" i="4"/>
  <c r="P899" i="4" s="1"/>
  <c r="K922" i="4"/>
  <c r="P922" i="4" s="1"/>
  <c r="K941" i="4"/>
  <c r="P941" i="4" s="1"/>
  <c r="K948" i="4"/>
  <c r="P948" i="4" s="1"/>
  <c r="K990" i="4"/>
  <c r="P990" i="4" s="1"/>
  <c r="K1017" i="4"/>
  <c r="P1017" i="4" s="1"/>
  <c r="K1023" i="4"/>
  <c r="P1023" i="4" s="1"/>
  <c r="K1033" i="4"/>
  <c r="P1033" i="4" s="1"/>
  <c r="K1066" i="4"/>
  <c r="P1066" i="4" s="1"/>
  <c r="K1091" i="4"/>
  <c r="P1091" i="4" s="1"/>
  <c r="K1096" i="4"/>
  <c r="P1096" i="4" s="1"/>
  <c r="K1114" i="4"/>
  <c r="P1114" i="4" s="1"/>
  <c r="K1113" i="4"/>
  <c r="P1113" i="4" s="1"/>
  <c r="K1162" i="4"/>
  <c r="P1162" i="4" s="1"/>
  <c r="K1167" i="4"/>
  <c r="P1167" i="4" s="1"/>
  <c r="K1178" i="4"/>
  <c r="P1178" i="4" s="1"/>
  <c r="K1180" i="4"/>
  <c r="P1180" i="4" s="1"/>
  <c r="K1185" i="4"/>
  <c r="P1185" i="4" s="1"/>
  <c r="K1218" i="4"/>
  <c r="P1218" i="4" s="1"/>
  <c r="K1237" i="4"/>
  <c r="P1237" i="4" s="1"/>
  <c r="K1241" i="4"/>
  <c r="P1241" i="4" s="1"/>
  <c r="K1265" i="4"/>
  <c r="P1265" i="4" s="1"/>
  <c r="K1280" i="4"/>
  <c r="P1280" i="4" s="1"/>
  <c r="K1301" i="4"/>
  <c r="P1301" i="4" s="1"/>
  <c r="K1309" i="4"/>
  <c r="P1309" i="4" s="1"/>
  <c r="K1311" i="4"/>
  <c r="P1311" i="4" s="1"/>
  <c r="K1319" i="4"/>
  <c r="P1319" i="4" s="1"/>
  <c r="K1316" i="4"/>
  <c r="P1316" i="4" s="1"/>
  <c r="K1226" i="4"/>
  <c r="P1226" i="4" s="1"/>
  <c r="K1574" i="4"/>
  <c r="P1574" i="4" s="1"/>
  <c r="K1441" i="4"/>
  <c r="P1441" i="4" s="1"/>
  <c r="K1446" i="4"/>
  <c r="P1446" i="4" s="1"/>
  <c r="K1554" i="4"/>
  <c r="P1554" i="4" s="1"/>
  <c r="K1120" i="4"/>
  <c r="P1120" i="4" s="1"/>
  <c r="O468" i="4"/>
  <c r="K468" i="4" s="1"/>
  <c r="P468" i="4" s="1"/>
  <c r="O473" i="4"/>
  <c r="K473" i="4" s="1"/>
  <c r="P473" i="4" s="1"/>
  <c r="O509" i="4"/>
  <c r="K509" i="4" s="1"/>
  <c r="P509" i="4" s="1"/>
  <c r="O512" i="4"/>
  <c r="K512" i="4" s="1"/>
  <c r="P512" i="4" s="1"/>
  <c r="O511" i="4"/>
  <c r="K511" i="4" s="1"/>
  <c r="P511" i="4" s="1"/>
  <c r="O514" i="4"/>
  <c r="K514" i="4" s="1"/>
  <c r="P514" i="4" s="1"/>
  <c r="O551" i="4"/>
  <c r="K551" i="4" s="1"/>
  <c r="P551" i="4" s="1"/>
  <c r="O552" i="4"/>
  <c r="K552" i="4" s="1"/>
  <c r="P552" i="4" s="1"/>
  <c r="O562" i="4"/>
  <c r="K562" i="4" s="1"/>
  <c r="P562" i="4" s="1"/>
  <c r="O556" i="4"/>
  <c r="K556" i="4" s="1"/>
  <c r="P556" i="4" s="1"/>
  <c r="O572" i="4"/>
  <c r="K572" i="4" s="1"/>
  <c r="P572" i="4" s="1"/>
  <c r="O573" i="4"/>
  <c r="K573" i="4" s="1"/>
  <c r="P573" i="4" s="1"/>
  <c r="O612" i="4"/>
  <c r="K612" i="4" s="1"/>
  <c r="P612" i="4" s="1"/>
  <c r="O615" i="4"/>
  <c r="K615" i="4" s="1"/>
  <c r="P615" i="4" s="1"/>
  <c r="O618" i="4"/>
  <c r="K618" i="4" s="1"/>
  <c r="P618" i="4" s="1"/>
  <c r="O619" i="4"/>
  <c r="K619" i="4" s="1"/>
  <c r="P619" i="4" s="1"/>
  <c r="O639" i="4"/>
  <c r="K639" i="4" s="1"/>
  <c r="P639" i="4" s="1"/>
  <c r="O644" i="4"/>
  <c r="K644" i="4" s="1"/>
  <c r="P644" i="4" s="1"/>
  <c r="O645" i="4"/>
  <c r="K645" i="4" s="1"/>
  <c r="P645" i="4" s="1"/>
  <c r="O653" i="4"/>
  <c r="K653" i="4" s="1"/>
  <c r="P653" i="4" s="1"/>
  <c r="O655" i="4"/>
  <c r="K655" i="4" s="1"/>
  <c r="P655" i="4" s="1"/>
  <c r="O658" i="4"/>
  <c r="K658" i="4" s="1"/>
  <c r="P658" i="4" s="1"/>
  <c r="K718" i="4"/>
  <c r="P718" i="4" s="1"/>
  <c r="K719" i="4"/>
  <c r="P719" i="4" s="1"/>
  <c r="K726" i="4"/>
  <c r="P726" i="4" s="1"/>
  <c r="K730" i="4"/>
  <c r="P730" i="4" s="1"/>
  <c r="K735" i="4"/>
  <c r="P735" i="4" s="1"/>
  <c r="K747" i="4"/>
  <c r="P747" i="4" s="1"/>
  <c r="K754" i="4"/>
  <c r="P754" i="4" s="1"/>
  <c r="K759" i="4"/>
  <c r="P759" i="4" s="1"/>
  <c r="K771" i="4"/>
  <c r="P771" i="4" s="1"/>
  <c r="K831" i="4"/>
  <c r="P831" i="4" s="1"/>
  <c r="K832" i="4"/>
  <c r="P832" i="4" s="1"/>
  <c r="K857" i="4"/>
  <c r="P857" i="4" s="1"/>
  <c r="K863" i="4"/>
  <c r="P863" i="4" s="1"/>
  <c r="K871" i="4"/>
  <c r="P871" i="4" s="1"/>
  <c r="K873" i="4"/>
  <c r="P873" i="4" s="1"/>
  <c r="K880" i="4"/>
  <c r="P880" i="4" s="1"/>
  <c r="K877" i="4"/>
  <c r="P877" i="4" s="1"/>
  <c r="K878" i="4"/>
  <c r="P878" i="4" s="1"/>
  <c r="K881" i="4"/>
  <c r="P881" i="4" s="1"/>
  <c r="K882" i="4"/>
  <c r="P882" i="4" s="1"/>
  <c r="K883" i="4"/>
  <c r="P883" i="4" s="1"/>
  <c r="K935" i="4"/>
  <c r="P935" i="4" s="1"/>
  <c r="K942" i="4"/>
  <c r="P942" i="4" s="1"/>
  <c r="K952" i="4"/>
  <c r="P952" i="4" s="1"/>
  <c r="K947" i="4"/>
  <c r="P947" i="4" s="1"/>
  <c r="K959" i="4"/>
  <c r="P959" i="4" s="1"/>
  <c r="K960" i="4"/>
  <c r="P960" i="4" s="1"/>
  <c r="K970" i="4"/>
  <c r="P970" i="4" s="1"/>
  <c r="K979" i="4"/>
  <c r="P979" i="4" s="1"/>
  <c r="K987" i="4"/>
  <c r="P987" i="4" s="1"/>
  <c r="K994" i="4"/>
  <c r="P994" i="4" s="1"/>
  <c r="K1001" i="4"/>
  <c r="P1001" i="4" s="1"/>
  <c r="K1015" i="4"/>
  <c r="P1015" i="4" s="1"/>
  <c r="K1019" i="4"/>
  <c r="P1019" i="4" s="1"/>
  <c r="K1037" i="4"/>
  <c r="P1037" i="4" s="1"/>
  <c r="K1059" i="4"/>
  <c r="P1059" i="4" s="1"/>
  <c r="K1060" i="4"/>
  <c r="P1060" i="4" s="1"/>
  <c r="K1061" i="4"/>
  <c r="P1061" i="4" s="1"/>
  <c r="K1063" i="4"/>
  <c r="P1063" i="4" s="1"/>
  <c r="K1064" i="4"/>
  <c r="P1064" i="4" s="1"/>
  <c r="K1076" i="4"/>
  <c r="P1076" i="4" s="1"/>
  <c r="K1082" i="4"/>
  <c r="P1082" i="4" s="1"/>
  <c r="K1083" i="4"/>
  <c r="P1083" i="4" s="1"/>
  <c r="K1084" i="4"/>
  <c r="P1084" i="4" s="1"/>
  <c r="K1085" i="4"/>
  <c r="P1085" i="4" s="1"/>
  <c r="K1087" i="4"/>
  <c r="P1087" i="4" s="1"/>
  <c r="K1088" i="4"/>
  <c r="P1088" i="4" s="1"/>
  <c r="K1092" i="4"/>
  <c r="P1092" i="4" s="1"/>
  <c r="K1104" i="4"/>
  <c r="P1104" i="4" s="1"/>
  <c r="K1116" i="4"/>
  <c r="P1116" i="4" s="1"/>
  <c r="K1117" i="4"/>
  <c r="P1117" i="4" s="1"/>
  <c r="K1125" i="4"/>
  <c r="P1125" i="4" s="1"/>
  <c r="K1129" i="4"/>
  <c r="P1129" i="4" s="1"/>
  <c r="K1133" i="4"/>
  <c r="P1133" i="4" s="1"/>
  <c r="K1136" i="4"/>
  <c r="P1136" i="4" s="1"/>
  <c r="K1137" i="4"/>
  <c r="P1137" i="4" s="1"/>
  <c r="K1139" i="4"/>
  <c r="P1139" i="4" s="1"/>
  <c r="K1140" i="4"/>
  <c r="P1140" i="4" s="1"/>
  <c r="K1196" i="4"/>
  <c r="P1196" i="4" s="1"/>
  <c r="K1216" i="4"/>
  <c r="P1216" i="4" s="1"/>
  <c r="K1229" i="4"/>
  <c r="P1229" i="4" s="1"/>
  <c r="K1238" i="4"/>
  <c r="P1238" i="4" s="1"/>
  <c r="K1239" i="4"/>
  <c r="P1239" i="4" s="1"/>
  <c r="K1252" i="4"/>
  <c r="P1252" i="4" s="1"/>
  <c r="K1270" i="4"/>
  <c r="P1270" i="4" s="1"/>
  <c r="K1278" i="4"/>
  <c r="P1278" i="4" s="1"/>
  <c r="K1285" i="4"/>
  <c r="P1285" i="4" s="1"/>
  <c r="K1288" i="4"/>
  <c r="P1288" i="4" s="1"/>
  <c r="K1290" i="4"/>
  <c r="P1290" i="4" s="1"/>
  <c r="K1291" i="4"/>
  <c r="P1291" i="4" s="1"/>
  <c r="K1293" i="4"/>
  <c r="P1293" i="4" s="1"/>
  <c r="K1455" i="4"/>
  <c r="P1455" i="4" s="1"/>
  <c r="K1534" i="4"/>
  <c r="P1534" i="4" s="1"/>
  <c r="K1540" i="4"/>
  <c r="P1540" i="4" s="1"/>
  <c r="K1567" i="4"/>
  <c r="P1567" i="4" s="1"/>
  <c r="K21" i="4"/>
  <c r="P21" i="4" s="1"/>
  <c r="K244" i="4"/>
  <c r="P244" i="4" s="1"/>
  <c r="K741" i="4"/>
  <c r="P741" i="4" s="1"/>
  <c r="K766" i="4"/>
  <c r="P766" i="4" s="1"/>
  <c r="K849" i="4"/>
  <c r="P849" i="4" s="1"/>
  <c r="K868" i="4"/>
  <c r="P868" i="4" s="1"/>
  <c r="K885" i="4"/>
  <c r="P885" i="4" s="1"/>
  <c r="K895" i="4"/>
  <c r="P895" i="4" s="1"/>
  <c r="K906" i="4"/>
  <c r="P906" i="4" s="1"/>
  <c r="K920" i="4"/>
  <c r="P920" i="4" s="1"/>
  <c r="K939" i="4"/>
  <c r="P939" i="4" s="1"/>
  <c r="K943" i="4"/>
  <c r="P943" i="4" s="1"/>
  <c r="K946" i="4"/>
  <c r="P946" i="4" s="1"/>
  <c r="K956" i="4"/>
  <c r="P956" i="4" s="1"/>
  <c r="K989" i="4"/>
  <c r="P989" i="4" s="1"/>
  <c r="K1000" i="4"/>
  <c r="P1000" i="4" s="1"/>
  <c r="K1016" i="4"/>
  <c r="P1016" i="4" s="1"/>
  <c r="K1018" i="4"/>
  <c r="P1018" i="4" s="1"/>
  <c r="K1021" i="4"/>
  <c r="P1021" i="4" s="1"/>
  <c r="K1024" i="4"/>
  <c r="P1024" i="4" s="1"/>
  <c r="K1030" i="4"/>
  <c r="P1030" i="4" s="1"/>
  <c r="K1042" i="4"/>
  <c r="P1042" i="4" s="1"/>
  <c r="K1058" i="4"/>
  <c r="P1058" i="4" s="1"/>
  <c r="K1071" i="4"/>
  <c r="P1071" i="4" s="1"/>
  <c r="K1093" i="4"/>
  <c r="P1093" i="4" s="1"/>
  <c r="K1095" i="4"/>
  <c r="P1095" i="4" s="1"/>
  <c r="K1099" i="4"/>
  <c r="P1099" i="4" s="1"/>
  <c r="K1153" i="4"/>
  <c r="P1153" i="4" s="1"/>
  <c r="K1166" i="4"/>
  <c r="P1166" i="4" s="1"/>
  <c r="K1173" i="4"/>
  <c r="P1173" i="4" s="1"/>
  <c r="K1179" i="4"/>
  <c r="P1179" i="4" s="1"/>
  <c r="K1182" i="4"/>
  <c r="P1182" i="4" s="1"/>
  <c r="K1217" i="4"/>
  <c r="P1217" i="4" s="1"/>
  <c r="K1236" i="4"/>
  <c r="P1236" i="4" s="1"/>
  <c r="K1246" i="4"/>
  <c r="P1246" i="4" s="1"/>
  <c r="K1247" i="4"/>
  <c r="P1247" i="4" s="1"/>
  <c r="K1269" i="4"/>
  <c r="P1269" i="4" s="1"/>
  <c r="K1281" i="4"/>
  <c r="P1281" i="4" s="1"/>
  <c r="K1299" i="4"/>
  <c r="P1299" i="4" s="1"/>
  <c r="K1308" i="4"/>
  <c r="P1308" i="4" s="1"/>
  <c r="K1310" i="4"/>
  <c r="P1310" i="4" s="1"/>
  <c r="K1312" i="4"/>
  <c r="P1312" i="4" s="1"/>
  <c r="K1330" i="4"/>
  <c r="P1330" i="4" s="1"/>
  <c r="K1422" i="4"/>
  <c r="P1422" i="4" s="1"/>
  <c r="K768" i="4"/>
  <c r="P768" i="4" s="1"/>
  <c r="O550" i="4"/>
  <c r="K550" i="4" s="1"/>
  <c r="P550" i="4" s="1"/>
  <c r="K858" i="4"/>
  <c r="P858" i="4" s="1"/>
  <c r="K1172" i="4"/>
  <c r="P1172" i="4" s="1"/>
  <c r="K563" i="4"/>
  <c r="P563" i="4" s="1"/>
  <c r="K971" i="4"/>
  <c r="P971" i="4" s="1"/>
  <c r="K767" i="4"/>
  <c r="P767" i="4" s="1"/>
  <c r="K557" i="4"/>
  <c r="P557" i="4" s="1"/>
  <c r="K749" i="4"/>
  <c r="P749" i="4" s="1"/>
  <c r="O519" i="4"/>
  <c r="K519" i="4" s="1"/>
  <c r="P519" i="4" s="1"/>
  <c r="K913" i="4"/>
  <c r="P913" i="4" s="1"/>
  <c r="K999" i="4"/>
  <c r="P999" i="4" s="1"/>
  <c r="K183" i="4"/>
  <c r="P183" i="4" s="1"/>
  <c r="K532" i="4"/>
  <c r="P532" i="4" s="1"/>
  <c r="O568" i="4"/>
  <c r="K568" i="4" s="1"/>
  <c r="P568" i="4" s="1"/>
  <c r="K861" i="4"/>
  <c r="P861" i="4" s="1"/>
  <c r="K991" i="4"/>
  <c r="P991" i="4" s="1"/>
  <c r="K525" i="4"/>
  <c r="P525" i="4" s="1"/>
  <c r="K1055" i="4"/>
  <c r="P1055" i="4" s="1"/>
  <c r="K1124" i="4"/>
  <c r="P1124" i="4" s="1"/>
  <c r="K1193" i="4"/>
  <c r="P1193" i="4" s="1"/>
  <c r="K67" i="4"/>
  <c r="P67" i="4" s="1"/>
  <c r="K907" i="4"/>
  <c r="P907" i="4" s="1"/>
  <c r="K945" i="4"/>
  <c r="P945" i="4" s="1"/>
  <c r="K85" i="4"/>
  <c r="P85" i="4" s="1"/>
  <c r="K537" i="4"/>
  <c r="P537" i="4" s="1"/>
  <c r="K988" i="4"/>
  <c r="P988" i="4" s="1"/>
  <c r="O609" i="4"/>
  <c r="K609" i="4" s="1"/>
  <c r="P609" i="4" s="1"/>
  <c r="K477" i="4"/>
  <c r="P477" i="4" s="1"/>
  <c r="O570" i="4"/>
  <c r="K570" i="4" s="1"/>
  <c r="P570" i="4" s="1"/>
  <c r="O651" i="4"/>
  <c r="K651" i="4" s="1"/>
  <c r="P651" i="4" s="1"/>
  <c r="K853" i="4"/>
  <c r="P853" i="4" s="1"/>
  <c r="K905" i="4"/>
  <c r="P905" i="4" s="1"/>
  <c r="K72" i="4"/>
  <c r="P72" i="4" s="1"/>
  <c r="K304" i="4"/>
  <c r="P304" i="4" s="1"/>
  <c r="K27" i="4"/>
  <c r="K1067" i="4"/>
  <c r="P1067" i="4" s="1"/>
  <c r="K1256" i="4"/>
  <c r="P1256" i="4" s="1"/>
  <c r="K179" i="4"/>
  <c r="P179" i="4" s="1"/>
  <c r="K309" i="4"/>
  <c r="P309" i="4" s="1"/>
  <c r="K583" i="4"/>
  <c r="P583" i="4" s="1"/>
  <c r="K711" i="4"/>
  <c r="P711" i="4" s="1"/>
  <c r="K762" i="4"/>
  <c r="P762" i="4" s="1"/>
  <c r="K909" i="4"/>
  <c r="P909" i="4" s="1"/>
  <c r="K1134" i="4"/>
  <c r="P1134" i="4" s="1"/>
  <c r="K1208" i="4"/>
  <c r="P1208" i="4" s="1"/>
  <c r="K1022" i="4"/>
  <c r="P1022" i="4" s="1"/>
  <c r="K1267" i="4"/>
  <c r="P1267" i="4" s="1"/>
  <c r="K1279" i="4"/>
  <c r="P1279" i="4" s="1"/>
  <c r="K1568" i="4"/>
  <c r="P1568" i="4" s="1"/>
  <c r="K57" i="4"/>
  <c r="P57" i="4" s="1"/>
  <c r="K306" i="4"/>
  <c r="P306" i="4" s="1"/>
  <c r="K535" i="4"/>
  <c r="P535" i="4" s="1"/>
  <c r="K536" i="4"/>
  <c r="P536" i="4" s="1"/>
  <c r="K541" i="4"/>
  <c r="P541" i="4" s="1"/>
  <c r="K737" i="4"/>
  <c r="P737" i="4" s="1"/>
  <c r="K1187" i="4"/>
  <c r="P1187" i="4" s="1"/>
  <c r="K1215" i="4"/>
  <c r="P1215" i="4" s="1"/>
  <c r="O521" i="4"/>
  <c r="K521" i="4" s="1"/>
  <c r="P521" i="4" s="1"/>
  <c r="O575" i="4"/>
  <c r="K575" i="4" s="1"/>
  <c r="P575" i="4" s="1"/>
  <c r="O581" i="4"/>
  <c r="K581" i="4" s="1"/>
  <c r="P581" i="4" s="1"/>
  <c r="K833" i="4"/>
  <c r="P833" i="4" s="1"/>
  <c r="K884" i="4"/>
  <c r="P884" i="4" s="1"/>
  <c r="K1038" i="4"/>
  <c r="P1038" i="4" s="1"/>
  <c r="O506" i="4"/>
  <c r="K506" i="4" s="1"/>
  <c r="P506" i="4" s="1"/>
  <c r="O566" i="4"/>
  <c r="K566" i="4" s="1"/>
  <c r="P566" i="4" s="1"/>
  <c r="O580" i="4"/>
  <c r="K580" i="4" s="1"/>
  <c r="P580" i="4" s="1"/>
  <c r="K950" i="4"/>
  <c r="P950" i="4" s="1"/>
  <c r="K981" i="4"/>
  <c r="P981" i="4" s="1"/>
  <c r="K1041" i="4"/>
  <c r="P1041" i="4" s="1"/>
  <c r="K1262" i="4"/>
  <c r="P1262" i="4" s="1"/>
  <c r="K170" i="4"/>
  <c r="P170" i="4" s="1"/>
  <c r="O554" i="4"/>
  <c r="K554" i="4" s="1"/>
  <c r="P554" i="4" s="1"/>
  <c r="K992" i="4"/>
  <c r="P992" i="4" s="1"/>
  <c r="K1070" i="4"/>
  <c r="P1070" i="4" s="1"/>
  <c r="K1214" i="4"/>
  <c r="P1214" i="4" s="1"/>
  <c r="K1242" i="4"/>
  <c r="P1242" i="4" s="1"/>
  <c r="K1254" i="4"/>
  <c r="P1254" i="4" s="1"/>
  <c r="K1260" i="4"/>
  <c r="P1260" i="4" s="1"/>
  <c r="K1419" i="4"/>
  <c r="P1419" i="4" s="1"/>
  <c r="K1294" i="4"/>
  <c r="P1294" i="4" s="1"/>
  <c r="K1572" i="4"/>
  <c r="P1572" i="4" s="1"/>
  <c r="K169" i="4"/>
  <c r="P169" i="4" s="1"/>
  <c r="K178" i="4"/>
  <c r="P178" i="4" s="1"/>
  <c r="K308" i="4"/>
  <c r="P308" i="4" s="1"/>
  <c r="K523" i="4"/>
  <c r="P523" i="4" s="1"/>
  <c r="K539" i="4"/>
  <c r="P539" i="4" s="1"/>
  <c r="K578" i="4"/>
  <c r="P578" i="4" s="1"/>
  <c r="K898" i="4"/>
  <c r="P898" i="4" s="1"/>
  <c r="K923" i="4"/>
  <c r="P923" i="4" s="1"/>
  <c r="K1205" i="4"/>
  <c r="P1205" i="4" s="1"/>
  <c r="K769" i="4"/>
  <c r="P769" i="4" s="1"/>
  <c r="K1150" i="4"/>
  <c r="P1150" i="4" s="1"/>
  <c r="K1421" i="4"/>
  <c r="P1421" i="4" s="1"/>
  <c r="K87" i="4"/>
  <c r="P87" i="4" s="1"/>
  <c r="K184" i="4"/>
  <c r="P184" i="4" s="1"/>
  <c r="K303" i="4"/>
  <c r="P303" i="4" s="1"/>
  <c r="K480" i="4"/>
  <c r="P480" i="4" s="1"/>
  <c r="K538" i="4"/>
  <c r="P538" i="4" s="1"/>
  <c r="K582" i="4"/>
  <c r="P582" i="4" s="1"/>
  <c r="K731" i="4"/>
  <c r="P731" i="4" s="1"/>
  <c r="K750" i="4"/>
  <c r="P750" i="4" s="1"/>
  <c r="K752" i="4"/>
  <c r="P752" i="4" s="1"/>
  <c r="K1318" i="4"/>
  <c r="P1318" i="4" s="1"/>
  <c r="O546" i="4"/>
  <c r="K546" i="4" s="1"/>
  <c r="P546" i="4" s="1"/>
  <c r="K301" i="4"/>
  <c r="P301" i="4" s="1"/>
  <c r="O548" i="4"/>
  <c r="K548" i="4" s="1"/>
  <c r="P548" i="4" s="1"/>
  <c r="O553" i="4"/>
  <c r="K553" i="4" s="1"/>
  <c r="P553" i="4" s="1"/>
  <c r="K1006" i="4"/>
  <c r="P1006" i="4" s="1"/>
  <c r="K1188" i="4"/>
  <c r="P1188" i="4" s="1"/>
  <c r="K165" i="4"/>
  <c r="P165" i="4" s="1"/>
  <c r="K28" i="4"/>
  <c r="O515" i="4"/>
  <c r="K515" i="4" s="1"/>
  <c r="P515" i="4" s="1"/>
  <c r="O604" i="4"/>
  <c r="K604" i="4" s="1"/>
  <c r="P604" i="4" s="1"/>
  <c r="K1459" i="4"/>
  <c r="P1459" i="4" s="1"/>
  <c r="O709" i="4"/>
  <c r="K709" i="4" s="1"/>
  <c r="P709" i="4" s="1"/>
  <c r="K843" i="4"/>
  <c r="P843" i="4" s="1"/>
  <c r="K890" i="4"/>
  <c r="P890" i="4" s="1"/>
  <c r="K957" i="4"/>
  <c r="P957" i="4" s="1"/>
  <c r="K1068" i="4"/>
  <c r="P1068" i="4" s="1"/>
  <c r="K1420" i="4"/>
  <c r="P1420" i="4" s="1"/>
  <c r="K243" i="4"/>
  <c r="P243" i="4" s="1"/>
  <c r="O504" i="4"/>
  <c r="K504" i="4" s="1"/>
  <c r="P504" i="4" s="1"/>
  <c r="K40" i="4"/>
  <c r="P40" i="4" s="1"/>
  <c r="K55" i="4"/>
  <c r="P55" i="4" s="1"/>
  <c r="K105" i="4"/>
  <c r="P105" i="4" s="1"/>
  <c r="K181" i="4"/>
  <c r="P181" i="4" s="1"/>
  <c r="K237" i="4"/>
  <c r="P237" i="4" s="1"/>
  <c r="K302" i="4"/>
  <c r="P302" i="4" s="1"/>
  <c r="K522" i="4"/>
  <c r="P522" i="4" s="1"/>
  <c r="K307" i="4"/>
  <c r="P307" i="4" s="1"/>
  <c r="K305" i="4"/>
  <c r="P305" i="4" s="1"/>
  <c r="K479" i="4"/>
  <c r="P479" i="4" s="1"/>
  <c r="K540" i="4"/>
  <c r="P540" i="4" s="1"/>
  <c r="K559" i="4"/>
  <c r="P559" i="4" s="1"/>
  <c r="K579" i="4"/>
  <c r="P579" i="4" s="1"/>
  <c r="K710" i="4"/>
  <c r="P710" i="4" s="1"/>
  <c r="K751" i="4"/>
  <c r="P751" i="4" s="1"/>
  <c r="K1207" i="4"/>
  <c r="P1207" i="4" s="1"/>
  <c r="K773" i="4"/>
  <c r="P773" i="4" s="1"/>
  <c r="K874" i="4"/>
  <c r="P874" i="4" s="1"/>
  <c r="K1283" i="4"/>
  <c r="P1283" i="4" s="1"/>
  <c r="K83" i="4" l="1"/>
  <c r="P83" i="4"/>
  <c r="P68" i="4"/>
  <c r="K68" i="4"/>
  <c r="K1418" i="4"/>
  <c r="O1417" i="4"/>
  <c r="K1528" i="4"/>
  <c r="P1528" i="4" s="1"/>
  <c r="P1005" i="4"/>
  <c r="K1005" i="4"/>
  <c r="O574" i="4"/>
  <c r="K574" i="4" s="1"/>
  <c r="P574" i="4" s="1"/>
  <c r="O577" i="4"/>
  <c r="K577" i="4" s="1"/>
  <c r="P577" i="4" s="1"/>
  <c r="K227" i="4"/>
  <c r="K458" i="4"/>
  <c r="O454" i="4"/>
  <c r="P101" i="4"/>
  <c r="K101" i="4"/>
  <c r="K1445" i="4"/>
  <c r="O1443" i="4"/>
  <c r="K1329" i="4"/>
  <c r="O1328" i="4"/>
  <c r="K1049" i="4"/>
  <c r="P1049" i="4" s="1"/>
  <c r="K1044" i="4"/>
  <c r="P1044" i="4" s="1"/>
  <c r="K99" i="4"/>
  <c r="P99" i="4"/>
  <c r="K95" i="4"/>
  <c r="P95" i="4"/>
  <c r="K163" i="4"/>
  <c r="K1126" i="4"/>
  <c r="P1126" i="4"/>
  <c r="K889" i="4"/>
  <c r="P889" i="4" s="1"/>
  <c r="K888" i="4"/>
  <c r="P888" i="4" s="1"/>
  <c r="P100" i="4"/>
  <c r="K100" i="4"/>
  <c r="K1245" i="4"/>
  <c r="P1245" i="4"/>
  <c r="P1198" i="4"/>
  <c r="K1198" i="4"/>
  <c r="P92" i="4"/>
  <c r="K92" i="4"/>
  <c r="K1108" i="4"/>
  <c r="P1108" i="4"/>
  <c r="K1244" i="4"/>
  <c r="P1244" i="4"/>
  <c r="K1156" i="4"/>
  <c r="P1156" i="4"/>
  <c r="K75" i="4"/>
  <c r="P75" i="4"/>
  <c r="K1335" i="4"/>
  <c r="O1334" i="4"/>
  <c r="K78" i="4"/>
  <c r="P78" i="4"/>
  <c r="K1111" i="4"/>
  <c r="P1111" i="4" s="1"/>
  <c r="K872" i="4"/>
  <c r="P872" i="4" s="1"/>
  <c r="K867" i="4"/>
  <c r="P867" i="4" s="1"/>
  <c r="K88" i="4"/>
  <c r="P88" i="4"/>
  <c r="O467" i="4"/>
  <c r="K25" i="4"/>
  <c r="P1445" i="4" l="1"/>
  <c r="K1443" i="4"/>
  <c r="P1443" i="4" s="1"/>
  <c r="P227" i="4"/>
  <c r="K1440" i="4"/>
  <c r="O1435" i="4"/>
  <c r="K467" i="4"/>
  <c r="O463" i="4"/>
  <c r="P458" i="4"/>
  <c r="K454" i="4"/>
  <c r="P454" i="4" s="1"/>
  <c r="P163" i="4"/>
  <c r="K159" i="4"/>
  <c r="O156" i="4"/>
  <c r="K1417" i="4"/>
  <c r="P1417" i="4" s="1"/>
  <c r="P1418" i="4"/>
  <c r="K223" i="4"/>
  <c r="O222" i="4"/>
  <c r="K825" i="4"/>
  <c r="O823" i="4"/>
  <c r="K1334" i="4"/>
  <c r="P1334" i="4" s="1"/>
  <c r="P1335" i="4"/>
  <c r="P1329" i="4"/>
  <c r="K1328" i="4"/>
  <c r="P1328" i="4" s="1"/>
  <c r="K29" i="4"/>
  <c r="P29" i="4" s="1"/>
  <c r="P467" i="4" l="1"/>
  <c r="K463" i="4"/>
  <c r="P463" i="4" s="1"/>
  <c r="K835" i="4"/>
  <c r="P825" i="4"/>
  <c r="K823" i="4"/>
  <c r="P823" i="4" s="1"/>
  <c r="P1440" i="4"/>
  <c r="K1435" i="4"/>
  <c r="P1435" i="4" s="1"/>
  <c r="K686" i="4"/>
  <c r="O681" i="4"/>
  <c r="K495" i="4"/>
  <c r="O493" i="4"/>
  <c r="K222" i="4"/>
  <c r="P222" i="4" s="1"/>
  <c r="P223" i="4"/>
  <c r="K259" i="4"/>
  <c r="K451" i="4"/>
  <c r="P159" i="4"/>
  <c r="K156" i="4"/>
  <c r="P156" i="4" s="1"/>
  <c r="P451" i="4" l="1"/>
  <c r="K681" i="4"/>
  <c r="P681" i="4" s="1"/>
  <c r="P686" i="4"/>
  <c r="P259" i="4"/>
  <c r="P835" i="4"/>
  <c r="K493" i="4"/>
  <c r="P493" i="4" s="1"/>
  <c r="P495" i="4"/>
  <c r="K1597" i="4"/>
  <c r="O1595" i="4"/>
  <c r="P1597" i="4" l="1"/>
  <c r="K1595" i="4"/>
  <c r="P1595" i="4" s="1"/>
  <c r="O50" i="4" l="1"/>
  <c r="K50" i="4" s="1"/>
  <c r="P50" i="4" s="1"/>
  <c r="O1287" i="4" l="1"/>
  <c r="K1287" i="4" s="1"/>
  <c r="P1287" i="4" s="1"/>
  <c r="O638" i="4"/>
  <c r="K638" i="4" s="1"/>
  <c r="P638" i="4" s="1"/>
  <c r="O446" i="4"/>
  <c r="K446" i="4" s="1"/>
  <c r="P446" i="4" s="1"/>
  <c r="O447" i="4"/>
  <c r="K447" i="4" s="1"/>
  <c r="P447" i="4" s="1"/>
  <c r="O280" i="4"/>
  <c r="K280" i="4" s="1"/>
  <c r="P280" i="4" s="1"/>
  <c r="O43" i="4"/>
  <c r="K43" i="4" s="1"/>
  <c r="P43" i="4" s="1"/>
  <c r="O274" i="4" l="1"/>
  <c r="K274" i="4" s="1"/>
  <c r="P274" i="4" s="1"/>
  <c r="O84" i="4" l="1"/>
  <c r="K84" i="4" l="1"/>
  <c r="P84" i="4"/>
  <c r="O352" i="4" l="1"/>
  <c r="K352" i="4" s="1"/>
  <c r="P352" i="4" s="1"/>
  <c r="O191" i="4" l="1"/>
  <c r="K191" i="4" s="1"/>
  <c r="P191" i="4" s="1"/>
  <c r="O187" i="4"/>
  <c r="K187" i="4" s="1"/>
  <c r="P187" i="4" s="1"/>
  <c r="O81" i="4"/>
  <c r="K81" i="4" l="1"/>
  <c r="P81" i="4"/>
  <c r="O265" i="4" l="1"/>
  <c r="K265" i="4" s="1"/>
  <c r="P265" i="4" s="1"/>
  <c r="O90" i="4" l="1"/>
  <c r="K90" i="4" s="1"/>
  <c r="P90" i="4" s="1"/>
  <c r="O1106" i="4" l="1"/>
  <c r="K1106" i="4" s="1"/>
  <c r="P1106" i="4" s="1"/>
  <c r="O607" i="4"/>
  <c r="K607" i="4" s="1"/>
  <c r="P607" i="4" s="1"/>
  <c r="O545" i="4"/>
  <c r="K545" i="4" s="1"/>
  <c r="P545" i="4" s="1"/>
  <c r="O353" i="4" l="1"/>
  <c r="K353" i="4" s="1"/>
  <c r="P353" i="4" s="1"/>
  <c r="O269" i="4"/>
  <c r="K269" i="4" s="1"/>
  <c r="P269" i="4" s="1"/>
  <c r="O267" i="4"/>
  <c r="K267" i="4" s="1"/>
  <c r="P267" i="4" s="1"/>
  <c r="O104" i="4"/>
  <c r="O79" i="4"/>
  <c r="O36" i="4"/>
  <c r="K36" i="4" s="1"/>
  <c r="P36" i="4" s="1"/>
  <c r="O35" i="4"/>
  <c r="K35" i="4" s="1"/>
  <c r="P35" i="4" s="1"/>
  <c r="O34" i="4"/>
  <c r="K34" i="4" s="1"/>
  <c r="P34" i="4" s="1"/>
  <c r="O22" i="4"/>
  <c r="K22" i="4" s="1"/>
  <c r="O19" i="4"/>
  <c r="O1557" i="4"/>
  <c r="K1557" i="4" s="1"/>
  <c r="P1557" i="4" s="1"/>
  <c r="O1544" i="4"/>
  <c r="K1544" i="4" s="1"/>
  <c r="P1544" i="4" s="1"/>
  <c r="O1317" i="4"/>
  <c r="K1317" i="4" s="1"/>
  <c r="P1317" i="4" s="1"/>
  <c r="O1303" i="4"/>
  <c r="K1303" i="4" s="1"/>
  <c r="P1303" i="4" s="1"/>
  <c r="O1275" i="4"/>
  <c r="K1275" i="4" s="1"/>
  <c r="P1275" i="4" s="1"/>
  <c r="O1261" i="4"/>
  <c r="K1261" i="4" s="1"/>
  <c r="P1261" i="4" s="1"/>
  <c r="O1259" i="4"/>
  <c r="K1259" i="4" s="1"/>
  <c r="P1259" i="4" s="1"/>
  <c r="O1253" i="4"/>
  <c r="K1253" i="4" s="1"/>
  <c r="P1253" i="4" s="1"/>
  <c r="O1225" i="4"/>
  <c r="K1225" i="4" s="1"/>
  <c r="P1225" i="4" s="1"/>
  <c r="O1211" i="4"/>
  <c r="K1211" i="4" s="1"/>
  <c r="P1211" i="4" s="1"/>
  <c r="O1201" i="4"/>
  <c r="K1201" i="4" s="1"/>
  <c r="P1201" i="4" s="1"/>
  <c r="O1200" i="4"/>
  <c r="K1200" i="4" s="1"/>
  <c r="P1200" i="4" s="1"/>
  <c r="O1189" i="4"/>
  <c r="K1189" i="4" s="1"/>
  <c r="P1189" i="4" s="1"/>
  <c r="O1171" i="4"/>
  <c r="K1171" i="4" s="1"/>
  <c r="P1171" i="4" s="1"/>
  <c r="O1145" i="4"/>
  <c r="O1069" i="4"/>
  <c r="K1069" i="4" s="1"/>
  <c r="P1069" i="4" s="1"/>
  <c r="O1065" i="4"/>
  <c r="K1065" i="4" s="1"/>
  <c r="P1065" i="4" s="1"/>
  <c r="O1045" i="4"/>
  <c r="K1045" i="4" s="1"/>
  <c r="P1045" i="4" s="1"/>
  <c r="O1027" i="4"/>
  <c r="K1027" i="4" s="1"/>
  <c r="P1027" i="4" s="1"/>
  <c r="O1011" i="4"/>
  <c r="K1011" i="4" s="1"/>
  <c r="P1011" i="4" s="1"/>
  <c r="O997" i="4"/>
  <c r="K997" i="4" s="1"/>
  <c r="P997" i="4" s="1"/>
  <c r="O951" i="4"/>
  <c r="K951" i="4" s="1"/>
  <c r="P951" i="4" s="1"/>
  <c r="O940" i="4"/>
  <c r="K940" i="4" s="1"/>
  <c r="P940" i="4" s="1"/>
  <c r="O931" i="4"/>
  <c r="K931" i="4" s="1"/>
  <c r="P931" i="4" s="1"/>
  <c r="O928" i="4"/>
  <c r="K928" i="4" s="1"/>
  <c r="P928" i="4" s="1"/>
  <c r="O924" i="4"/>
  <c r="K924" i="4" s="1"/>
  <c r="P924" i="4" s="1"/>
  <c r="O918" i="4"/>
  <c r="K918" i="4" s="1"/>
  <c r="P918" i="4" s="1"/>
  <c r="O917" i="4"/>
  <c r="K917" i="4" s="1"/>
  <c r="P917" i="4" s="1"/>
  <c r="O916" i="4"/>
  <c r="K916" i="4" s="1"/>
  <c r="P916" i="4" s="1"/>
  <c r="O915" i="4"/>
  <c r="K915" i="4" s="1"/>
  <c r="P915" i="4" s="1"/>
  <c r="O910" i="4"/>
  <c r="K910" i="4" s="1"/>
  <c r="P910" i="4" s="1"/>
  <c r="O896" i="4"/>
  <c r="K896" i="4" s="1"/>
  <c r="P896" i="4" s="1"/>
  <c r="O894" i="4"/>
  <c r="K894" i="4" s="1"/>
  <c r="P894" i="4" s="1"/>
  <c r="O893" i="4"/>
  <c r="K893" i="4" s="1"/>
  <c r="P893" i="4" s="1"/>
  <c r="O887" i="4"/>
  <c r="K887" i="4" s="1"/>
  <c r="P887" i="4" s="1"/>
  <c r="O876" i="4"/>
  <c r="K876" i="4" s="1"/>
  <c r="P876" i="4" s="1"/>
  <c r="O875" i="4"/>
  <c r="K875" i="4" s="1"/>
  <c r="P875" i="4" s="1"/>
  <c r="O864" i="4"/>
  <c r="K864" i="4" s="1"/>
  <c r="P864" i="4" s="1"/>
  <c r="O856" i="4"/>
  <c r="K856" i="4" s="1"/>
  <c r="P856" i="4" s="1"/>
  <c r="O847" i="4"/>
  <c r="K847" i="4" s="1"/>
  <c r="P847" i="4" s="1"/>
  <c r="O846" i="4"/>
  <c r="K846" i="4" s="1"/>
  <c r="P846" i="4" s="1"/>
  <c r="O844" i="4"/>
  <c r="K844" i="4" s="1"/>
  <c r="P844" i="4" s="1"/>
  <c r="O842" i="4"/>
  <c r="K842" i="4" s="1"/>
  <c r="P842" i="4" s="1"/>
  <c r="O838" i="4"/>
  <c r="O837" i="4"/>
  <c r="O836" i="4"/>
  <c r="K836" i="4" s="1"/>
  <c r="P836" i="4" s="1"/>
  <c r="O830" i="4"/>
  <c r="K830" i="4" s="1"/>
  <c r="P830" i="4" s="1"/>
  <c r="O829" i="4"/>
  <c r="K829" i="4" s="1"/>
  <c r="P829" i="4" s="1"/>
  <c r="O764" i="4"/>
  <c r="K764" i="4" s="1"/>
  <c r="P764" i="4" s="1"/>
  <c r="O738" i="4"/>
  <c r="K738" i="4" s="1"/>
  <c r="P738" i="4" s="1"/>
  <c r="O732" i="4"/>
  <c r="K732" i="4" s="1"/>
  <c r="P732" i="4" s="1"/>
  <c r="O729" i="4"/>
  <c r="K729" i="4" s="1"/>
  <c r="P729" i="4" s="1"/>
  <c r="O694" i="4"/>
  <c r="O649" i="4"/>
  <c r="K649" i="4" s="1"/>
  <c r="P649" i="4" s="1"/>
  <c r="O646" i="4"/>
  <c r="K646" i="4" s="1"/>
  <c r="P646" i="4" s="1"/>
  <c r="O642" i="4"/>
  <c r="K642" i="4" s="1"/>
  <c r="P642" i="4" s="1"/>
  <c r="O613" i="4"/>
  <c r="K613" i="4" s="1"/>
  <c r="P613" i="4" s="1"/>
  <c r="O606" i="4"/>
  <c r="K606" i="4" s="1"/>
  <c r="P606" i="4" s="1"/>
  <c r="O520" i="4"/>
  <c r="K520" i="4" s="1"/>
  <c r="P520" i="4" s="1"/>
  <c r="O517" i="4"/>
  <c r="K517" i="4" s="1"/>
  <c r="P517" i="4" s="1"/>
  <c r="O513" i="4"/>
  <c r="K513" i="4" s="1"/>
  <c r="P513" i="4" s="1"/>
  <c r="O510" i="4"/>
  <c r="K510" i="4" s="1"/>
  <c r="P510" i="4" s="1"/>
  <c r="O508" i="4"/>
  <c r="K508" i="4" s="1"/>
  <c r="P508" i="4" s="1"/>
  <c r="O505" i="4"/>
  <c r="K505" i="4" s="1"/>
  <c r="P505" i="4" s="1"/>
  <c r="O444" i="4"/>
  <c r="K444" i="4" s="1"/>
  <c r="P444" i="4" s="1"/>
  <c r="O439" i="4"/>
  <c r="K439" i="4" s="1"/>
  <c r="P439" i="4" s="1"/>
  <c r="O438" i="4"/>
  <c r="K438" i="4" s="1"/>
  <c r="P438" i="4" s="1"/>
  <c r="O437" i="4"/>
  <c r="O288" i="4"/>
  <c r="K288" i="4" s="1"/>
  <c r="P288" i="4" s="1"/>
  <c r="O284" i="4"/>
  <c r="K284" i="4" s="1"/>
  <c r="P284" i="4" s="1"/>
  <c r="O278" i="4"/>
  <c r="K278" i="4" s="1"/>
  <c r="P278" i="4" s="1"/>
  <c r="O272" i="4"/>
  <c r="O232" i="4"/>
  <c r="K232" i="4" s="1"/>
  <c r="P232" i="4" s="1"/>
  <c r="O228" i="4"/>
  <c r="O230" i="4"/>
  <c r="K230" i="4" s="1"/>
  <c r="P230" i="4" s="1"/>
  <c r="O229" i="4"/>
  <c r="K229" i="4" s="1"/>
  <c r="P229" i="4" s="1"/>
  <c r="O192" i="4"/>
  <c r="K192" i="4" s="1"/>
  <c r="P192" i="4" s="1"/>
  <c r="O180" i="4"/>
  <c r="K180" i="4" s="1"/>
  <c r="P180" i="4" s="1"/>
  <c r="O172" i="4"/>
  <c r="K172" i="4" s="1"/>
  <c r="P172" i="4" s="1"/>
  <c r="O171" i="4"/>
  <c r="K171" i="4" s="1"/>
  <c r="P171" i="4" s="1"/>
  <c r="O91" i="4"/>
  <c r="O82" i="4"/>
  <c r="O73" i="4"/>
  <c r="O61" i="4"/>
  <c r="K61" i="4" s="1"/>
  <c r="P61" i="4" s="1"/>
  <c r="O56" i="4"/>
  <c r="K56" i="4" s="1"/>
  <c r="P56" i="4" s="1"/>
  <c r="O49" i="4"/>
  <c r="K49" i="4" s="1"/>
  <c r="P49" i="4" s="1"/>
  <c r="O37" i="4"/>
  <c r="K37" i="4" s="1"/>
  <c r="P37" i="4" s="1"/>
  <c r="O32" i="4"/>
  <c r="K1145" i="4" l="1"/>
  <c r="P1145" i="4"/>
  <c r="K228" i="4"/>
  <c r="K19" i="4"/>
  <c r="O48" i="4"/>
  <c r="K48" i="4" s="1"/>
  <c r="P48" i="4" s="1"/>
  <c r="O47" i="4"/>
  <c r="K47" i="4" s="1"/>
  <c r="P47" i="4" s="1"/>
  <c r="P79" i="4"/>
  <c r="K79" i="4"/>
  <c r="K694" i="4"/>
  <c r="K837" i="4"/>
  <c r="P837" i="4"/>
  <c r="K437" i="4"/>
  <c r="K838" i="4"/>
  <c r="P838" i="4"/>
  <c r="P73" i="4"/>
  <c r="K73" i="4"/>
  <c r="P82" i="4"/>
  <c r="K82" i="4"/>
  <c r="P91" i="4"/>
  <c r="K91" i="4"/>
  <c r="K272" i="4"/>
  <c r="K104" i="4"/>
  <c r="P104" i="4"/>
  <c r="K32" i="4"/>
  <c r="O52" i="4"/>
  <c r="K52" i="4" s="1"/>
  <c r="P52" i="4" s="1"/>
  <c r="O59" i="4"/>
  <c r="K59" i="4" s="1"/>
  <c r="P59" i="4" s="1"/>
  <c r="O108" i="4"/>
  <c r="O69" i="4"/>
  <c r="O93" i="4"/>
  <c r="O106" i="4"/>
  <c r="O167" i="4"/>
  <c r="K167" i="4" s="1"/>
  <c r="P167" i="4" s="1"/>
  <c r="O66" i="4"/>
  <c r="K66" i="4" s="1"/>
  <c r="P66" i="4" s="1"/>
  <c r="O94" i="4"/>
  <c r="O41" i="4"/>
  <c r="K41" i="4" s="1"/>
  <c r="P41" i="4" s="1"/>
  <c r="O96" i="4"/>
  <c r="O53" i="4"/>
  <c r="K53" i="4" s="1"/>
  <c r="P53" i="4" s="1"/>
  <c r="O97" i="4"/>
  <c r="O54" i="4"/>
  <c r="K54" i="4" s="1"/>
  <c r="P54" i="4" s="1"/>
  <c r="O190" i="4"/>
  <c r="K190" i="4" s="1"/>
  <c r="P190" i="4" s="1"/>
  <c r="O193" i="4"/>
  <c r="K193" i="4" s="1"/>
  <c r="P193" i="4" s="1"/>
  <c r="O74" i="4"/>
  <c r="O188" i="4"/>
  <c r="K188" i="4" s="1"/>
  <c r="P188" i="4" s="1"/>
  <c r="O64" i="4"/>
  <c r="K64" i="4" s="1"/>
  <c r="P64" i="4" s="1"/>
  <c r="O166" i="4"/>
  <c r="O38" i="4"/>
  <c r="K38" i="4" s="1"/>
  <c r="P38" i="4" s="1"/>
  <c r="O240" i="4"/>
  <c r="K240" i="4" s="1"/>
  <c r="P240" i="4" s="1"/>
  <c r="O261" i="4"/>
  <c r="K261" i="4" s="1"/>
  <c r="P261" i="4" s="1"/>
  <c r="O717" i="4"/>
  <c r="K717" i="4" s="1"/>
  <c r="P717" i="4" s="1"/>
  <c r="O925" i="4"/>
  <c r="O1078" i="4"/>
  <c r="K1078" i="4" s="1"/>
  <c r="P1078" i="4" s="1"/>
  <c r="O1192" i="4"/>
  <c r="K1192" i="4" s="1"/>
  <c r="P1192" i="4" s="1"/>
  <c r="O1292" i="4"/>
  <c r="K1292" i="4" s="1"/>
  <c r="P1292" i="4" s="1"/>
  <c r="O1003" i="4"/>
  <c r="K1003" i="4" s="1"/>
  <c r="P1003" i="4" s="1"/>
  <c r="O1138" i="4"/>
  <c r="K1138" i="4" s="1"/>
  <c r="P1138" i="4" s="1"/>
  <c r="O1272" i="4"/>
  <c r="K1272" i="4" s="1"/>
  <c r="P1272" i="4" s="1"/>
  <c r="O659" i="4"/>
  <c r="K659" i="4" s="1"/>
  <c r="P659" i="4" s="1"/>
  <c r="O705" i="4"/>
  <c r="K705" i="4" s="1"/>
  <c r="P705" i="4" s="1"/>
  <c r="O1131" i="4"/>
  <c r="K1131" i="4" s="1"/>
  <c r="P1131" i="4" s="1"/>
  <c r="O1151" i="4"/>
  <c r="K1151" i="4" s="1"/>
  <c r="P1151" i="4" s="1"/>
  <c r="O1284" i="4"/>
  <c r="K1284" i="4" s="1"/>
  <c r="P1284" i="4" s="1"/>
  <c r="O241" i="4"/>
  <c r="K241" i="4" s="1"/>
  <c r="P241" i="4" s="1"/>
  <c r="O292" i="4"/>
  <c r="K292" i="4" s="1"/>
  <c r="P292" i="4" s="1"/>
  <c r="O1176" i="4"/>
  <c r="K1176" i="4" s="1"/>
  <c r="P1176" i="4" s="1"/>
  <c r="O296" i="4"/>
  <c r="K296" i="4" s="1"/>
  <c r="P296" i="4" s="1"/>
  <c r="O356" i="4"/>
  <c r="K356" i="4" s="1"/>
  <c r="P356" i="4" s="1"/>
  <c r="O177" i="4"/>
  <c r="K177" i="4" s="1"/>
  <c r="P177" i="4" s="1"/>
  <c r="O231" i="4"/>
  <c r="K231" i="4" s="1"/>
  <c r="P231" i="4" s="1"/>
  <c r="O558" i="4"/>
  <c r="K558" i="4" s="1"/>
  <c r="P558" i="4" s="1"/>
  <c r="M707" i="4"/>
  <c r="O828" i="4"/>
  <c r="O975" i="4"/>
  <c r="K975" i="4" s="1"/>
  <c r="P975" i="4" s="1"/>
  <c r="O1007" i="4"/>
  <c r="K1007" i="4" s="1"/>
  <c r="P1007" i="4" s="1"/>
  <c r="O1128" i="4"/>
  <c r="K1128" i="4" s="1"/>
  <c r="P1128" i="4" s="1"/>
  <c r="O1135" i="4"/>
  <c r="K1135" i="4" s="1"/>
  <c r="P1135" i="4" s="1"/>
  <c r="O1147" i="4"/>
  <c r="K1147" i="4" s="1"/>
  <c r="P1147" i="4" s="1"/>
  <c r="O1174" i="4"/>
  <c r="K1174" i="4" s="1"/>
  <c r="P1174" i="4" s="1"/>
  <c r="O1195" i="4"/>
  <c r="K1195" i="4" s="1"/>
  <c r="P1195" i="4" s="1"/>
  <c r="O1273" i="4"/>
  <c r="K1273" i="4" s="1"/>
  <c r="P1273" i="4" s="1"/>
  <c r="O1289" i="4"/>
  <c r="K1289" i="4" s="1"/>
  <c r="P1289" i="4" s="1"/>
  <c r="O1537" i="4"/>
  <c r="K1537" i="4" s="1"/>
  <c r="P1537" i="4" s="1"/>
  <c r="O1545" i="4"/>
  <c r="K1545" i="4" s="1"/>
  <c r="P1545" i="4" s="1"/>
  <c r="O1553" i="4"/>
  <c r="K1553" i="4" s="1"/>
  <c r="P1553" i="4" s="1"/>
  <c r="O1563" i="4"/>
  <c r="K1563" i="4" s="1"/>
  <c r="P1563" i="4" s="1"/>
  <c r="O1578" i="4"/>
  <c r="K1578" i="4" s="1"/>
  <c r="P1578" i="4" s="1"/>
  <c r="O239" i="4"/>
  <c r="K239" i="4" s="1"/>
  <c r="P239" i="4" s="1"/>
  <c r="O260" i="4"/>
  <c r="O262" i="4"/>
  <c r="K262" i="4" s="1"/>
  <c r="P262" i="4" s="1"/>
  <c r="O294" i="4"/>
  <c r="K294" i="4" s="1"/>
  <c r="P294" i="4" s="1"/>
  <c r="O295" i="4"/>
  <c r="K295" i="4" s="1"/>
  <c r="P295" i="4" s="1"/>
  <c r="O298" i="4"/>
  <c r="K298" i="4" s="1"/>
  <c r="P298" i="4" s="1"/>
  <c r="O359" i="4"/>
  <c r="K359" i="4" s="1"/>
  <c r="P359" i="4" s="1"/>
  <c r="O46" i="4"/>
  <c r="K46" i="4" s="1"/>
  <c r="P46" i="4" s="1"/>
  <c r="O51" i="4"/>
  <c r="K51" i="4" s="1"/>
  <c r="P51" i="4" s="1"/>
  <c r="O71" i="4"/>
  <c r="O98" i="4"/>
  <c r="O242" i="4"/>
  <c r="K242" i="4" s="1"/>
  <c r="P242" i="4" s="1"/>
  <c r="O282" i="4"/>
  <c r="K282" i="4" s="1"/>
  <c r="P282" i="4" s="1"/>
  <c r="O528" i="4"/>
  <c r="K528" i="4" s="1"/>
  <c r="P528" i="4" s="1"/>
  <c r="O547" i="4"/>
  <c r="K547" i="4" s="1"/>
  <c r="P547" i="4" s="1"/>
  <c r="O608" i="4"/>
  <c r="K608" i="4" s="1"/>
  <c r="P608" i="4" s="1"/>
  <c r="O715" i="4"/>
  <c r="K715" i="4" s="1"/>
  <c r="P715" i="4" s="1"/>
  <c r="O860" i="4"/>
  <c r="K860" i="4" s="1"/>
  <c r="P860" i="4" s="1"/>
  <c r="O891" i="4"/>
  <c r="K891" i="4" s="1"/>
  <c r="P891" i="4" s="1"/>
  <c r="O977" i="4"/>
  <c r="K977" i="4" s="1"/>
  <c r="P977" i="4" s="1"/>
  <c r="O983" i="4"/>
  <c r="K983" i="4" s="1"/>
  <c r="P983" i="4" s="1"/>
  <c r="O984" i="4"/>
  <c r="K984" i="4" s="1"/>
  <c r="P984" i="4" s="1"/>
  <c r="O986" i="4"/>
  <c r="K986" i="4" s="1"/>
  <c r="P986" i="4" s="1"/>
  <c r="O1047" i="4"/>
  <c r="K1047" i="4" s="1"/>
  <c r="P1047" i="4" s="1"/>
  <c r="O1079" i="4"/>
  <c r="K1079" i="4" s="1"/>
  <c r="P1079" i="4" s="1"/>
  <c r="O1100" i="4"/>
  <c r="K1100" i="4" s="1"/>
  <c r="P1100" i="4" s="1"/>
  <c r="O1119" i="4"/>
  <c r="K1119" i="4" s="1"/>
  <c r="P1119" i="4" s="1"/>
  <c r="O1122" i="4"/>
  <c r="K1122" i="4" s="1"/>
  <c r="P1122" i="4" s="1"/>
  <c r="O1144" i="4"/>
  <c r="K1144" i="4" s="1"/>
  <c r="P1144" i="4" s="1"/>
  <c r="O1155" i="4"/>
  <c r="K1155" i="4" s="1"/>
  <c r="P1155" i="4" s="1"/>
  <c r="O1157" i="4"/>
  <c r="K1157" i="4" s="1"/>
  <c r="P1157" i="4" s="1"/>
  <c r="O1159" i="4"/>
  <c r="K1159" i="4" s="1"/>
  <c r="P1159" i="4" s="1"/>
  <c r="O1160" i="4"/>
  <c r="K1160" i="4" s="1"/>
  <c r="P1160" i="4" s="1"/>
  <c r="O1161" i="4"/>
  <c r="K1161" i="4" s="1"/>
  <c r="P1161" i="4" s="1"/>
  <c r="O1248" i="4"/>
  <c r="K1248" i="4" s="1"/>
  <c r="P1248" i="4" s="1"/>
  <c r="O1249" i="4"/>
  <c r="K1249" i="4" s="1"/>
  <c r="P1249" i="4" s="1"/>
  <c r="O1250" i="4"/>
  <c r="K1250" i="4" s="1"/>
  <c r="P1250" i="4" s="1"/>
  <c r="O1276" i="4"/>
  <c r="K1276" i="4" s="1"/>
  <c r="P1276" i="4" s="1"/>
  <c r="O1286" i="4"/>
  <c r="K1286" i="4" s="1"/>
  <c r="P1286" i="4" s="1"/>
  <c r="O1296" i="4"/>
  <c r="K1296" i="4" s="1"/>
  <c r="P1296" i="4" s="1"/>
  <c r="O1297" i="4"/>
  <c r="K1297" i="4" s="1"/>
  <c r="P1297" i="4" s="1"/>
  <c r="O1315" i="4"/>
  <c r="K1315" i="4" s="1"/>
  <c r="P1315" i="4" s="1"/>
  <c r="O1321" i="4"/>
  <c r="K1321" i="4" s="1"/>
  <c r="P1321" i="4" s="1"/>
  <c r="O1322" i="4"/>
  <c r="K1322" i="4" s="1"/>
  <c r="P1322" i="4" s="1"/>
  <c r="O1396" i="4"/>
  <c r="O1398" i="4"/>
  <c r="K1398" i="4" s="1"/>
  <c r="P1398" i="4" s="1"/>
  <c r="O1409" i="4"/>
  <c r="O1410" i="4"/>
  <c r="K1410" i="4" s="1"/>
  <c r="P1410" i="4" s="1"/>
  <c r="O1412" i="4"/>
  <c r="K1412" i="4" s="1"/>
  <c r="P1412" i="4" s="1"/>
  <c r="O1413" i="4"/>
  <c r="K1413" i="4" s="1"/>
  <c r="P1413" i="4" s="1"/>
  <c r="O1414" i="4"/>
  <c r="K1414" i="4" s="1"/>
  <c r="P1414" i="4" s="1"/>
  <c r="O1415" i="4"/>
  <c r="K1415" i="4" s="1"/>
  <c r="P1415" i="4" s="1"/>
  <c r="O1536" i="4"/>
  <c r="K1536" i="4" s="1"/>
  <c r="P1536" i="4" s="1"/>
  <c r="O1542" i="4"/>
  <c r="K1542" i="4" s="1"/>
  <c r="P1542" i="4" s="1"/>
  <c r="O1546" i="4"/>
  <c r="K1546" i="4" s="1"/>
  <c r="P1546" i="4" s="1"/>
  <c r="O1547" i="4"/>
  <c r="K1547" i="4" s="1"/>
  <c r="P1547" i="4" s="1"/>
  <c r="O1573" i="4"/>
  <c r="K1573" i="4" s="1"/>
  <c r="P1573" i="4" s="1"/>
  <c r="O233" i="4"/>
  <c r="K233" i="4" s="1"/>
  <c r="P233" i="4" s="1"/>
  <c r="O234" i="4"/>
  <c r="K234" i="4" s="1"/>
  <c r="P234" i="4" s="1"/>
  <c r="O238" i="4"/>
  <c r="K238" i="4" s="1"/>
  <c r="P238" i="4" s="1"/>
  <c r="O291" i="4"/>
  <c r="K291" i="4" s="1"/>
  <c r="P291" i="4" s="1"/>
  <c r="O293" i="4"/>
  <c r="K293" i="4" s="1"/>
  <c r="P293" i="4" s="1"/>
  <c r="O297" i="4"/>
  <c r="K297" i="4" s="1"/>
  <c r="P297" i="4" s="1"/>
  <c r="O299" i="4"/>
  <c r="K299" i="4" s="1"/>
  <c r="P299" i="4" s="1"/>
  <c r="O300" i="4"/>
  <c r="K300" i="4" s="1"/>
  <c r="P300" i="4" s="1"/>
  <c r="O350" i="4"/>
  <c r="O365" i="4"/>
  <c r="K365" i="4" s="1"/>
  <c r="P365" i="4" s="1"/>
  <c r="O643" i="4"/>
  <c r="K643" i="4" s="1"/>
  <c r="P643" i="4" s="1"/>
  <c r="O854" i="4"/>
  <c r="K854" i="4" s="1"/>
  <c r="P854" i="4" s="1"/>
  <c r="O39" i="4"/>
  <c r="K39" i="4" s="1"/>
  <c r="P39" i="4" s="1"/>
  <c r="O89" i="4"/>
  <c r="K89" i="4" s="1"/>
  <c r="P89" i="4" s="1"/>
  <c r="O725" i="4"/>
  <c r="K725" i="4" s="1"/>
  <c r="P725" i="4" s="1"/>
  <c r="O603" i="4"/>
  <c r="O555" i="4"/>
  <c r="K555" i="4" s="1"/>
  <c r="P555" i="4" s="1"/>
  <c r="O534" i="4"/>
  <c r="K534" i="4" s="1"/>
  <c r="P534" i="4" s="1"/>
  <c r="O561" i="4"/>
  <c r="K561" i="4" s="1"/>
  <c r="P561" i="4" s="1"/>
  <c r="O740" i="4"/>
  <c r="K740" i="4" s="1"/>
  <c r="P740" i="4" s="1"/>
  <c r="O185" i="4"/>
  <c r="K185" i="4" s="1"/>
  <c r="P185" i="4" s="1"/>
  <c r="O616" i="4"/>
  <c r="K616" i="4" s="1"/>
  <c r="P616" i="4" s="1"/>
  <c r="O186" i="4"/>
  <c r="K186" i="4" s="1"/>
  <c r="P186" i="4" s="1"/>
  <c r="O724" i="4"/>
  <c r="K724" i="4" s="1"/>
  <c r="P724" i="4" s="1"/>
  <c r="O743" i="4"/>
  <c r="K743" i="4" s="1"/>
  <c r="P743" i="4" s="1"/>
  <c r="O758" i="4"/>
  <c r="K758" i="4" s="1"/>
  <c r="P758" i="4" s="1"/>
  <c r="O176" i="4"/>
  <c r="K176" i="4" s="1"/>
  <c r="P176" i="4" s="1"/>
  <c r="O77" i="4"/>
  <c r="O290" i="4"/>
  <c r="K290" i="4" s="1"/>
  <c r="P290" i="4" s="1"/>
  <c r="O1533" i="4"/>
  <c r="K1533" i="4" s="1"/>
  <c r="P1533" i="4" s="1"/>
  <c r="O576" i="4"/>
  <c r="K576" i="4" s="1"/>
  <c r="P576" i="4" s="1"/>
  <c r="O859" i="4"/>
  <c r="K859" i="4" s="1"/>
  <c r="P859" i="4" s="1"/>
  <c r="O1277" i="4"/>
  <c r="K1277" i="4" s="1"/>
  <c r="P1277" i="4" s="1"/>
  <c r="O757" i="4"/>
  <c r="K757" i="4" s="1"/>
  <c r="P757" i="4" s="1"/>
  <c r="O770" i="4"/>
  <c r="K770" i="4" s="1"/>
  <c r="P770" i="4" s="1"/>
  <c r="O900" i="4"/>
  <c r="K900" i="4" s="1"/>
  <c r="P900" i="4" s="1"/>
  <c r="O1235" i="4"/>
  <c r="K1235" i="4" s="1"/>
  <c r="P1235" i="4" s="1"/>
  <c r="O62" i="4"/>
  <c r="K62" i="4" s="1"/>
  <c r="P62" i="4" s="1"/>
  <c r="O531" i="4"/>
  <c r="K531" i="4" s="1"/>
  <c r="P531" i="4" s="1"/>
  <c r="O560" i="4"/>
  <c r="K560" i="4" s="1"/>
  <c r="P560" i="4" s="1"/>
  <c r="O637" i="4"/>
  <c r="O727" i="4"/>
  <c r="K727" i="4" s="1"/>
  <c r="P727" i="4" s="1"/>
  <c r="O745" i="4"/>
  <c r="K745" i="4" s="1"/>
  <c r="P745" i="4" s="1"/>
  <c r="O866" i="4"/>
  <c r="K866" i="4" s="1"/>
  <c r="P866" i="4" s="1"/>
  <c r="O289" i="4"/>
  <c r="K289" i="4" s="1"/>
  <c r="P289" i="4" s="1"/>
  <c r="O355" i="4"/>
  <c r="K355" i="4" s="1"/>
  <c r="P355" i="4" s="1"/>
  <c r="O275" i="4"/>
  <c r="K275" i="4" s="1"/>
  <c r="P275" i="4" s="1"/>
  <c r="O530" i="4"/>
  <c r="K530" i="4" s="1"/>
  <c r="P530" i="4" s="1"/>
  <c r="O648" i="4"/>
  <c r="K648" i="4" s="1"/>
  <c r="P648" i="4" s="1"/>
  <c r="O277" i="4"/>
  <c r="K277" i="4" s="1"/>
  <c r="P277" i="4" s="1"/>
  <c r="O533" i="4"/>
  <c r="K533" i="4" s="1"/>
  <c r="P533" i="4" s="1"/>
  <c r="O733" i="4"/>
  <c r="K733" i="4" s="1"/>
  <c r="P733" i="4" s="1"/>
  <c r="O879" i="4"/>
  <c r="K879" i="4" s="1"/>
  <c r="P879" i="4" s="1"/>
  <c r="O1263" i="4"/>
  <c r="K1263" i="4" s="1"/>
  <c r="P1263" i="4" s="1"/>
  <c r="O1550" i="4"/>
  <c r="K1550" i="4" s="1"/>
  <c r="P1550" i="4" s="1"/>
  <c r="O1581" i="4"/>
  <c r="K1581" i="4" s="1"/>
  <c r="P1581" i="4" s="1"/>
  <c r="O80" i="4"/>
  <c r="O283" i="4"/>
  <c r="K283" i="4" s="1"/>
  <c r="P283" i="4" s="1"/>
  <c r="O1531" i="4"/>
  <c r="O287" i="4"/>
  <c r="K287" i="4" s="1"/>
  <c r="P287" i="4" s="1"/>
  <c r="O650" i="4"/>
  <c r="K650" i="4" s="1"/>
  <c r="P650" i="4" s="1"/>
  <c r="O76" i="4"/>
  <c r="O286" i="4"/>
  <c r="K286" i="4" s="1"/>
  <c r="P286" i="4" s="1"/>
  <c r="O503" i="4"/>
  <c r="O518" i="4"/>
  <c r="K518" i="4" s="1"/>
  <c r="P518" i="4" s="1"/>
  <c r="O524" i="4"/>
  <c r="K524" i="4" s="1"/>
  <c r="P524" i="4" s="1"/>
  <c r="O543" i="4"/>
  <c r="K543" i="4" s="1"/>
  <c r="P543" i="4" s="1"/>
  <c r="O1014" i="4"/>
  <c r="K1014" i="4" s="1"/>
  <c r="P1014" i="4" s="1"/>
  <c r="O1039" i="4"/>
  <c r="K1039" i="4" s="1"/>
  <c r="P1039" i="4" s="1"/>
  <c r="O949" i="4"/>
  <c r="K949" i="4" s="1"/>
  <c r="P949" i="4" s="1"/>
  <c r="O953" i="4"/>
  <c r="K953" i="4" s="1"/>
  <c r="P953" i="4" s="1"/>
  <c r="O1043" i="4"/>
  <c r="K1043" i="4" s="1"/>
  <c r="P1043" i="4" s="1"/>
  <c r="O1075" i="4"/>
  <c r="K1075" i="4" s="1"/>
  <c r="P1075" i="4" s="1"/>
  <c r="O1141" i="4"/>
  <c r="K1141" i="4" s="1"/>
  <c r="P1141" i="4" s="1"/>
  <c r="O1191" i="4"/>
  <c r="K1191" i="4" s="1"/>
  <c r="P1191" i="4" s="1"/>
  <c r="O1586" i="4"/>
  <c r="K1586" i="4" s="1"/>
  <c r="P1586" i="4" s="1"/>
  <c r="O44" i="4"/>
  <c r="K44" i="4" s="1"/>
  <c r="P44" i="4" s="1"/>
  <c r="O279" i="4"/>
  <c r="K279" i="4" s="1"/>
  <c r="P279" i="4" s="1"/>
  <c r="O285" i="4"/>
  <c r="K285" i="4" s="1"/>
  <c r="P285" i="4" s="1"/>
  <c r="O995" i="4"/>
  <c r="K995" i="4" s="1"/>
  <c r="P995" i="4" s="1"/>
  <c r="O1314" i="4"/>
  <c r="K1314" i="4" s="1"/>
  <c r="P1314" i="4" s="1"/>
  <c r="O1569" i="4"/>
  <c r="K1569" i="4" s="1"/>
  <c r="P1569" i="4" s="1"/>
  <c r="O182" i="4"/>
  <c r="K182" i="4" s="1"/>
  <c r="P182" i="4" s="1"/>
  <c r="O281" i="4"/>
  <c r="K281" i="4" s="1"/>
  <c r="P281" i="4" s="1"/>
  <c r="O358" i="4"/>
  <c r="K358" i="4" s="1"/>
  <c r="P358" i="4" s="1"/>
  <c r="O862" i="4"/>
  <c r="K862" i="4" s="1"/>
  <c r="P862" i="4" s="1"/>
  <c r="O65" i="4"/>
  <c r="K65" i="4" s="1"/>
  <c r="P65" i="4" s="1"/>
  <c r="O173" i="4"/>
  <c r="K173" i="4" s="1"/>
  <c r="P173" i="4" s="1"/>
  <c r="O443" i="4"/>
  <c r="K443" i="4" s="1"/>
  <c r="P443" i="4" s="1"/>
  <c r="O746" i="4"/>
  <c r="K746" i="4" s="1"/>
  <c r="P746" i="4" s="1"/>
  <c r="O1541" i="4"/>
  <c r="K1541" i="4" s="1"/>
  <c r="P1541" i="4" s="1"/>
  <c r="O45" i="4"/>
  <c r="K45" i="4" s="1"/>
  <c r="P45" i="4" s="1"/>
  <c r="O174" i="4"/>
  <c r="K174" i="4" s="1"/>
  <c r="P174" i="4" s="1"/>
  <c r="O652" i="4"/>
  <c r="K652" i="4" s="1"/>
  <c r="P652" i="4" s="1"/>
  <c r="O721" i="4"/>
  <c r="K721" i="4" s="1"/>
  <c r="P721" i="4" s="1"/>
  <c r="O845" i="4"/>
  <c r="K845" i="4" s="1"/>
  <c r="P845" i="4" s="1"/>
  <c r="O1008" i="4"/>
  <c r="K1008" i="4" s="1"/>
  <c r="P1008" i="4" s="1"/>
  <c r="O1158" i="4"/>
  <c r="K1158" i="4" s="1"/>
  <c r="P1158" i="4" s="1"/>
  <c r="O1257" i="4"/>
  <c r="K1257" i="4" s="1"/>
  <c r="P1257" i="4" s="1"/>
  <c r="O1548" i="4"/>
  <c r="K1548" i="4" s="1"/>
  <c r="P1548" i="4" s="1"/>
  <c r="O175" i="4"/>
  <c r="K175" i="4" s="1"/>
  <c r="P175" i="4" s="1"/>
  <c r="O276" i="4"/>
  <c r="K276" i="4" s="1"/>
  <c r="P276" i="4" s="1"/>
  <c r="O354" i="4"/>
  <c r="K354" i="4" s="1"/>
  <c r="P354" i="4" s="1"/>
  <c r="O1411" i="4"/>
  <c r="K1411" i="4" s="1"/>
  <c r="P1411" i="4" s="1"/>
  <c r="O567" i="4"/>
  <c r="K567" i="4" s="1"/>
  <c r="P567" i="4" s="1"/>
  <c r="O23" i="4"/>
  <c r="K23" i="4" s="1"/>
  <c r="P23" i="4" s="1"/>
  <c r="P97" i="4" l="1"/>
  <c r="K97" i="4"/>
  <c r="O691" i="4"/>
  <c r="P694" i="4"/>
  <c r="O1395" i="4"/>
  <c r="K1396" i="4"/>
  <c r="P108" i="4"/>
  <c r="K108" i="4"/>
  <c r="K503" i="4"/>
  <c r="O502" i="4"/>
  <c r="K1531" i="4"/>
  <c r="O1527" i="4"/>
  <c r="K77" i="4"/>
  <c r="P77" i="4"/>
  <c r="O349" i="4"/>
  <c r="K350" i="4"/>
  <c r="K166" i="4"/>
  <c r="O162" i="4"/>
  <c r="P69" i="4"/>
  <c r="K69" i="4"/>
  <c r="O31" i="4"/>
  <c r="O15" i="4"/>
  <c r="K260" i="4"/>
  <c r="O258" i="4"/>
  <c r="P106" i="4"/>
  <c r="K106" i="4"/>
  <c r="P32" i="4"/>
  <c r="K15" i="4"/>
  <c r="P15" i="4" s="1"/>
  <c r="P98" i="4"/>
  <c r="K98" i="4"/>
  <c r="P925" i="4"/>
  <c r="K925" i="4"/>
  <c r="P93" i="4"/>
  <c r="K93" i="4"/>
  <c r="O435" i="4"/>
  <c r="O226" i="4"/>
  <c r="O601" i="4"/>
  <c r="K603" i="4"/>
  <c r="P71" i="4"/>
  <c r="K71" i="4"/>
  <c r="P437" i="4"/>
  <c r="K435" i="4"/>
  <c r="P435" i="4" s="1"/>
  <c r="P228" i="4"/>
  <c r="K226" i="4"/>
  <c r="P226" i="4" s="1"/>
  <c r="P80" i="4"/>
  <c r="K80" i="4"/>
  <c r="O636" i="4"/>
  <c r="K637" i="4"/>
  <c r="K828" i="4"/>
  <c r="O827" i="4"/>
  <c r="P74" i="4"/>
  <c r="K74" i="4"/>
  <c r="P96" i="4"/>
  <c r="K96" i="4"/>
  <c r="K94" i="4"/>
  <c r="P94" i="4"/>
  <c r="P76" i="4"/>
  <c r="K76" i="4"/>
  <c r="K1409" i="4"/>
  <c r="O1408" i="4"/>
  <c r="K707" i="4"/>
  <c r="P707" i="4" s="1"/>
  <c r="M691" i="4"/>
  <c r="M13" i="4" s="1"/>
  <c r="P272" i="4"/>
  <c r="O273" i="4"/>
  <c r="K31" i="4" l="1"/>
  <c r="P31" i="4" s="1"/>
  <c r="V120" i="4"/>
  <c r="P1531" i="4"/>
  <c r="K1527" i="4"/>
  <c r="P1527" i="4" s="1"/>
  <c r="K502" i="4"/>
  <c r="P502" i="4" s="1"/>
  <c r="P503" i="4"/>
  <c r="P260" i="4"/>
  <c r="K258" i="4"/>
  <c r="P258" i="4" s="1"/>
  <c r="K273" i="4"/>
  <c r="O271" i="4"/>
  <c r="K1395" i="4"/>
  <c r="P1395" i="4" s="1"/>
  <c r="P1396" i="4"/>
  <c r="P166" i="4"/>
  <c r="K162" i="4"/>
  <c r="P162" i="4" s="1"/>
  <c r="P603" i="4"/>
  <c r="K601" i="4"/>
  <c r="P601" i="4" s="1"/>
  <c r="P350" i="4"/>
  <c r="K349" i="4"/>
  <c r="P349" i="4" s="1"/>
  <c r="K691" i="4"/>
  <c r="P691" i="4" s="1"/>
  <c r="P828" i="4"/>
  <c r="K827" i="4"/>
  <c r="P827" i="4" s="1"/>
  <c r="P637" i="4"/>
  <c r="K636" i="4"/>
  <c r="P636" i="4" s="1"/>
  <c r="K1408" i="4"/>
  <c r="P1408" i="4" s="1"/>
  <c r="P1409" i="4"/>
  <c r="P273" i="4" l="1"/>
  <c r="K271" i="4"/>
  <c r="P271" i="4" s="1"/>
  <c r="O13" i="4" l="1"/>
  <c r="K13" i="4" s="1"/>
  <c r="P13" i="4" s="1"/>
</calcChain>
</file>

<file path=xl/sharedStrings.xml><?xml version="1.0" encoding="utf-8"?>
<sst xmlns="http://schemas.openxmlformats.org/spreadsheetml/2006/main" count="6185" uniqueCount="1597">
  <si>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</si>
  <si>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</si>
  <si>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</si>
  <si>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</si>
  <si>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</si>
  <si>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</si>
  <si>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</si>
  <si>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</si>
  <si>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</si>
  <si>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</si>
  <si>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</si>
  <si>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</si>
  <si>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</si>
  <si>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</si>
  <si>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</si>
  <si>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</si>
  <si>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</si>
  <si>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</si>
  <si>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</si>
  <si>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</si>
  <si>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</si>
  <si>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</si>
  <si>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</si>
  <si>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</si>
  <si>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</si>
  <si>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</si>
  <si>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</si>
  <si>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</si>
  <si>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</si>
  <si>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</si>
  <si>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</si>
  <si>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</si>
  <si>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</si>
  <si>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</si>
  <si>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</si>
  <si>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</si>
  <si>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</si>
  <si>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</si>
  <si>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</si>
  <si>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</si>
  <si>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</si>
  <si>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</si>
  <si>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</si>
  <si>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</si>
  <si>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</si>
  <si>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</si>
  <si>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</si>
  <si>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</si>
  <si>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</si>
  <si>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</si>
  <si>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</si>
  <si>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</si>
  <si>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</si>
  <si>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</si>
  <si>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</si>
  <si>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</si>
  <si>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</si>
  <si>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</si>
  <si>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</si>
  <si>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</si>
  <si>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</si>
  <si>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</si>
  <si>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</si>
  <si>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</si>
  <si>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</si>
  <si>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</si>
  <si>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</si>
  <si>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</si>
  <si>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</si>
  <si>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</si>
  <si>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</si>
  <si>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</si>
  <si>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</si>
  <si>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</si>
  <si>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</si>
  <si>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</si>
  <si>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</si>
  <si>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</si>
  <si>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</si>
  <si>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</si>
  <si>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</si>
  <si>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</si>
  <si>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</si>
  <si>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</si>
  <si>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</si>
  <si>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</si>
  <si>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</si>
  <si>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</si>
  <si>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</si>
  <si>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</si>
  <si>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</si>
  <si>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</si>
  <si>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</si>
  <si>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</si>
  <si>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</si>
  <si>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</si>
  <si>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</si>
  <si>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</si>
  <si>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</si>
  <si>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</si>
  <si>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</si>
  <si>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</si>
  <si>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</si>
  <si>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</si>
  <si>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</si>
  <si>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</si>
  <si>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</si>
  <si>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</si>
  <si>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</si>
  <si>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</si>
  <si>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</si>
  <si>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</si>
  <si>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</si>
  <si>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</si>
  <si>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</si>
  <si>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</si>
  <si>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</si>
  <si>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</si>
  <si>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</si>
  <si>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</si>
  <si>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</si>
  <si>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</si>
  <si>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</si>
  <si>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</si>
  <si>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</si>
  <si>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</si>
  <si>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</si>
  <si>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</si>
  <si>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</si>
  <si>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</si>
  <si>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</si>
  <si>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</si>
  <si>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</si>
  <si>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</si>
  <si>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</si>
  <si>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</si>
  <si>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</si>
  <si>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</si>
  <si>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</si>
  <si>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</si>
  <si>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</si>
  <si>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</si>
  <si>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</si>
  <si>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</si>
  <si>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</si>
  <si>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</si>
  <si>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</si>
  <si>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</si>
  <si>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</si>
  <si>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</si>
  <si>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</si>
  <si>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</si>
  <si>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</si>
  <si>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</si>
  <si>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</si>
  <si>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Новый, ул. 1 мая, д. 2</t>
  </si>
  <si>
    <t>С. Новый, ул. Садовая, д. 3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</si>
  <si>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</si>
  <si>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</si>
  <si>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</si>
  <si>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</si>
  <si>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</si>
  <si>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Рабочая, д. 5</t>
  </si>
  <si>
    <t>Г. Гагарин, пер. Мелиоративный, д. 15</t>
  </si>
  <si>
    <t>Г. Гагарин, пер. Мелиоративный, д. 8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</si>
  <si>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</si>
  <si>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</si>
  <si>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</si>
  <si>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</si>
  <si>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</si>
  <si>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</si>
  <si>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</si>
  <si>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</si>
  <si>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</si>
  <si>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</si>
  <si>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</si>
  <si>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</si>
  <si>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</si>
  <si>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</si>
  <si>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</si>
  <si>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</si>
  <si>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</si>
  <si>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</si>
  <si>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</si>
  <si>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</si>
  <si>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86</t>
  </si>
  <si>
    <t>Г. Гагарин, ул. Юных космонавтов, д. 10</t>
  </si>
  <si>
    <t>Дер. Родоманово, ул. Советская, д. 4</t>
  </si>
  <si>
    <t>Дер. Родоманово, ул. Советская, д. 7</t>
  </si>
  <si>
    <t xml:space="preserve">С. Баскаково, ул. Административная, д. 5 </t>
  </si>
  <si>
    <t xml:space="preserve"> бревенчатый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</si>
  <si>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</si>
  <si>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</si>
  <si>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</si>
  <si>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</si>
  <si>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</si>
  <si>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</si>
  <si>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</si>
  <si>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</si>
  <si>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</si>
  <si>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</si>
  <si>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</si>
  <si>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</si>
  <si>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</si>
  <si>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</si>
  <si>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</si>
  <si>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</si>
  <si>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</si>
  <si>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</si>
  <si>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</si>
  <si>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</si>
  <si>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</si>
  <si>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</si>
  <si>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</si>
  <si>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</si>
  <si>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</si>
  <si>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</si>
  <si>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</si>
  <si>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</si>
  <si>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</si>
  <si>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</si>
  <si>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</si>
  <si>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</si>
  <si>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</si>
  <si>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</si>
  <si>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</si>
  <si>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</si>
  <si>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</si>
  <si>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</si>
  <si>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</si>
  <si>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</si>
  <si>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</si>
  <si>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</si>
  <si>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</si>
  <si>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</si>
  <si>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</si>
  <si>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</si>
  <si>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</si>
  <si>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</si>
  <si>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</si>
  <si>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</si>
  <si>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</si>
  <si>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</si>
  <si>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</si>
  <si>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</si>
  <si>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</si>
  <si>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</si>
  <si>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</si>
  <si>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</si>
  <si>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</si>
  <si>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</si>
  <si>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</si>
  <si>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</si>
  <si>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</si>
  <si>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</si>
  <si>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</si>
  <si>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</si>
  <si>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</si>
  <si>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</si>
  <si>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</si>
  <si>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</si>
  <si>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</si>
  <si>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</si>
  <si>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</si>
  <si>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</si>
  <si>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</si>
  <si>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</si>
  <si>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</si>
  <si>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</si>
  <si>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</si>
  <si>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</si>
  <si>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</si>
  <si>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</si>
  <si>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</si>
  <si>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</si>
  <si>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</si>
  <si>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</si>
  <si>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</si>
  <si>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</si>
  <si>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</si>
  <si>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</si>
  <si>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</si>
  <si>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</si>
  <si>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</si>
  <si>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</si>
  <si>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</si>
  <si>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</si>
  <si>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</si>
  <si>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</si>
  <si>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</si>
  <si>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</si>
  <si>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</si>
  <si>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</si>
  <si>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</si>
  <si>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</si>
  <si>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</si>
  <si>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</si>
  <si>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</si>
  <si>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</si>
  <si>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</si>
  <si>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</si>
  <si>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</si>
  <si>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</si>
  <si>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</si>
  <si>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</si>
  <si>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</si>
  <si>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</si>
  <si>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</si>
  <si>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</si>
  <si>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</si>
  <si>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</si>
  <si>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</si>
  <si>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</si>
  <si>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</si>
  <si>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</si>
  <si>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</si>
  <si>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</si>
  <si>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</si>
  <si>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</si>
  <si>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</si>
  <si>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</si>
  <si>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</si>
  <si>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</si>
  <si>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</si>
  <si>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</si>
  <si>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</si>
  <si>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</si>
  <si>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</si>
  <si>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</si>
  <si>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</si>
  <si>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</si>
  <si>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</si>
  <si>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</si>
  <si>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</si>
  <si>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</si>
  <si>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</si>
  <si>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</si>
  <si>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</si>
  <si>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</si>
  <si>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</si>
  <si>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</si>
  <si>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</si>
  <si>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</si>
  <si>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</si>
  <si>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</si>
  <si>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</si>
  <si>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</si>
  <si>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</si>
  <si>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</si>
  <si>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</si>
  <si>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</si>
  <si>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</si>
  <si>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</si>
  <si>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</si>
  <si>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</si>
  <si>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</si>
  <si>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</si>
  <si>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</si>
  <si>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</si>
  <si>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</si>
  <si>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</si>
  <si>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</si>
  <si>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</si>
  <si>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</si>
  <si>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</si>
  <si>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</si>
  <si>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</si>
  <si>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</si>
  <si>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</si>
  <si>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</si>
  <si>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</si>
  <si>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</si>
  <si>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</si>
  <si>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</si>
  <si>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</si>
  <si>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</si>
  <si>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</si>
  <si>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</si>
  <si>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Клинка, ул. Школьная, д. 5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</si>
  <si>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</si>
  <si>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</si>
  <si>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</si>
  <si>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</si>
  <si>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</si>
  <si>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</si>
  <si>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</si>
  <si>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</si>
  <si>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</si>
  <si>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</si>
  <si>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</si>
  <si>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</si>
  <si>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</si>
  <si>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</si>
  <si>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</si>
  <si>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</si>
  <si>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</si>
  <si>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</si>
  <si>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</si>
  <si>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</si>
  <si>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</si>
  <si>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</si>
  <si>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</si>
  <si>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</si>
  <si>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</si>
  <si>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</si>
  <si>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</si>
  <si>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</si>
  <si>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</si>
  <si>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</si>
  <si>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</si>
  <si>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</si>
  <si>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</si>
  <si>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</si>
  <si>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</si>
  <si>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</si>
  <si>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</si>
  <si>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</si>
  <si>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</si>
  <si>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</si>
  <si>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</si>
  <si>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</si>
  <si>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</si>
  <si>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</si>
  <si>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</si>
  <si>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</si>
  <si>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</si>
  <si>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</si>
  <si>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</si>
  <si>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</si>
  <si>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</si>
  <si>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</si>
  <si>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</si>
  <si>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</si>
  <si>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</si>
  <si>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</si>
  <si>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</si>
  <si>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</si>
  <si>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</si>
  <si>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</si>
  <si>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</si>
  <si>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</si>
  <si>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</si>
  <si>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</si>
  <si>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</si>
  <si>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</si>
  <si>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</si>
  <si>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</si>
  <si>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</si>
  <si>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</si>
  <si>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</si>
  <si>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</si>
  <si>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</si>
  <si>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</si>
  <si>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</si>
  <si>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</si>
  <si>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</si>
  <si>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</si>
  <si>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</si>
  <si>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</si>
  <si>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</si>
  <si>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</si>
  <si>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</si>
  <si>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</si>
  <si>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</si>
  <si>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</si>
  <si>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</si>
  <si>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</si>
  <si>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</si>
  <si>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</si>
  <si>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</si>
  <si>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</si>
  <si>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</si>
  <si>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</si>
  <si>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</si>
  <si>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</si>
  <si>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</si>
  <si>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</si>
  <si>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</si>
  <si>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</si>
  <si>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</si>
  <si>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</si>
  <si>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</si>
  <si>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</si>
  <si>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</si>
  <si>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</si>
  <si>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</si>
  <si>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</si>
  <si>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</si>
  <si>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</si>
  <si>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</si>
  <si>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</si>
  <si>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</si>
  <si>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</si>
  <si>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</si>
  <si>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</si>
  <si>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</si>
  <si>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</si>
  <si>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</si>
  <si>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</si>
  <si>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</si>
  <si>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</si>
  <si>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</si>
  <si>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</si>
  <si>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</si>
  <si>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</si>
  <si>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</si>
  <si>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</si>
  <si>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</si>
  <si>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</si>
  <si>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</si>
  <si>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</si>
  <si>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</si>
  <si>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</si>
  <si>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</si>
  <si>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</si>
  <si>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</si>
  <si>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</si>
  <si>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</si>
  <si>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</si>
  <si>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</si>
  <si>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</si>
  <si>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</si>
  <si>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</si>
  <si>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</si>
  <si>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</si>
  <si>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</si>
  <si>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</si>
  <si>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</si>
  <si>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</si>
  <si>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</si>
  <si>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</si>
  <si>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</si>
  <si>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</si>
  <si>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</si>
  <si>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</si>
  <si>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</si>
  <si>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</si>
  <si>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</si>
  <si>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</si>
  <si>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</si>
  <si>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</si>
  <si>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</si>
  <si>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</si>
  <si>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</si>
  <si>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</si>
  <si>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</si>
  <si>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</si>
  <si>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</si>
  <si>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</si>
  <si>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</si>
  <si>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</si>
  <si>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</si>
  <si>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</si>
  <si>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</si>
  <si>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</si>
  <si>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</si>
  <si>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</si>
  <si>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</si>
  <si>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</si>
  <si>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</si>
  <si>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</si>
  <si>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</si>
  <si>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</si>
  <si>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</si>
  <si>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</si>
  <si>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</si>
  <si>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</si>
  <si>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</si>
  <si>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</si>
  <si>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</si>
  <si>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</si>
  <si>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</si>
  <si>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</si>
  <si>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</si>
  <si>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</si>
  <si>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</si>
  <si>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</si>
  <si>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</si>
  <si>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</si>
  <si>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</si>
  <si>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</si>
  <si>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</si>
  <si>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</si>
  <si>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</si>
  <si>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</si>
  <si>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</si>
  <si>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</si>
  <si>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</si>
  <si>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</si>
  <si>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</si>
  <si>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</si>
  <si>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</si>
  <si>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</si>
  <si>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</si>
  <si>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</si>
  <si>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</si>
  <si>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</si>
  <si>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</si>
  <si>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</si>
  <si>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</si>
  <si>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</si>
  <si>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</si>
  <si>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</si>
  <si>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</si>
  <si>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</si>
  <si>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</si>
  <si>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</si>
  <si>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</si>
  <si>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</si>
  <si>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</si>
  <si>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</si>
  <si>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</si>
  <si>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</si>
  <si>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</si>
  <si>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</si>
  <si>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</si>
  <si>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</si>
  <si>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</si>
  <si>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</si>
  <si>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</si>
  <si>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</si>
  <si>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</si>
  <si>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</si>
  <si>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</si>
  <si>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</si>
  <si>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</si>
  <si>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</si>
  <si>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</si>
  <si>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</si>
  <si>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</si>
  <si>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</si>
  <si>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</si>
  <si>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</si>
  <si>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</si>
  <si>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</si>
  <si>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</si>
  <si>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</si>
  <si>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</si>
  <si>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</si>
  <si>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</si>
  <si>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</si>
  <si>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</si>
  <si>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</si>
  <si>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</si>
  <si>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</si>
  <si>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</si>
  <si>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</si>
  <si>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</si>
  <si>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</si>
  <si>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</si>
  <si>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</si>
  <si>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</si>
  <si>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</si>
  <si>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</si>
  <si>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</si>
  <si>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</si>
  <si>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</si>
  <si>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</si>
  <si>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</si>
  <si>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</si>
  <si>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</si>
  <si>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</si>
  <si>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</si>
  <si>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</si>
  <si>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</si>
  <si>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</si>
  <si>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</si>
  <si>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</si>
  <si>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</si>
  <si>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</si>
  <si>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</si>
  <si>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</si>
  <si>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</si>
  <si>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</si>
  <si>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</si>
  <si>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</si>
  <si>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</si>
  <si>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</si>
  <si>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</si>
  <si>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</si>
  <si>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</si>
  <si>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</si>
  <si>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</si>
  <si>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</si>
  <si>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</si>
  <si>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</si>
  <si>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</si>
  <si>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</si>
  <si>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</si>
  <si>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</si>
  <si>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</si>
  <si>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</si>
  <si>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</si>
  <si>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</si>
  <si>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</si>
  <si>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</si>
  <si>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</si>
  <si>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</si>
  <si>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</si>
  <si>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</si>
  <si>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</si>
  <si>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</si>
  <si>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</si>
  <si>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</si>
  <si>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</si>
  <si>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</si>
  <si>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</si>
  <si>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</si>
  <si>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</si>
  <si>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</si>
  <si>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</si>
  <si>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</si>
  <si>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</si>
  <si>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</si>
  <si>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</si>
  <si>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</si>
  <si>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</si>
  <si>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</si>
  <si>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</si>
  <si>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</si>
  <si>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</si>
  <si>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</si>
  <si>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</si>
  <si>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</si>
  <si>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</si>
  <si>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</si>
  <si>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</si>
  <si>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</si>
  <si>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</si>
  <si>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</si>
  <si>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</si>
  <si>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</si>
  <si>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</si>
  <si>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</si>
  <si>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</si>
  <si>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</si>
  <si>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</si>
  <si>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</si>
  <si>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</si>
  <si>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</si>
  <si>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</si>
  <si>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</si>
  <si>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</si>
  <si>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</si>
  <si>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</si>
  <si>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</si>
  <si>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</si>
  <si>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</si>
  <si>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</si>
  <si>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</si>
  <si>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</si>
  <si>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</si>
  <si>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</si>
  <si>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</si>
  <si>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</si>
  <si>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</si>
  <si>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</si>
  <si>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</si>
  <si>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</si>
  <si>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</si>
  <si>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</si>
  <si>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</si>
  <si>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</si>
  <si>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</si>
  <si>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</si>
  <si>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</si>
  <si>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</si>
  <si>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</si>
  <si>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</si>
  <si>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</si>
  <si>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</si>
  <si>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</si>
  <si>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</si>
  <si>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</si>
  <si>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</si>
  <si>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</si>
  <si>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</si>
  <si>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</si>
  <si>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Льнозавода, ул. Заводская, д. 1</t>
  </si>
  <si>
    <t>Дер. Льнозавода, ул. Заводская, д. 3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</si>
  <si>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</si>
  <si>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</si>
  <si>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</si>
  <si>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</si>
  <si>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</si>
  <si>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</si>
  <si>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</si>
  <si>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</si>
  <si>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</si>
  <si>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</si>
  <si>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</si>
  <si>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</si>
  <si>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</si>
  <si>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</si>
  <si>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</si>
  <si>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</si>
  <si>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</si>
  <si>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</si>
  <si>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</si>
  <si>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</si>
  <si>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</si>
  <si>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</si>
  <si>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</si>
  <si>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</si>
  <si>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</si>
  <si>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</si>
  <si>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</si>
  <si>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</si>
  <si>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</si>
  <si>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</si>
  <si>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</si>
  <si>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</si>
  <si>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</si>
  <si>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</si>
  <si>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</si>
  <si>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</si>
  <si>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</si>
  <si>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</si>
  <si>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</si>
  <si>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</si>
  <si>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</si>
  <si>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</si>
  <si>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</si>
  <si>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</si>
  <si>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</si>
  <si>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</si>
  <si>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</si>
  <si>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</si>
  <si>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</si>
  <si>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Ленина, д. 26</t>
  </si>
  <si>
    <t>Г. Смоленск, ул. Николаева, д. 36а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</si>
  <si>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</si>
  <si>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</si>
  <si>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</si>
  <si>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</si>
  <si>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</si>
  <si>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</si>
  <si>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7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</si>
  <si>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</si>
  <si>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</si>
  <si>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</si>
  <si>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</si>
  <si>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</si>
  <si>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</si>
  <si>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</si>
  <si>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</si>
  <si>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</si>
  <si>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</si>
  <si>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</si>
  <si>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</si>
  <si>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</si>
  <si>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</si>
  <si>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</si>
  <si>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</si>
  <si>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</si>
  <si>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</si>
  <si>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</si>
  <si>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</si>
  <si>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</si>
  <si>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</si>
  <si>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</si>
  <si>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</si>
  <si>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</si>
  <si>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</si>
  <si>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</si>
  <si>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</si>
  <si>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</si>
  <si>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</si>
  <si>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</si>
  <si>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</si>
  <si>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</si>
  <si>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</si>
  <si>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</si>
  <si>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</si>
  <si>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</si>
  <si>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</si>
  <si>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</si>
  <si>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</si>
  <si>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</si>
  <si>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</si>
  <si>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</si>
  <si>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</si>
  <si>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</si>
  <si>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</si>
  <si>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</si>
  <si>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</si>
  <si>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</si>
  <si>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</si>
  <si>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</si>
  <si>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</si>
  <si>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</si>
  <si>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</si>
  <si>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</si>
  <si>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</si>
  <si>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</si>
  <si>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</si>
  <si>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</si>
  <si>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</si>
  <si>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</si>
  <si>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</si>
  <si>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</si>
  <si>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</si>
  <si>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</si>
  <si>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</si>
  <si>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</si>
  <si>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</si>
  <si>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</si>
  <si>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</si>
  <si>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</si>
  <si>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</si>
  <si>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</si>
  <si>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</si>
  <si>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</si>
  <si>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</si>
  <si>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</si>
  <si>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</si>
  <si>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</si>
  <si>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</si>
  <si>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</si>
  <si>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Крыленко, д. 33</t>
  </si>
  <si>
    <t>бревенчатый</t>
  </si>
  <si>
    <t>Г. Сычевка, ул. Крыленко, д. 38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</si>
  <si>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</si>
  <si>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</si>
  <si>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</si>
  <si>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</si>
  <si>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</si>
  <si>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</si>
  <si>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</si>
  <si>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С. Темкино, ул. Привокзальная, д. 6</t>
  </si>
  <si>
    <t>С. Темкино, ул. Советская, д. 20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</si>
  <si>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</si>
  <si>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</si>
  <si>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</si>
  <si>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</si>
  <si>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</si>
  <si>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</si>
  <si>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</si>
  <si>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</si>
  <si>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</si>
  <si>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</si>
  <si>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</si>
  <si>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</si>
  <si>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</si>
  <si>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</si>
  <si>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</si>
  <si>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</si>
  <si>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</si>
  <si>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</si>
  <si>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</si>
  <si>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</si>
  <si>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</si>
  <si>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</si>
  <si>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</si>
  <si>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</si>
  <si>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</si>
  <si>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</si>
  <si>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</si>
  <si>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</si>
  <si>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</si>
  <si>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</si>
  <si>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</si>
  <si>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</si>
  <si>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</si>
  <si>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</si>
  <si>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</si>
  <si>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</si>
  <si>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</si>
  <si>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</si>
  <si>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</si>
  <si>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</si>
  <si>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</si>
  <si>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</si>
  <si>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</si>
  <si>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</si>
  <si>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</si>
  <si>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</si>
  <si>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</si>
  <si>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</si>
  <si>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</si>
  <si>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</si>
  <si>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</si>
  <si>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</si>
  <si>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</si>
  <si>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</si>
  <si>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</si>
  <si>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</si>
  <si>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</si>
  <si>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</si>
  <si>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</si>
  <si>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</si>
  <si>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</si>
  <si>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</si>
  <si>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</si>
  <si>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</si>
  <si>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</si>
  <si>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</si>
  <si>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</si>
  <si>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</si>
  <si>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</si>
  <si>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</si>
  <si>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</si>
  <si>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Г. Смоленск, пер. Смирнова, д. 3/4</t>
  </si>
  <si>
    <t>Г. Смоленск, ул. Фрунзе, д. 29</t>
  </si>
  <si>
    <t>Г. Сафоново, ул. Ковалева, д. 17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</si>
  <si>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</si>
  <si>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</si>
  <si>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</si>
  <si>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</si>
  <si>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</si>
  <si>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</si>
  <si>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</si>
  <si>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</si>
  <si>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</si>
  <si>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</si>
  <si>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</si>
  <si>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</si>
  <si>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</si>
  <si>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</si>
  <si>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</si>
  <si>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</si>
  <si>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</si>
  <si>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</si>
  <si>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</si>
  <si>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</si>
  <si>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</si>
  <si>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</si>
  <si>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</si>
  <si>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</si>
  <si>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</si>
  <si>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</si>
  <si>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</si>
  <si>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</si>
  <si>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</si>
  <si>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</si>
  <si>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</si>
  <si>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</si>
  <si>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</si>
  <si>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</si>
  <si>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</si>
  <si>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</si>
  <si>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</si>
  <si>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Соболева, д. 105</t>
  </si>
  <si>
    <t>Г. Смоленск, ул. Тухачевского, д. 9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</si>
  <si>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</si>
  <si>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</si>
  <si>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</si>
  <si>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</si>
  <si>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</si>
  <si>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</si>
  <si>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</si>
  <si>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</si>
  <si>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</si>
  <si>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</si>
  <si>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</si>
  <si>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</si>
  <si>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</si>
  <si>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</si>
  <si>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</si>
  <si>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</si>
  <si>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</si>
  <si>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</si>
  <si>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</si>
  <si>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</si>
  <si>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</si>
  <si>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</si>
  <si>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</si>
  <si>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</si>
  <si>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</si>
  <si>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</si>
  <si>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</si>
  <si>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</si>
  <si>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</si>
  <si>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</si>
  <si>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</si>
  <si>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</si>
  <si>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</si>
  <si>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</si>
  <si>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</si>
  <si>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</si>
  <si>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Покровского, д. 3</t>
  </si>
  <si>
    <t>Г. Гагарин, пр. Сельхозтехника, д. 2</t>
  </si>
  <si>
    <t>Г. Вязьма, ул. 25 Октября, д. 4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</si>
  <si>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</si>
  <si>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</si>
  <si>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</si>
  <si>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</si>
  <si>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</si>
  <si>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</si>
  <si>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</si>
  <si>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</si>
  <si>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</si>
  <si>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</si>
  <si>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</si>
  <si>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</si>
  <si>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</si>
  <si>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</si>
  <si>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</si>
  <si>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</si>
  <si>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</si>
  <si>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</si>
  <si>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</si>
  <si>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</si>
  <si>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</si>
  <si>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</si>
  <si>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</si>
  <si>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</si>
  <si>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</si>
  <si>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</si>
  <si>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Г. Демидов, ул. Фрадкова, д. 19</t>
  </si>
  <si>
    <t>Г. Рославль, ул. Пролетарская, д. 44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</si>
  <si>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</si>
  <si>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</si>
  <si>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</si>
  <si>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</si>
  <si>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</si>
  <si>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</si>
  <si>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</si>
  <si>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</si>
  <si>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</si>
  <si>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</si>
  <si>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</si>
  <si>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</si>
  <si>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</si>
  <si>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</si>
  <si>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</si>
  <si>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</si>
  <si>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</si>
  <si>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</si>
  <si>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</si>
  <si>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</si>
  <si>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</si>
  <si>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</si>
  <si>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</si>
  <si>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</si>
  <si>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</si>
  <si>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</si>
  <si>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</si>
  <si>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</si>
  <si>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</si>
  <si>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</si>
  <si>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</si>
  <si>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</si>
  <si>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</si>
  <si>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Г. Смоленск, ул. Ленина, д. 9</t>
  </si>
  <si>
    <t>Г. Смоленск, ул. Карбышева, д. 2</t>
  </si>
  <si>
    <t>Г. Смоленск, ул. Чернышевского, д. 10</t>
  </si>
  <si>
    <t>Г. Смоленск, ул. Центральная, д. 2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</si>
  <si>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</si>
  <si>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</si>
  <si>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</si>
  <si>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</si>
  <si>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</si>
  <si>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</si>
  <si>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</si>
  <si>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</si>
  <si>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</si>
  <si>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</si>
  <si>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</si>
  <si>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</si>
  <si>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</si>
  <si>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</si>
  <si>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</si>
  <si>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</si>
  <si>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</si>
  <si>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</si>
  <si>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</si>
  <si>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</si>
  <si>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</si>
  <si>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</si>
  <si>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</si>
  <si>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</si>
  <si>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</si>
  <si>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</si>
  <si>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</si>
  <si>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</si>
  <si>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</si>
  <si>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</si>
  <si>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</si>
  <si>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</si>
  <si>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</si>
  <si>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</si>
  <si>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</si>
  <si>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</si>
  <si>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</si>
  <si>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</si>
  <si>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</si>
  <si>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</si>
  <si>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</si>
  <si>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</si>
  <si>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</si>
  <si>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</si>
  <si>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</si>
  <si>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</si>
  <si>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</si>
  <si>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</si>
  <si>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</si>
  <si>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</si>
  <si>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</si>
  <si>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</si>
  <si>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</si>
  <si>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</si>
  <si>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</si>
  <si>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</si>
  <si>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</si>
  <si>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</si>
  <si>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</si>
  <si>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</si>
  <si>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</si>
  <si>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</si>
  <si>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</si>
  <si>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</si>
  <si>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</si>
  <si>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</si>
  <si>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</si>
  <si>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</si>
  <si>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</si>
  <si>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</si>
  <si>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</si>
  <si>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</si>
  <si>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</si>
  <si>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</si>
  <si>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</si>
  <si>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</si>
  <si>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</si>
  <si>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</si>
  <si>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</si>
  <si>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</si>
  <si>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</si>
  <si>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</si>
  <si>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</si>
  <si>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</si>
  <si>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</si>
  <si>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</si>
  <si>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</si>
  <si>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</si>
  <si>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</si>
  <si>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</si>
  <si>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</si>
  <si>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Нахимсона, д. 16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</si>
  <si>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</si>
  <si>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</si>
  <si>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</si>
  <si>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</si>
  <si>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</si>
  <si>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</si>
  <si>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</si>
  <si>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</si>
  <si>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</si>
  <si>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</si>
  <si>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</si>
  <si>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Дер. Денисово, д. 1/1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</si>
  <si>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</si>
  <si>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</si>
  <si>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</si>
  <si>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</si>
  <si>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</si>
  <si>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</si>
  <si>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</si>
  <si>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</si>
  <si>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</si>
  <si>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</si>
  <si>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</si>
  <si>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</si>
  <si>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</si>
  <si>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</si>
  <si>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</si>
  <si>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</si>
  <si>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</si>
  <si>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</si>
  <si>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</si>
  <si>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</si>
  <si>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</si>
  <si>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</si>
  <si>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</si>
  <si>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</si>
  <si>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</si>
  <si>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</si>
  <si>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</si>
  <si>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</si>
  <si>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</si>
  <si>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С. Карманово, ул. Советская, д. 52</t>
  </si>
  <si>
    <t>Итого по Гнездовскому сельскому поселению Смоленского района Смоленской области</t>
  </si>
  <si>
    <t>Дер. Новые Батеки, ул. Северная, д. 20</t>
  </si>
  <si>
    <t>Г. Смоленск, ул. Автозаводская, д. 21/3</t>
  </si>
  <si>
    <t>Г. Смоленск, ул. Лавочкина, д. 53а</t>
  </si>
  <si>
    <t>Г. Смоленск, ул. Маршала Соколовского, д. 6</t>
  </si>
  <si>
    <t>Пос. Гедеоновка, д. 14</t>
  </si>
  <si>
    <t>Дер. Ивановское, ул. Центральная, д. 11</t>
  </si>
  <si>
    <t>Г. Рославль, ул. Пролетарская, д. 72</t>
  </si>
  <si>
    <t>Г. Смоленск, ул. Коненкова, д. 3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</si>
  <si>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</si>
  <si>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</si>
  <si>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</si>
  <si>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</si>
  <si>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</si>
  <si>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</si>
  <si>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</si>
  <si>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</si>
  <si>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</si>
  <si>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</si>
  <si>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</si>
  <si>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</si>
  <si>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</si>
  <si>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</si>
  <si>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</si>
  <si>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</si>
  <si>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</si>
  <si>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</si>
  <si>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</si>
  <si>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</si>
  <si>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</si>
  <si>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</si>
  <si>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</si>
  <si>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</si>
  <si>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</si>
  <si>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</si>
  <si>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</si>
  <si>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</si>
  <si>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</si>
  <si>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</si>
  <si>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</si>
  <si>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</si>
  <si>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Рыбковское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</si>
  <si>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</si>
  <si>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</si>
  <si>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</si>
  <si>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Гнездовское сельское поселение Смоленского района Смоленской области</t>
  </si>
  <si>
    <t>39. Мурыгинское сельское поселение Починковского района Смоленской области</t>
  </si>
  <si>
    <t>42. Шаталовское сельское поселение Починковского района Смоленской области</t>
  </si>
  <si>
    <t>47. Кирилловское сельское поселение Рославльского района Смоленской области</t>
  </si>
  <si>
    <t>Итого по Кирилловскому сельскому поселению Рославльского района Смоленской области</t>
  </si>
  <si>
    <t>Итого по Вязьма-Брянскому сельскому поселению Вяземского района Смоленской области</t>
  </si>
  <si>
    <t>Итого по Озерному сельскому поселению Шумячского района Смоленской области</t>
  </si>
  <si>
    <t>Г. Смоленск, ул. Большая Советская, д. 19/2</t>
  </si>
  <si>
    <t>705.87</t>
  </si>
  <si>
    <t>С. Талашкино, ул. Лесная, д. 2</t>
  </si>
  <si>
    <t>Г. Десногорск, мкрн. 1, д. 4</t>
  </si>
  <si>
    <t>Дер. Капыревщина, ул. Мира, д. 10</t>
  </si>
  <si>
    <t>Дер. Кайдаково, ул. Парковая, д. 6</t>
  </si>
  <si>
    <t>Г. Сафоново, микрорайон-1, д. 16</t>
  </si>
  <si>
    <t>Г. Сафоново, микрорайон-1, д. 29</t>
  </si>
  <si>
    <t>Г. Смоленск, ул. Дзержинского, д. 15</t>
  </si>
  <si>
    <t>Г. Смоленск, ул. Памфилова, д. 7</t>
  </si>
  <si>
    <t xml:space="preserve">Пгт Холм-Жирковский, пер. Октябрьский, д. 4 </t>
  </si>
  <si>
    <t>4</t>
  </si>
  <si>
    <t>5</t>
  </si>
  <si>
    <t>Пгт Шумячи, ул. Заводская, д. 8</t>
  </si>
  <si>
    <t>Г. Демидов, пр.  Суворовский, д. 6</t>
  </si>
  <si>
    <t>бревенчатый, обложенный кирпичом</t>
  </si>
  <si>
    <t>Г. Вязьма, ул. Московская, д. 25</t>
  </si>
  <si>
    <t>Г. Вязьма, ул. Репина, д. 16а</t>
  </si>
  <si>
    <t>Г. Гагарин, пер. Пушкина, д. 5, корпус 1</t>
  </si>
  <si>
    <t>Г. Гагарин, пер. Пушкина, д. 5, корпус 2</t>
  </si>
  <si>
    <t>Г. Гагарин, ул. Петра Алексеева, д. 15</t>
  </si>
  <si>
    <t>Г. Гагарин, ул. Солнцева, д. 5</t>
  </si>
  <si>
    <t>Г. Десногорск, мкрн. 2, д. 14</t>
  </si>
  <si>
    <t>Г. Дорогобуж, ул. Мира, д. 28</t>
  </si>
  <si>
    <t>Г. Дорогобуж, ул. Чистякова, д. 2</t>
  </si>
  <si>
    <t>Г. Рославль, мкрн. 15, д. 30</t>
  </si>
  <si>
    <t>Г. Рославль, мкрн. 16, д. 22</t>
  </si>
  <si>
    <t>Г. Рославль, мкрн. 16, д. 10</t>
  </si>
  <si>
    <t>Г. Рославль, мкрн. 16, д. 9</t>
  </si>
  <si>
    <t>Г. Смоленск, пер. 2-й Краснофлотский, д. 42</t>
  </si>
  <si>
    <t>Г. Смоленск, пер. 2-й Краснофлотский, д. 44</t>
  </si>
  <si>
    <t>Г. Смоленск, пер. Юннатов, д. 3</t>
  </si>
  <si>
    <t>Г. Смоленск, просп. Строителей, д. 10</t>
  </si>
  <si>
    <t>Г. Смоленск, просп. Строителей, д. 14</t>
  </si>
  <si>
    <t>Г. Смоленск, просп. Строителей, д. 5</t>
  </si>
  <si>
    <t>Г. Смоленск, ул. 12 лет Октября, д. 2а</t>
  </si>
  <si>
    <t>Г. Смоленск, ул. Автозаводская, д. 29</t>
  </si>
  <si>
    <t>Г. Смоленск, ул. Автозаводская, д. 29а</t>
  </si>
  <si>
    <t>Г. Смоленск, ул. Автозаводская, д. 54</t>
  </si>
  <si>
    <t>Г. Смоленск, ул. Генерала Городнянского, д. 1</t>
  </si>
  <si>
    <t>Г. Смоленск, ул. Кирова, д. 29б</t>
  </si>
  <si>
    <t>Г. Смоленск, ул. Кирова, д. 49</t>
  </si>
  <si>
    <t>Г. Смоленск, ул. Кирова, д. 61</t>
  </si>
  <si>
    <t>Г. Смоленск, ул. Котовского, д. 27</t>
  </si>
  <si>
    <t>Г. Смоленск, ул. Маршала Еременко, д. 14</t>
  </si>
  <si>
    <t>Г. Смоленск, ул. Маршала Еременко, д. 34</t>
  </si>
  <si>
    <t>Г. Смоленск, ул. Маршала Еременко, д. 36</t>
  </si>
  <si>
    <t>Г. Смоленск, ул. Маршала Еременко, д. 8</t>
  </si>
  <si>
    <t>Г. Смоленск, ул. Маршала Еременко, д. 64</t>
  </si>
  <si>
    <t>Г. Смоленск, ул. Нахимова, д. 30</t>
  </si>
  <si>
    <t>Г. Смоленск, ул. Николаева, д. 50</t>
  </si>
  <si>
    <t>Г. Смоленск, ул. Николаева, д. 54</t>
  </si>
  <si>
    <t>Г. Смоленск, ул. Николаева, д. 75</t>
  </si>
  <si>
    <t xml:space="preserve">Г. Смоленск, ул. Нормандия-Неман, д. 2 </t>
  </si>
  <si>
    <t>Г. Смоленск, ул. Нормандия-Неман, д. 6а</t>
  </si>
  <si>
    <t>Г. Смоленск, ул. Островского, д. 6</t>
  </si>
  <si>
    <t>Г. Смоленск, ул. Петра Алексеева, д. 13</t>
  </si>
  <si>
    <t>Г. Смоленск, ул. Попова, д. 100</t>
  </si>
  <si>
    <t>Г. Смоленск, ул. Попова, д. 44</t>
  </si>
  <si>
    <t>Г. Смоленск, ул. Попова, д. 54</t>
  </si>
  <si>
    <t>Г. Смоленск, ул. Раевского, д. 10</t>
  </si>
  <si>
    <t>Г. Смоленск, ул. Фрунзе, д. 22</t>
  </si>
  <si>
    <t>Г. Смоленск, ул. Черняховского, д. 38</t>
  </si>
  <si>
    <t>Г. Смоленск, ул. Черняховского, д. 40</t>
  </si>
  <si>
    <t>Г. Смоленск, ул. Черняховского, д. 44</t>
  </si>
  <si>
    <t>Г. Смоленск, ул. Юрьева, д. 3</t>
  </si>
  <si>
    <t>Г. Смоленск, ул. Юрьева, д. 11/12</t>
  </si>
  <si>
    <t>Г. Смоленск, ул. Юрьева, д. 5</t>
  </si>
  <si>
    <t>Г. Смоленск, ул. Дзержинского, д. 10</t>
  </si>
  <si>
    <t>Г. Смоленск, ул. Большая Советская, д. 29/1</t>
  </si>
  <si>
    <t>Г. Смоленск, ул. Ленина, д. 13</t>
  </si>
  <si>
    <t>Г. Смоленск, ул. Ленина, д. 15</t>
  </si>
  <si>
    <t>Г. Смоленск, ул. Дзержинского, д. 8</t>
  </si>
  <si>
    <t>Г. Смоленск, ул. Николаева, д. 7</t>
  </si>
  <si>
    <t>Г. Смоленск, ул. Соболева, д. 22</t>
  </si>
  <si>
    <t>Г. Смоленск, ул. Соболева, д. 8</t>
  </si>
  <si>
    <t>Г. Смоленск, ул. Бакунина, д. 5</t>
  </si>
  <si>
    <t>Г. Смоленск, ул. Багратиона, д. 5</t>
  </si>
  <si>
    <t xml:space="preserve">Г. Смоленск, ул. Гарабурды, д. 19, корпус 1 </t>
  </si>
  <si>
    <t>Г. Смоленск, ул. Гарабурды, д. 29</t>
  </si>
  <si>
    <t>Г. Смоленск, ул. Дзержинского, д. 2</t>
  </si>
  <si>
    <t>Г. Смоленск, ул. Кирова, д. 41</t>
  </si>
  <si>
    <t>Г. Смоленск, ул. Кловская, д. 58</t>
  </si>
  <si>
    <t>Г. Смоленск, ул. Нормандия-Неман, д. 23б</t>
  </si>
  <si>
    <t>Г. Смоленск, ул. Лавочкина, д. 42</t>
  </si>
  <si>
    <t>Г. Смоленск, ул. Маршала Соколовского, д. 12</t>
  </si>
  <si>
    <t>Г. Смоленск, ул. Маршала Соколовского, д. 16</t>
  </si>
  <si>
    <t>Г. Смоленск, ул. Маршала Соколовского, д. 5</t>
  </si>
  <si>
    <t>Г. Смоленск, ул. Соболева, д. 109г</t>
  </si>
  <si>
    <t>Г. Смоленск, ул. Тухачевского, д. 4</t>
  </si>
  <si>
    <t>Г. Смоленск, ул. Шейна, д. 20</t>
  </si>
  <si>
    <t>Г. Сафоново, микрорайон ГМП, д. 20</t>
  </si>
  <si>
    <t>Г. Сафоново, микрорайон ГМП, д. 22</t>
  </si>
  <si>
    <t>1981-1983</t>
  </si>
  <si>
    <t>1990-1991</t>
  </si>
  <si>
    <t>Г. Смоленск, ул. Октябрьской революции, д. 26</t>
  </si>
  <si>
    <t>1986-1990</t>
  </si>
  <si>
    <t>1990-1993</t>
  </si>
  <si>
    <t>Г. Смоленск, ул. Дзержинского, д. 6</t>
  </si>
  <si>
    <t>1974-1976</t>
  </si>
  <si>
    <t>Г. Сафоново, ул. Ковалева, д. 3</t>
  </si>
  <si>
    <t>Г. Смоленск, просп. Гагарина, д. 68</t>
  </si>
  <si>
    <t>Г. Смоленск, ул. 12 лет Октября, д. 15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</si>
  <si>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</si>
  <si>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</si>
  <si>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39/11</t>
  </si>
  <si>
    <t>Г. Смоленск, ул. 2-я линия Красноармейской слободы, д. 7</t>
  </si>
  <si>
    <t>Дер. Козловка, ул. Мира, д. 29</t>
  </si>
  <si>
    <t xml:space="preserve">Г. Вязьма, пл. Ефремова, д. 3 </t>
  </si>
  <si>
    <t>Пгт Верхнеднепровский, просп. Химиков, д. 13</t>
  </si>
  <si>
    <t>Пгт Красный, ул. Карла Маркса, д. 7</t>
  </si>
  <si>
    <t xml:space="preserve">Г. Рославль, пер. 4-й Смоленский, д. 49, корп. 1 </t>
  </si>
  <si>
    <t>Г. Рославль, пер. 4-й Смоленский, д. 49, корп. 2</t>
  </si>
  <si>
    <t>Г. Рославль, ул. Пролетарская, д. 42</t>
  </si>
  <si>
    <t>Дер. Козловка, ул. Мира, д. 45а</t>
  </si>
  <si>
    <t>Г. Рудня, пос. Молкомбината, д. 30</t>
  </si>
  <si>
    <t>Г. Сафоново, ул. Ковалева, д. 1б</t>
  </si>
  <si>
    <t>Г. Смоленск, ул. Бакунина, д. 12</t>
  </si>
  <si>
    <t>Г. Смоленск, ул. Николаева, д. 69</t>
  </si>
  <si>
    <t>Г. Смоленск, ул. Октябрьской революции, д. 4</t>
  </si>
  <si>
    <t>Г. Смоленск, ул. Фрунзе, д. 5</t>
  </si>
  <si>
    <t>Пос. Плембаза, д. 25</t>
  </si>
  <si>
    <t>Г. Смоленск, ул. Маршала Жукова, д. 18</t>
  </si>
  <si>
    <t>76. Печерское сельское поселение Смоленского района Смоленской области</t>
  </si>
  <si>
    <t>77. Пионерское сельское поселение Смоленского района Смоленской области</t>
  </si>
  <si>
    <t>78. Пригорское сельское поселение Смоленского района Смоленской области</t>
  </si>
  <si>
    <t>79. Сметанинское сельское поселение Смоленского района Смоленской области</t>
  </si>
  <si>
    <t>80. Стабенское сельское поселение Смоленского района Смоленской области</t>
  </si>
  <si>
    <t>81. Талашкинское сельское поселение Смоленского района Смоленской области</t>
  </si>
  <si>
    <t>82. Хохловское сельское поселение Смоленского района Смоленской области</t>
  </si>
  <si>
    <t>83. Сычевское городское поселение Сычевского района Смоленской области</t>
  </si>
  <si>
    <t>84. Дугинское сельское поселение Сычевского района Смоленской области</t>
  </si>
  <si>
    <t>85. Мальцевское сельское поселение Сычевского района Смоленской области</t>
  </si>
  <si>
    <t>86. Темкинское сельское поселение Темкинского района Смоленской области</t>
  </si>
  <si>
    <t>87. Угранское сельское поселение Угранского района Смоленской области</t>
  </si>
  <si>
    <t>88. Знаменское сельское поселение Угранского района Смоленской области</t>
  </si>
  <si>
    <t>89. Михалевское сельское поселение Угранского района Смоленской области</t>
  </si>
  <si>
    <t>90. Хиславичское городское поселение Хиславичского района Смоленской области</t>
  </si>
  <si>
    <t>91. Холм-Жирковское городское поселение Холм-Жирковского района Смоленской области</t>
  </si>
  <si>
    <t>95. Первомайское сельское поселение Шумячского района Смоленской области</t>
  </si>
  <si>
    <t>96. Ярцевское городское поселение Ярцевского района Смоленской области</t>
  </si>
  <si>
    <t>97. Капыревщинское сельское поселение Ярцевского района Смоленской области</t>
  </si>
  <si>
    <t>98. Михейковское сельское поселение Ярцевского района Смоленской области</t>
  </si>
  <si>
    <t>99. Суетовское сельское поселение Ярцевского района Смоленской области</t>
  </si>
  <si>
    <t>С. Ершичи, ул. Луговая, д. 6</t>
  </si>
  <si>
    <t xml:space="preserve">Г. Смоленск, ул. Попова, д. 38а, корпус 1 </t>
  </si>
  <si>
    <t>Г. Смоленск, ул. Попова, д. 38а, корпус 2</t>
  </si>
  <si>
    <t>Г. Вязьма, ул. Юбилейная, д. 25</t>
  </si>
  <si>
    <t>Дер. Рябцево, д. 27</t>
  </si>
  <si>
    <t>С. Издешково, ул. 1-я Ленинская, д. 26</t>
  </si>
  <si>
    <t>Г. Смоленск, пер. 2-й Краснофлотский, д. 36</t>
  </si>
  <si>
    <t>Г. Смоленск, пер. Смирнова, д. 3/4а</t>
  </si>
  <si>
    <t>Г. Смоленск, ул. Ленина, д. 36</t>
  </si>
  <si>
    <t>Г. Смоленск, ул. Соболева, д. 111а</t>
  </si>
  <si>
    <t>Г. Ярцево, ул. Максима Горького, д. 28/2</t>
  </si>
  <si>
    <t>Г. Ярцево, ул. Первомайская, д. 14/6</t>
  </si>
  <si>
    <t>Г. Ярцево, ул. Первомайская, д. 16</t>
  </si>
  <si>
    <t>Г. Ярцево, ул. Советская, д. 11</t>
  </si>
  <si>
    <t>Г. Ярцево, ул. Советская, д. 7</t>
  </si>
  <si>
    <t>Г. Ярцево, ул. Советская, д. 9</t>
  </si>
  <si>
    <t>Г. Смоленск, ул. Маяковского, д. 5</t>
  </si>
  <si>
    <t xml:space="preserve">Г. Вязьма, ул. Парковая, д. 6 </t>
  </si>
  <si>
    <t>Пгт Хиславичи, ул. Ленина, д. 64</t>
  </si>
  <si>
    <t>Г. Ярцево, ул. Чайковского, д. 31</t>
  </si>
  <si>
    <t>Г. Смоленск, ул. Коммунистическая, д. 6</t>
  </si>
  <si>
    <t>Г. Смоленск, ул. Черняховского, д. 13б</t>
  </si>
  <si>
    <t>Г. Ярцево, просп. Металлургов, д. 52а</t>
  </si>
  <si>
    <t>Г. Велиж, ул. Ивановская, д. 17</t>
  </si>
  <si>
    <t>Г. Велиж, ул. Ивановская, д. 19</t>
  </si>
  <si>
    <t>Г. Вязьма, ул. 25 Октября, д. 3</t>
  </si>
  <si>
    <t>г. Вязьма, ул. Ленина, д. 3</t>
  </si>
  <si>
    <t>Г. Вязьма, ул. Спортивная, д. 18а</t>
  </si>
  <si>
    <t>Г. Вязьма, ул. Строителей, д. 18</t>
  </si>
  <si>
    <t xml:space="preserve">Г. Демидов, ул. Мира, д. 3 </t>
  </si>
  <si>
    <t>Г. Демидов, ул. Мира, д. 12</t>
  </si>
  <si>
    <t>Пгт Озерный, ул. Строителей, д. 14</t>
  </si>
  <si>
    <t>Пгт Озерный, ул. Ленина, д. 9/1</t>
  </si>
  <si>
    <t xml:space="preserve">Пгт Озерный, ул. Парковая, д. 3 </t>
  </si>
  <si>
    <t xml:space="preserve">Г. Смоленск, ул. Бакунина, д. 2 </t>
  </si>
  <si>
    <t>Г. Смоленск, ул. Бакунина, д. 10</t>
  </si>
  <si>
    <t>Г. Смоленск, Большая Советская, д. 13</t>
  </si>
  <si>
    <t>1957</t>
  </si>
  <si>
    <t>Г. Смоленск, ул. Большая Советская, д. 28/16</t>
  </si>
  <si>
    <t>Г. Смоленск, ул. Большая Краснофлотская, д. 11</t>
  </si>
  <si>
    <t>1953</t>
  </si>
  <si>
    <t>Г. Смоленск, ул. Большая Советская, д. 43</t>
  </si>
  <si>
    <t>г. Смоленск, ул. Дзержинского, д. 12</t>
  </si>
  <si>
    <t>Г. Смоленск, ул. Ленина, д. 7/2</t>
  </si>
  <si>
    <t>Г. Смоленск, ул. Пржевальского, д. 9/27</t>
  </si>
  <si>
    <t>Г. Смоленск, ул. Тимирязева, д. 2</t>
  </si>
  <si>
    <t>Г. Смоленск, ул. Урицкого, д. 17</t>
  </si>
  <si>
    <t>Дер. Сметанино, ул. Липатенкова, д. 6</t>
  </si>
  <si>
    <t>С. Угра, мкрн. ДОЗ, д. 2</t>
  </si>
  <si>
    <t>С. Угра, мкрн. ДОЗ, д. 3</t>
  </si>
  <si>
    <t>Г. Ярцево, ул. Максима Горького, д. 38</t>
  </si>
  <si>
    <t>Г. Ярцево, ул. Ольховская, д. 15</t>
  </si>
  <si>
    <t>Г. Ярцево, ул. Школьная, д. 14</t>
  </si>
  <si>
    <t>Г. Вязьма, ул. Дмитрова Гора, д. 6</t>
  </si>
  <si>
    <t>Г. Ярцево, ул. Максима Горького, д. 22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</si>
  <si>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</si>
  <si>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</si>
  <si>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</si>
  <si>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</si>
  <si>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</si>
  <si>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</si>
  <si>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</si>
  <si>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</si>
  <si>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</si>
  <si>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</si>
  <si>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</si>
  <si>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</si>
  <si>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</si>
  <si>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</si>
  <si>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</si>
  <si>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</si>
  <si>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</si>
  <si>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</si>
  <si>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</si>
  <si>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</si>
  <si>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</si>
  <si>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</si>
  <si>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</si>
  <si>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64</t>
  </si>
  <si>
    <t>72</t>
  </si>
  <si>
    <t>113</t>
  </si>
  <si>
    <t>114</t>
  </si>
  <si>
    <t>153</t>
  </si>
  <si>
    <t>154</t>
  </si>
  <si>
    <t>155</t>
  </si>
  <si>
    <t>156</t>
  </si>
  <si>
    <t>204</t>
  </si>
  <si>
    <t>206</t>
  </si>
  <si>
    <t>207</t>
  </si>
  <si>
    <t>208</t>
  </si>
  <si>
    <t>209</t>
  </si>
  <si>
    <t>210</t>
  </si>
  <si>
    <t>211</t>
  </si>
  <si>
    <t>212</t>
  </si>
  <si>
    <t>213</t>
  </si>
  <si>
    <t>260</t>
  </si>
  <si>
    <t>261</t>
  </si>
  <si>
    <t>262</t>
  </si>
  <si>
    <t>263</t>
  </si>
  <si>
    <t>300</t>
  </si>
  <si>
    <t>301</t>
  </si>
  <si>
    <t>302</t>
  </si>
  <si>
    <t>303</t>
  </si>
  <si>
    <t>304</t>
  </si>
  <si>
    <t>309</t>
  </si>
  <si>
    <t>310</t>
  </si>
  <si>
    <t>311</t>
  </si>
  <si>
    <t>373</t>
  </si>
  <si>
    <t>386</t>
  </si>
  <si>
    <t>387</t>
  </si>
  <si>
    <t xml:space="preserve">Итого по муниципальному образованию 
Велижское городское поселение </t>
  </si>
  <si>
    <t>Итого по муниципальному образованию 
«город Десногорск» Смоленской области</t>
  </si>
  <si>
    <t>92. Игоревское сельское поселение Холм-Жирковского района Смоленской области</t>
  </si>
  <si>
    <t>94. Озерное сельское поселение Шумячского района Смоленской области</t>
  </si>
  <si>
    <t>С. Первомайский, ул Советская, д. 7</t>
  </si>
  <si>
    <t xml:space="preserve">Г. Смоленск, ул. Нарвская, д. 21, корпус 1 </t>
  </si>
  <si>
    <t>93. Шумячское городское поселение</t>
  </si>
  <si>
    <t>Итого по Шумячскому городскому поселению</t>
  </si>
  <si>
    <t xml:space="preserve">Приложение 
к распоряжению Администрации Смоленской области
от 12.05.2022 № 660-р/адм  (в редакции распоряжений Администрации Смоленской области от 07.12.2022 № 1786-р/адм, от 03.03.2023 № 379-р/адм, от 03.08.2023 № 1285-р/адм, распоряжений Правительства Смоленской области от 23.11.2023 № 240-рп, от 28.12.2023       № 597-рп, от 29.12.2023 № 619-рп,  от 13.06.2024 № 970-рп, от 25.07.2024 № 1295-рп,         от 13.11.2024 № 1891-рп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</si>
</sst>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538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readingOrder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6" fillId="0" borderId="4" xfId="0" applyFont="1" applyFill="1" applyBorder="1"/>
    <xf numFmtId="0" fontId="14" fillId="0" borderId="1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readingOrder="1"/>
    </xf>
    <xf numFmtId="4" fontId="6" fillId="0" borderId="0" xfId="0" applyNumberFormat="1" applyFont="1" applyFill="1" applyBorder="1"/>
    <xf numFmtId="2" fontId="5" fillId="0" borderId="1" xfId="0" applyNumberFormat="1" applyFont="1" applyFill="1" applyBorder="1" applyAlignment="1">
      <alignment vertical="center" readingOrder="1"/>
    </xf>
    <xf numFmtId="4" fontId="6" fillId="0" borderId="4" xfId="0" applyNumberFormat="1" applyFont="1" applyFill="1" applyBorder="1"/>
    <xf numFmtId="4" fontId="14" fillId="0" borderId="4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1" xfId="12" applyNumberFormat="1" applyFont="1" applyFill="1" applyBorder="1" applyAlignment="1">
      <alignment horizontal="center" vertical="center" readingOrder="1"/>
    </xf>
    <xf numFmtId="4" fontId="5" fillId="0" borderId="4" xfId="0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/>
    <xf numFmtId="4" fontId="5" fillId="0" borderId="2" xfId="12" applyNumberFormat="1" applyFont="1" applyFill="1" applyBorder="1" applyAlignment="1">
      <alignment horizontal="right" vertical="center" wrapText="1" readingOrder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 readingOrder="1"/>
    </xf>
    <xf numFmtId="4" fontId="6" fillId="0" borderId="2" xfId="0" applyNumberFormat="1" applyFont="1" applyFill="1" applyBorder="1" applyAlignment="1">
      <alignment horizontal="right" vertical="center" wrapText="1" readingOrder="1"/>
    </xf>
    <xf numFmtId="4" fontId="6" fillId="0" borderId="2" xfId="0" applyNumberFormat="1" applyFont="1" applyFill="1" applyBorder="1" applyAlignment="1">
      <alignment horizontal="center" vertical="center" wrapText="1" readingOrder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2" fontId="5" fillId="0" borderId="1" xfId="11" applyNumberFormat="1" applyFont="1" applyFill="1" applyBorder="1" applyAlignment="1">
      <alignment horizontal="right" vertical="center"/>
    </xf>
    <xf numFmtId="2" fontId="5" fillId="0" borderId="1" xfId="11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 applyProtection="1">
      <alignment horizontal="center" vertical="center" readingOrder="1"/>
      <protection locked="0"/>
    </xf>
    <xf numFmtId="0" fontId="5" fillId="0" borderId="1" xfId="0" applyFont="1" applyFill="1" applyBorder="1" applyAlignment="1" applyProtection="1">
      <alignment horizontal="center" vertical="center" readingOrder="1"/>
    </xf>
    <xf numFmtId="2" fontId="5" fillId="0" borderId="0" xfId="11" applyNumberFormat="1" applyFont="1" applyFill="1" applyBorder="1" applyAlignment="1">
      <alignment horizontal="right" vertical="center" readingOrder="1"/>
    </xf>
    <xf numFmtId="2" fontId="5" fillId="0" borderId="2" xfId="1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/>
    <xf numFmtId="2" fontId="5" fillId="0" borderId="1" xfId="0" applyNumberFormat="1" applyFont="1" applyFill="1" applyBorder="1" applyAlignment="1">
      <alignment vertical="center" wrapText="1"/>
    </xf>
    <xf numFmtId="2" fontId="5" fillId="0" borderId="0" xfId="0" applyNumberFormat="1" applyFont="1" applyFill="1" applyAlignment="1">
      <alignment vertical="center"/>
    </xf>
    <xf numFmtId="2" fontId="6" fillId="0" borderId="4" xfId="0" applyNumberFormat="1" applyFont="1" applyFill="1" applyBorder="1"/>
    <xf numFmtId="2" fontId="5" fillId="0" borderId="4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/>
    <xf numFmtId="2" fontId="6" fillId="0" borderId="4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14" fillId="0" borderId="4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vertical="center"/>
    </xf>
    <xf numFmtId="4" fontId="5" fillId="0" borderId="8" xfId="12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readingOrder="1"/>
    </xf>
    <xf numFmtId="4" fontId="6" fillId="0" borderId="2" xfId="11" applyNumberFormat="1" applyFont="1" applyFill="1" applyBorder="1" applyAlignment="1">
      <alignment horizontal="right" vertical="center" readingOrder="1"/>
    </xf>
    <xf numFmtId="4" fontId="6" fillId="0" borderId="2" xfId="0" applyNumberFormat="1" applyFont="1" applyFill="1" applyBorder="1" applyAlignment="1">
      <alignment horizontal="right" vertical="center" readingOrder="1"/>
    </xf>
    <xf numFmtId="4" fontId="6" fillId="0" borderId="2" xfId="11" applyNumberFormat="1" applyFont="1" applyFill="1" applyBorder="1" applyAlignment="1">
      <alignment horizontal="center" vertical="center" readingOrder="1"/>
    </xf>
    <xf numFmtId="49" fontId="6" fillId="0" borderId="2" xfId="11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readingOrder="1"/>
    </xf>
    <xf numFmtId="0" fontId="5" fillId="0" borderId="2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49" fontId="5" fillId="0" borderId="7" xfId="12" applyNumberFormat="1" applyFont="1" applyFill="1" applyBorder="1" applyAlignment="1">
      <alignment horizontal="center" vertical="center"/>
    </xf>
    <xf numFmtId="4" fontId="5" fillId="0" borderId="2" xfId="11" applyNumberFormat="1" applyFont="1" applyFill="1" applyBorder="1" applyAlignment="1">
      <alignment horizontal="right" vertical="center"/>
    </xf>
    <xf numFmtId="49" fontId="5" fillId="0" borderId="2" xfId="11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/>
    <xf numFmtId="0" fontId="6" fillId="0" borderId="2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7" xfId="0" applyNumberFormat="1" applyFont="1" applyFill="1" applyBorder="1" applyAlignment="1">
      <alignment horizontal="center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7" xfId="11" applyNumberFormat="1" applyFont="1" applyFill="1" applyBorder="1" applyAlignment="1">
      <alignment horizontal="right" vertical="center" readingOrder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14" fillId="2" borderId="1" xfId="0" applyFont="1" applyFill="1" applyBorder="1" applyAlignment="1">
      <alignment vertical="center"/>
    </xf>
    <xf numFmtId="4" fontId="6" fillId="2" borderId="0" xfId="0" applyNumberFormat="1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4" fontId="5" fillId="2" borderId="0" xfId="0" applyNumberFormat="1" applyFont="1" applyFill="1" applyBorder="1" applyAlignment="1">
      <alignment horizontal="right" vertical="center" readingOrder="1"/>
    </xf>
    <xf numFmtId="0" fontId="6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5" fillId="3" borderId="1" xfId="0" applyFont="1" applyFill="1" applyBorder="1"/>
    <xf numFmtId="0" fontId="14" fillId="3" borderId="1" xfId="0" applyFont="1" applyFill="1" applyBorder="1" applyAlignment="1">
      <alignment vertical="center"/>
    </xf>
    <xf numFmtId="4" fontId="5" fillId="0" borderId="1" xfId="11" applyNumberFormat="1" applyFont="1" applyFill="1" applyBorder="1" applyAlignment="1">
      <alignment horizontal="center" vertical="center" readingOrder="1"/>
    </xf>
    <xf numFmtId="0" fontId="6" fillId="4" borderId="1" xfId="0" applyFont="1" applyFill="1" applyBorder="1"/>
    <xf numFmtId="0" fontId="5" fillId="4" borderId="1" xfId="0" applyFont="1" applyFill="1" applyBorder="1"/>
    <xf numFmtId="4" fontId="5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2" fontId="5" fillId="0" borderId="2" xfId="12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7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7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7" xfId="0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7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 readingOrder="1"/>
    </xf>
    <xf numFmtId="2" fontId="5" fillId="0" borderId="2" xfId="0" applyNumberFormat="1" applyFont="1" applyFill="1" applyBorder="1" applyAlignment="1">
      <alignment horizontal="right" vertical="center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7" xfId="1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7" xfId="10" applyFont="1" applyFill="1" applyBorder="1" applyAlignment="1" applyProtection="1">
      <alignment horizontal="left" vertical="center" wrapText="1"/>
      <protection locked="0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7" xfId="12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 readingOrder="1"/>
    </xf>
    <xf numFmtId="2" fontId="5" fillId="0" borderId="8" xfId="12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7" xfId="12" applyNumberFormat="1" applyFont="1" applyFill="1" applyBorder="1" applyAlignment="1">
      <alignment horizontal="right" vertical="center"/>
    </xf>
    <xf numFmtId="2" fontId="5" fillId="0" borderId="2" xfId="11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7" xfId="0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7" xfId="12" applyNumberFormat="1" applyFont="1" applyFill="1" applyBorder="1" applyAlignment="1">
      <alignment horizontal="right" vertical="center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4" fontId="5" fillId="0" borderId="1" xfId="11" applyNumberFormat="1" applyFont="1" applyFill="1" applyBorder="1" applyAlignment="1">
      <alignment horizontal="right" vertical="center" wrapText="1" readingOrder="1"/>
    </xf>
    <xf numFmtId="49" fontId="5" fillId="0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2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7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right" vertical="center" readingOrder="1"/>
    </xf>
    <xf numFmtId="2" fontId="5" fillId="0" borderId="7" xfId="0" applyNumberFormat="1" applyFont="1" applyFill="1" applyBorder="1" applyAlignment="1">
      <alignment horizontal="right" vertical="center" readingOrder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2" fontId="5" fillId="0" borderId="1" xfId="12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wrapText="1"/>
    </xf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5" fillId="0" borderId="7" xfId="10" applyFont="1" applyFill="1" applyBorder="1" applyAlignment="1" applyProtection="1">
      <alignment horizontal="left" vertical="center" wrapText="1"/>
      <protection locked="0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7" xfId="1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4" fontId="5" fillId="0" borderId="7" xfId="0" applyNumberFormat="1" applyFont="1" applyFill="1" applyBorder="1" applyAlignment="1">
      <alignment horizontal="right" vertical="center" readingOrder="1"/>
    </xf>
    <xf numFmtId="2" fontId="5" fillId="0" borderId="2" xfId="0" applyNumberFormat="1" applyFont="1" applyFill="1" applyBorder="1" applyAlignment="1">
      <alignment horizontal="right" vertical="center" readingOrder="1"/>
    </xf>
    <xf numFmtId="2" fontId="5" fillId="0" borderId="7" xfId="0" applyNumberFormat="1" applyFont="1" applyFill="1" applyBorder="1" applyAlignment="1">
      <alignment horizontal="right" vertical="center" readingOrder="1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7" xfId="0" applyNumberFormat="1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7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5" fillId="0" borderId="7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readingOrder="1"/>
    </xf>
    <xf numFmtId="0" fontId="5" fillId="0" borderId="7" xfId="0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2" fontId="5" fillId="0" borderId="7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7" xfId="0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right" vertical="center" wrapText="1" readingOrder="1"/>
    </xf>
    <xf numFmtId="2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2" xfId="10" applyNumberFormat="1" applyFont="1" applyFill="1" applyBorder="1" applyAlignment="1">
      <alignment horizontal="center" vertical="center" wrapText="1"/>
    </xf>
    <xf numFmtId="0" fontId="5" fillId="0" borderId="7" xfId="10" applyNumberFormat="1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7" xfId="12" applyNumberFormat="1" applyFont="1" applyFill="1" applyBorder="1" applyAlignment="1">
      <alignment horizontal="right" vertical="center" readingOrder="1"/>
    </xf>
    <xf numFmtId="2" fontId="5" fillId="0" borderId="2" xfId="12" applyNumberFormat="1" applyFont="1" applyFill="1" applyBorder="1" applyAlignment="1">
      <alignment horizontal="right" vertical="center" readingOrder="1"/>
    </xf>
    <xf numFmtId="2" fontId="5" fillId="0" borderId="7" xfId="12" applyNumberFormat="1" applyFont="1" applyFill="1" applyBorder="1" applyAlignment="1">
      <alignment horizontal="right" vertical="center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 wrapText="1"/>
    </xf>
    <xf numFmtId="4" fontId="5" fillId="0" borderId="7" xfId="12" applyNumberFormat="1" applyFont="1" applyFill="1" applyBorder="1" applyAlignment="1">
      <alignment horizontal="right" vertical="center" wrapText="1"/>
    </xf>
    <xf numFmtId="2" fontId="5" fillId="0" borderId="2" xfId="12" applyNumberFormat="1" applyFont="1" applyFill="1" applyBorder="1" applyAlignment="1">
      <alignment horizontal="right" vertical="center"/>
    </xf>
    <xf numFmtId="2" fontId="5" fillId="0" borderId="7" xfId="12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readingOrder="1"/>
    </xf>
    <xf numFmtId="0" fontId="13" fillId="0" borderId="7" xfId="0" applyFont="1" applyFill="1" applyBorder="1" applyAlignment="1">
      <alignment horizontal="center" vertical="center" readingOrder="1"/>
    </xf>
    <xf numFmtId="0" fontId="6" fillId="0" borderId="2" xfId="0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right" vertical="center"/>
    </xf>
    <xf numFmtId="2" fontId="13" fillId="0" borderId="7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4" fontId="5" fillId="0" borderId="7" xfId="12" applyNumberFormat="1" applyFont="1" applyFill="1" applyBorder="1" applyAlignment="1">
      <alignment horizontal="right" vertical="center"/>
    </xf>
    <xf numFmtId="2" fontId="5" fillId="0" borderId="8" xfId="12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left" vertical="center" wrapText="1"/>
    </xf>
    <xf numFmtId="0" fontId="5" fillId="0" borderId="7" xfId="9" applyFont="1" applyFill="1" applyBorder="1" applyAlignment="1">
      <alignment horizontal="left" vertical="center" wrapText="1"/>
    </xf>
    <xf numFmtId="0" fontId="5" fillId="0" borderId="2" xfId="9" applyFont="1" applyFill="1" applyBorder="1" applyAlignment="1">
      <alignment horizontal="center" vertical="center"/>
    </xf>
    <xf numFmtId="0" fontId="5" fillId="0" borderId="7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 wrapText="1"/>
    </xf>
    <xf numFmtId="0" fontId="5" fillId="0" borderId="7" xfId="9" applyFont="1" applyFill="1" applyBorder="1" applyAlignment="1">
      <alignment horizontal="center" vertical="center" wrapText="1"/>
    </xf>
    <xf numFmtId="1" fontId="5" fillId="0" borderId="2" xfId="9" applyNumberFormat="1" applyFont="1" applyFill="1" applyBorder="1" applyAlignment="1">
      <alignment horizontal="center" vertical="center" readingOrder="1"/>
    </xf>
    <xf numFmtId="1" fontId="5" fillId="0" borderId="7" xfId="9" applyNumberFormat="1" applyFont="1" applyFill="1" applyBorder="1" applyAlignment="1">
      <alignment horizontal="center" vertical="center" readingOrder="1"/>
    </xf>
    <xf numFmtId="4" fontId="5" fillId="0" borderId="2" xfId="9" applyNumberFormat="1" applyFont="1" applyFill="1" applyBorder="1" applyAlignment="1">
      <alignment horizontal="right" vertical="center" readingOrder="1"/>
    </xf>
    <xf numFmtId="4" fontId="5" fillId="0" borderId="7" xfId="9" applyNumberFormat="1" applyFont="1" applyFill="1" applyBorder="1" applyAlignment="1">
      <alignment horizontal="right" vertical="center" readingOrder="1"/>
    </xf>
    <xf numFmtId="2" fontId="5" fillId="0" borderId="2" xfId="9" applyNumberFormat="1" applyFont="1" applyFill="1" applyBorder="1" applyAlignment="1">
      <alignment horizontal="right" vertical="center" readingOrder="1"/>
    </xf>
    <xf numFmtId="2" fontId="5" fillId="0" borderId="7" xfId="9" applyNumberFormat="1" applyFont="1" applyFill="1" applyBorder="1" applyAlignment="1">
      <alignment horizontal="right" vertical="center" readingOrder="1"/>
    </xf>
    <xf numFmtId="2" fontId="5" fillId="0" borderId="2" xfId="11" applyNumberFormat="1" applyFont="1" applyFill="1" applyBorder="1" applyAlignment="1">
      <alignment horizontal="right" vertical="center" readingOrder="1"/>
    </xf>
    <xf numFmtId="2" fontId="5" fillId="0" borderId="7" xfId="11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7" xfId="11" applyNumberFormat="1" applyFont="1" applyFill="1" applyBorder="1" applyAlignment="1">
      <alignment horizontal="right" vertical="center" readingOrder="1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2" fontId="5" fillId="0" borderId="1" xfId="12" applyNumberFormat="1" applyFont="1" applyFill="1" applyBorder="1" applyAlignment="1">
      <alignment horizontal="right" vertical="center" readingOrder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164" fontId="5" fillId="0" borderId="1" xfId="11" applyNumberFormat="1" applyFont="1" applyFill="1" applyBorder="1" applyAlignment="1">
      <alignment horizontal="right" vertical="center" textRotation="90" wrapText="1" readingOrder="1"/>
    </xf>
    <xf numFmtId="4" fontId="5" fillId="0" borderId="1" xfId="0" applyNumberFormat="1" applyFont="1" applyFill="1" applyBorder="1" applyAlignment="1">
      <alignment horizontal="right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readingOrder="1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49" fontId="5" fillId="0" borderId="2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7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 readingOrder="1"/>
    </xf>
    <xf numFmtId="49" fontId="5" fillId="0" borderId="8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3" fillId="0" borderId="8" xfId="0" applyNumberFormat="1" applyFont="1" applyFill="1" applyBorder="1" applyAlignment="1">
      <alignment horizontal="right" vertical="center" wrapText="1"/>
    </xf>
    <xf numFmtId="4" fontId="13" fillId="0" borderId="7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49" fontId="5" fillId="0" borderId="7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readingOrder="1"/>
    </xf>
    <xf numFmtId="2" fontId="5" fillId="0" borderId="8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7" xfId="0" applyNumberFormat="1" applyFont="1" applyFill="1" applyBorder="1" applyAlignment="1" applyProtection="1">
      <alignment horizontal="right" vertical="center"/>
      <protection locked="0"/>
    </xf>
    <xf numFmtId="1" fontId="5" fillId="0" borderId="2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39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%20&#1082;%201295-&#1088;&#1087;%20&#1085;&#1086;&#1074;&#1072;&#1103;%20&#1092;&#1086;&#1088;&#1084;&#1072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 (2)"/>
    </sheetNames>
    <sheetDataSet>
      <sheetData sheetId="0">
        <row r="8">
          <cell r="C8">
            <v>9137719126.2180023</v>
          </cell>
        </row>
        <row r="12">
          <cell r="C12">
            <v>5025671.7699999996</v>
          </cell>
        </row>
        <row r="13">
          <cell r="C13">
            <v>4105464.79</v>
          </cell>
        </row>
        <row r="14">
          <cell r="C14">
            <v>849479.18</v>
          </cell>
        </row>
        <row r="16">
          <cell r="C16">
            <v>6263256.96</v>
          </cell>
        </row>
        <row r="17">
          <cell r="C17">
            <v>6256575</v>
          </cell>
        </row>
        <row r="18">
          <cell r="C18">
            <v>10193599.629999999</v>
          </cell>
        </row>
        <row r="19">
          <cell r="C19">
            <v>388656.82</v>
          </cell>
        </row>
        <row r="20">
          <cell r="C20">
            <v>13637295.74</v>
          </cell>
        </row>
        <row r="21">
          <cell r="C21">
            <v>5721278.2300000004</v>
          </cell>
        </row>
        <row r="22">
          <cell r="C22">
            <v>13208715.85</v>
          </cell>
        </row>
        <row r="23">
          <cell r="C23">
            <v>4154092.56</v>
          </cell>
        </row>
        <row r="24">
          <cell r="C24">
            <v>11189450</v>
          </cell>
        </row>
        <row r="25">
          <cell r="C25">
            <v>198553.05</v>
          </cell>
        </row>
        <row r="26">
          <cell r="C26">
            <v>5566973.25</v>
          </cell>
        </row>
        <row r="27">
          <cell r="C27">
            <v>244232.4</v>
          </cell>
        </row>
        <row r="28">
          <cell r="C28">
            <v>6706850</v>
          </cell>
        </row>
        <row r="29">
          <cell r="C29">
            <v>6915131.5800000001</v>
          </cell>
        </row>
        <row r="30">
          <cell r="C30">
            <v>7515866.6199999992</v>
          </cell>
        </row>
        <row r="31">
          <cell r="C31">
            <v>7450157.6399999997</v>
          </cell>
        </row>
        <row r="32">
          <cell r="C32">
            <v>17292897.399999999</v>
          </cell>
        </row>
        <row r="33">
          <cell r="C33">
            <v>13800113.120000001</v>
          </cell>
        </row>
        <row r="34">
          <cell r="C34">
            <v>3075820</v>
          </cell>
        </row>
        <row r="36">
          <cell r="C36">
            <v>5571255.8700000001</v>
          </cell>
        </row>
        <row r="37">
          <cell r="C37">
            <v>2401716.1999999997</v>
          </cell>
        </row>
        <row r="38">
          <cell r="C38">
            <v>5058808.42</v>
          </cell>
        </row>
        <row r="39">
          <cell r="C39">
            <v>2760667.55</v>
          </cell>
        </row>
        <row r="40">
          <cell r="C40">
            <v>2698572.7</v>
          </cell>
        </row>
        <row r="42">
          <cell r="C42">
            <v>4477196.3599999994</v>
          </cell>
        </row>
        <row r="43">
          <cell r="C43">
            <v>4567772.5</v>
          </cell>
        </row>
        <row r="45">
          <cell r="C45">
            <v>6129669.5300000003</v>
          </cell>
        </row>
        <row r="46">
          <cell r="C46">
            <v>6022841.3199999994</v>
          </cell>
        </row>
        <row r="48">
          <cell r="C48">
            <v>6763692.96</v>
          </cell>
        </row>
        <row r="50">
          <cell r="C50">
            <v>5159752.78</v>
          </cell>
        </row>
        <row r="53">
          <cell r="C53">
            <v>3638788.0100000002</v>
          </cell>
        </row>
        <row r="54">
          <cell r="C54">
            <v>3415090.9899999998</v>
          </cell>
        </row>
        <row r="55">
          <cell r="C55">
            <v>3891885.6099999994</v>
          </cell>
        </row>
        <row r="56">
          <cell r="C56">
            <v>2452729.9899999998</v>
          </cell>
        </row>
        <row r="57">
          <cell r="C57">
            <v>1864562.06</v>
          </cell>
        </row>
        <row r="58">
          <cell r="C58">
            <v>595223.93000000005</v>
          </cell>
        </row>
        <row r="59">
          <cell r="C59">
            <v>1585374.44</v>
          </cell>
        </row>
        <row r="60">
          <cell r="C60">
            <v>7135478.3299999991</v>
          </cell>
        </row>
        <row r="61">
          <cell r="C61">
            <v>12021912.940000001</v>
          </cell>
        </row>
        <row r="64">
          <cell r="C64">
            <v>500757.22</v>
          </cell>
        </row>
        <row r="65">
          <cell r="C65">
            <v>46238.83</v>
          </cell>
        </row>
        <row r="67">
          <cell r="C67">
            <v>3417945.77</v>
          </cell>
        </row>
        <row r="68">
          <cell r="C68">
            <v>1086120.81</v>
          </cell>
        </row>
        <row r="69">
          <cell r="C69">
            <v>3416514.33</v>
          </cell>
        </row>
        <row r="70">
          <cell r="C70">
            <v>894566.58</v>
          </cell>
        </row>
        <row r="71">
          <cell r="C71">
            <v>3116319.7800000003</v>
          </cell>
        </row>
        <row r="72">
          <cell r="C72">
            <v>4143472.8</v>
          </cell>
        </row>
        <row r="74">
          <cell r="C74">
            <v>1805569.73</v>
          </cell>
        </row>
        <row r="76">
          <cell r="C76">
            <v>9613432.7800000012</v>
          </cell>
        </row>
        <row r="77">
          <cell r="C77">
            <v>5913294.1600000001</v>
          </cell>
        </row>
        <row r="79">
          <cell r="C79">
            <v>3292297.84</v>
          </cell>
        </row>
        <row r="80">
          <cell r="C80">
            <v>4463831.0699999994</v>
          </cell>
        </row>
        <row r="81">
          <cell r="C81">
            <v>20935448.940000001</v>
          </cell>
        </row>
        <row r="82">
          <cell r="C82">
            <v>17147082.019999996</v>
          </cell>
        </row>
        <row r="83">
          <cell r="C83">
            <v>17150255.389999997</v>
          </cell>
        </row>
        <row r="84">
          <cell r="C84">
            <v>15004670.09</v>
          </cell>
        </row>
        <row r="85">
          <cell r="C85">
            <v>13012690.119999999</v>
          </cell>
        </row>
        <row r="86">
          <cell r="C86">
            <v>3987110.7399999998</v>
          </cell>
        </row>
        <row r="87">
          <cell r="C87">
            <v>5329252.8500000006</v>
          </cell>
        </row>
        <row r="88">
          <cell r="C88">
            <v>7516484.9299999997</v>
          </cell>
        </row>
        <row r="89">
          <cell r="C89">
            <v>6539227.1500000004</v>
          </cell>
        </row>
        <row r="91">
          <cell r="C91">
            <v>6253057.1200000001</v>
          </cell>
        </row>
        <row r="92">
          <cell r="C92">
            <v>5781942.6100000003</v>
          </cell>
        </row>
        <row r="94">
          <cell r="C94">
            <v>5434197.1500000004</v>
          </cell>
        </row>
        <row r="96">
          <cell r="C96">
            <v>4609855</v>
          </cell>
        </row>
        <row r="97">
          <cell r="C97">
            <v>10571275.369999999</v>
          </cell>
        </row>
        <row r="98">
          <cell r="C98">
            <v>4696914.53</v>
          </cell>
        </row>
        <row r="100">
          <cell r="C100">
            <v>461795.57</v>
          </cell>
        </row>
        <row r="102">
          <cell r="C102">
            <v>4375568.4000000004</v>
          </cell>
        </row>
        <row r="103">
          <cell r="C103">
            <v>1763426.2699999998</v>
          </cell>
        </row>
        <row r="104">
          <cell r="C104">
            <v>2791602.8600000003</v>
          </cell>
        </row>
        <row r="105">
          <cell r="C105">
            <v>5534035.5999999996</v>
          </cell>
        </row>
        <row r="107">
          <cell r="C107">
            <v>998500.27999999991</v>
          </cell>
        </row>
        <row r="108">
          <cell r="C108">
            <v>5092820.0200000005</v>
          </cell>
        </row>
        <row r="109">
          <cell r="C109">
            <v>6255820.6399999997</v>
          </cell>
        </row>
        <row r="110">
          <cell r="C110">
            <v>5890917.6600000001</v>
          </cell>
        </row>
        <row r="111">
          <cell r="C111">
            <v>3213005.35</v>
          </cell>
        </row>
        <row r="113">
          <cell r="C113">
            <v>247939.18</v>
          </cell>
        </row>
        <row r="115">
          <cell r="C115">
            <v>8118007.5199999996</v>
          </cell>
        </row>
        <row r="117">
          <cell r="C117">
            <v>4453943.93</v>
          </cell>
        </row>
        <row r="119">
          <cell r="C119">
            <v>56457.54</v>
          </cell>
        </row>
        <row r="120">
          <cell r="C120">
            <v>8853094.0700000003</v>
          </cell>
        </row>
        <row r="122">
          <cell r="C122">
            <v>54593.38</v>
          </cell>
        </row>
        <row r="124">
          <cell r="C124">
            <v>2548453.9499999997</v>
          </cell>
        </row>
        <row r="125">
          <cell r="C125">
            <v>2706529.34</v>
          </cell>
        </row>
        <row r="127">
          <cell r="C127">
            <v>424896.29</v>
          </cell>
        </row>
        <row r="128">
          <cell r="C128">
            <v>2737343.78</v>
          </cell>
        </row>
        <row r="129">
          <cell r="C129">
            <v>167160.41</v>
          </cell>
        </row>
        <row r="131">
          <cell r="C131">
            <v>5271530.7300000004</v>
          </cell>
        </row>
        <row r="133">
          <cell r="C133">
            <v>2485773.4</v>
          </cell>
        </row>
        <row r="134">
          <cell r="C134">
            <v>2483760.7999999998</v>
          </cell>
        </row>
        <row r="135">
          <cell r="C135">
            <v>2348405.6</v>
          </cell>
        </row>
        <row r="136">
          <cell r="C136">
            <v>8371598.5899999999</v>
          </cell>
        </row>
        <row r="137">
          <cell r="C137">
            <v>4310557.2200000007</v>
          </cell>
        </row>
        <row r="138">
          <cell r="C138">
            <v>771013.75</v>
          </cell>
        </row>
        <row r="139">
          <cell r="C139">
            <v>1403491.94</v>
          </cell>
        </row>
        <row r="141">
          <cell r="C141">
            <v>1172904.24</v>
          </cell>
        </row>
        <row r="142">
          <cell r="C142">
            <v>1547543.1400000001</v>
          </cell>
        </row>
        <row r="143">
          <cell r="C143">
            <v>2185127.92</v>
          </cell>
        </row>
        <row r="144">
          <cell r="C144">
            <v>2090305.5799999998</v>
          </cell>
        </row>
        <row r="146">
          <cell r="C146">
            <v>6065251.2400000002</v>
          </cell>
        </row>
        <row r="147">
          <cell r="C147">
            <v>1446437.77</v>
          </cell>
        </row>
        <row r="148">
          <cell r="C148">
            <v>1449157.74</v>
          </cell>
        </row>
        <row r="150">
          <cell r="C150">
            <v>3486879.5900000003</v>
          </cell>
        </row>
        <row r="151">
          <cell r="C151">
            <v>4876207.2799999993</v>
          </cell>
        </row>
        <row r="153">
          <cell r="C153">
            <v>4688508.28</v>
          </cell>
        </row>
        <row r="154">
          <cell r="C154">
            <v>1769255.89</v>
          </cell>
        </row>
        <row r="156">
          <cell r="C156">
            <v>8839063.3499999996</v>
          </cell>
        </row>
        <row r="157">
          <cell r="C157">
            <v>6331282.370000001</v>
          </cell>
        </row>
        <row r="158">
          <cell r="C158">
            <v>5168532.2300000004</v>
          </cell>
        </row>
        <row r="159">
          <cell r="C159">
            <v>8453235.4199999999</v>
          </cell>
        </row>
        <row r="160">
          <cell r="C160">
            <v>11837919.43</v>
          </cell>
        </row>
        <row r="161">
          <cell r="C161">
            <v>2736133.3</v>
          </cell>
        </row>
        <row r="162">
          <cell r="C162">
            <v>5631160.6300000008</v>
          </cell>
        </row>
        <row r="163">
          <cell r="C163">
            <v>27881612.219999999</v>
          </cell>
        </row>
        <row r="164">
          <cell r="C164">
            <v>8774773.9199999999</v>
          </cell>
        </row>
        <row r="165">
          <cell r="C165">
            <v>4835294.34</v>
          </cell>
        </row>
        <row r="166">
          <cell r="C166">
            <v>10436980.880000001</v>
          </cell>
        </row>
        <row r="167">
          <cell r="C167">
            <v>4337728.6800000006</v>
          </cell>
        </row>
        <row r="168">
          <cell r="C168">
            <v>2299399.61</v>
          </cell>
        </row>
        <row r="169">
          <cell r="C169">
            <v>1220020.2</v>
          </cell>
        </row>
        <row r="170">
          <cell r="C170">
            <v>10082652.75</v>
          </cell>
        </row>
        <row r="171">
          <cell r="C171">
            <v>335750.89</v>
          </cell>
        </row>
        <row r="172">
          <cell r="C172">
            <v>849951.36</v>
          </cell>
        </row>
        <row r="173">
          <cell r="C173">
            <v>15669476.960000001</v>
          </cell>
        </row>
        <row r="174">
          <cell r="C174">
            <v>745524.46</v>
          </cell>
        </row>
        <row r="175">
          <cell r="C175">
            <v>10990455.34</v>
          </cell>
        </row>
        <row r="176">
          <cell r="C176">
            <v>1440937.2</v>
          </cell>
        </row>
        <row r="177">
          <cell r="C177">
            <v>9732399.3999999985</v>
          </cell>
        </row>
        <row r="178">
          <cell r="C178">
            <v>2193717.6</v>
          </cell>
        </row>
        <row r="180">
          <cell r="C180">
            <v>3416374.6499999994</v>
          </cell>
        </row>
        <row r="181">
          <cell r="C181">
            <v>1915902.22</v>
          </cell>
        </row>
        <row r="183">
          <cell r="C183">
            <v>974669.3</v>
          </cell>
        </row>
        <row r="184">
          <cell r="C184">
            <v>1526080</v>
          </cell>
        </row>
        <row r="185">
          <cell r="C185">
            <v>223700.4</v>
          </cell>
        </row>
        <row r="186">
          <cell r="C186">
            <v>2522285.63</v>
          </cell>
        </row>
        <row r="187">
          <cell r="C187">
            <v>961240.8</v>
          </cell>
        </row>
        <row r="188">
          <cell r="C188">
            <v>1589782.22</v>
          </cell>
        </row>
        <row r="190">
          <cell r="C190">
            <v>5383376.1999999993</v>
          </cell>
        </row>
        <row r="192">
          <cell r="C192">
            <v>259063.97</v>
          </cell>
        </row>
        <row r="193">
          <cell r="C193">
            <v>258138.17</v>
          </cell>
        </row>
        <row r="194">
          <cell r="C194">
            <v>2020836.13</v>
          </cell>
        </row>
        <row r="195">
          <cell r="C195">
            <v>602519.40999999992</v>
          </cell>
        </row>
        <row r="196">
          <cell r="C196">
            <v>3299940.14</v>
          </cell>
        </row>
        <row r="197">
          <cell r="C197">
            <v>163944.97</v>
          </cell>
        </row>
        <row r="198">
          <cell r="C198">
            <v>445226.77999999997</v>
          </cell>
        </row>
        <row r="199">
          <cell r="C199">
            <v>2114312.64</v>
          </cell>
        </row>
        <row r="200">
          <cell r="C200">
            <v>207185.41</v>
          </cell>
        </row>
        <row r="201">
          <cell r="C201">
            <v>2834710.53</v>
          </cell>
        </row>
        <row r="203">
          <cell r="C203">
            <v>2355106.15</v>
          </cell>
        </row>
        <row r="204">
          <cell r="C204">
            <v>4142064.99</v>
          </cell>
        </row>
        <row r="206">
          <cell r="C206">
            <v>266636.65000000002</v>
          </cell>
        </row>
        <row r="207">
          <cell r="C207">
            <v>4530787.2700000005</v>
          </cell>
        </row>
        <row r="209">
          <cell r="C209">
            <v>389865</v>
          </cell>
        </row>
        <row r="211">
          <cell r="C211">
            <v>3296047.69</v>
          </cell>
        </row>
        <row r="212">
          <cell r="C212">
            <v>676148</v>
          </cell>
        </row>
        <row r="213">
          <cell r="C213">
            <v>252503.85</v>
          </cell>
        </row>
        <row r="214">
          <cell r="C214">
            <v>12113616.620000001</v>
          </cell>
        </row>
        <row r="215">
          <cell r="C215">
            <v>3726343.27</v>
          </cell>
        </row>
        <row r="216">
          <cell r="C216">
            <v>610080.4</v>
          </cell>
        </row>
        <row r="217">
          <cell r="C217">
            <v>19275309.170000002</v>
          </cell>
        </row>
        <row r="218">
          <cell r="C218">
            <v>2382045.9099999997</v>
          </cell>
        </row>
        <row r="219">
          <cell r="C219">
            <v>8442079.8800000008</v>
          </cell>
        </row>
        <row r="220">
          <cell r="C220">
            <v>11415200.889999999</v>
          </cell>
        </row>
        <row r="221">
          <cell r="C221">
            <v>23487823.609999999</v>
          </cell>
        </row>
        <row r="222">
          <cell r="C222">
            <v>23432051.140000001</v>
          </cell>
        </row>
        <row r="223">
          <cell r="C223">
            <v>8075263.0800000001</v>
          </cell>
        </row>
        <row r="224">
          <cell r="C224">
            <v>20245223.02</v>
          </cell>
        </row>
        <row r="225">
          <cell r="C225">
            <v>11459608.779999999</v>
          </cell>
        </row>
        <row r="226">
          <cell r="C226">
            <v>12146852.889999999</v>
          </cell>
        </row>
        <row r="227">
          <cell r="C227">
            <v>1941391.0500000003</v>
          </cell>
        </row>
        <row r="228">
          <cell r="C228">
            <v>17472623.289999999</v>
          </cell>
        </row>
        <row r="229">
          <cell r="C229">
            <v>12891712.18</v>
          </cell>
        </row>
        <row r="230">
          <cell r="C230">
            <v>7934252.1500000004</v>
          </cell>
        </row>
        <row r="231">
          <cell r="C231">
            <v>6924369.7999999998</v>
          </cell>
        </row>
        <row r="233">
          <cell r="C233">
            <v>233276.27</v>
          </cell>
        </row>
        <row r="234">
          <cell r="C234">
            <v>4853766.29</v>
          </cell>
        </row>
        <row r="236">
          <cell r="C236">
            <v>9267070.0099999998</v>
          </cell>
        </row>
        <row r="238">
          <cell r="C238">
            <v>6879368.3099999996</v>
          </cell>
        </row>
        <row r="240">
          <cell r="C240">
            <v>4760583.79</v>
          </cell>
        </row>
        <row r="242">
          <cell r="C242">
            <v>8021250</v>
          </cell>
        </row>
        <row r="243">
          <cell r="C243">
            <v>7765541.6799999997</v>
          </cell>
        </row>
        <row r="244">
          <cell r="C244">
            <v>3888293.32</v>
          </cell>
        </row>
        <row r="245">
          <cell r="C245">
            <v>2560762.61</v>
          </cell>
        </row>
        <row r="246">
          <cell r="C246">
            <v>3705032.89</v>
          </cell>
        </row>
        <row r="247">
          <cell r="C247">
            <v>2935118.88</v>
          </cell>
        </row>
        <row r="248">
          <cell r="C248">
            <v>125287.38</v>
          </cell>
        </row>
        <row r="249">
          <cell r="C249">
            <v>2196473.9700000002</v>
          </cell>
        </row>
        <row r="250">
          <cell r="C250">
            <v>1937567.67</v>
          </cell>
        </row>
        <row r="251">
          <cell r="C251">
            <v>591534.16999999993</v>
          </cell>
        </row>
        <row r="252">
          <cell r="C252">
            <v>587976.61</v>
          </cell>
        </row>
        <row r="253">
          <cell r="C253">
            <v>706647.6</v>
          </cell>
        </row>
        <row r="254">
          <cell r="C254">
            <v>1630757.16</v>
          </cell>
        </row>
        <row r="255">
          <cell r="C255">
            <v>598520.4</v>
          </cell>
        </row>
        <row r="256">
          <cell r="C256">
            <v>292801.96999999997</v>
          </cell>
        </row>
        <row r="257">
          <cell r="C257">
            <v>600000</v>
          </cell>
        </row>
        <row r="258">
          <cell r="C258">
            <v>2092976.4400000002</v>
          </cell>
        </row>
        <row r="259">
          <cell r="C259">
            <v>974584.31999999995</v>
          </cell>
        </row>
        <row r="260">
          <cell r="C260">
            <v>3674641.82</v>
          </cell>
        </row>
        <row r="261">
          <cell r="C261">
            <v>4199725</v>
          </cell>
        </row>
        <row r="262">
          <cell r="C262">
            <v>2978974.06</v>
          </cell>
        </row>
        <row r="263">
          <cell r="C263">
            <v>1833970.04</v>
          </cell>
        </row>
        <row r="264">
          <cell r="C264">
            <v>526431.1</v>
          </cell>
        </row>
        <row r="265">
          <cell r="C265">
            <v>1319977.2</v>
          </cell>
        </row>
        <row r="266">
          <cell r="C266">
            <v>8538020</v>
          </cell>
        </row>
        <row r="267">
          <cell r="C267">
            <v>257122.09</v>
          </cell>
        </row>
        <row r="268">
          <cell r="C268">
            <v>4060436.04</v>
          </cell>
        </row>
        <row r="269">
          <cell r="C269">
            <v>447668.16</v>
          </cell>
        </row>
        <row r="270">
          <cell r="C270">
            <v>4541310.53</v>
          </cell>
        </row>
        <row r="271">
          <cell r="C271">
            <v>6890334.3200000003</v>
          </cell>
        </row>
        <row r="272">
          <cell r="C272">
            <v>4377200</v>
          </cell>
        </row>
        <row r="273">
          <cell r="C273">
            <v>3398122.25</v>
          </cell>
        </row>
        <row r="274">
          <cell r="C274">
            <v>2277288.96</v>
          </cell>
        </row>
        <row r="275">
          <cell r="C275">
            <v>3968000</v>
          </cell>
        </row>
        <row r="276">
          <cell r="C276">
            <v>3374265.6</v>
          </cell>
        </row>
        <row r="277">
          <cell r="C277">
            <v>3571122.5</v>
          </cell>
        </row>
        <row r="278">
          <cell r="C278">
            <v>8103114.4000000004</v>
          </cell>
        </row>
        <row r="279">
          <cell r="C279">
            <v>21975903.619999997</v>
          </cell>
        </row>
        <row r="280">
          <cell r="C280">
            <v>7558550.0300000003</v>
          </cell>
        </row>
        <row r="281">
          <cell r="C281">
            <v>5280118.43</v>
          </cell>
        </row>
        <row r="282">
          <cell r="C282">
            <v>130670.53</v>
          </cell>
        </row>
        <row r="283">
          <cell r="C283">
            <v>1798642.01</v>
          </cell>
        </row>
        <row r="284">
          <cell r="C284">
            <v>2015000</v>
          </cell>
        </row>
        <row r="285">
          <cell r="C285">
            <v>2018100</v>
          </cell>
        </row>
        <row r="286">
          <cell r="C286">
            <v>299399.76</v>
          </cell>
        </row>
        <row r="287">
          <cell r="C287">
            <v>954622.32</v>
          </cell>
        </row>
        <row r="288">
          <cell r="C288">
            <v>1679755.99</v>
          </cell>
        </row>
        <row r="289">
          <cell r="C289">
            <v>6147663.2599999998</v>
          </cell>
        </row>
        <row r="290">
          <cell r="C290">
            <v>4355345</v>
          </cell>
        </row>
        <row r="291">
          <cell r="C291">
            <v>366047.24</v>
          </cell>
        </row>
        <row r="292">
          <cell r="C292">
            <v>11257143.07</v>
          </cell>
        </row>
        <row r="293">
          <cell r="C293">
            <v>13566322.01</v>
          </cell>
        </row>
        <row r="294">
          <cell r="C294">
            <v>6945120.4700000007</v>
          </cell>
        </row>
        <row r="295">
          <cell r="C295">
            <v>13940328.640000001</v>
          </cell>
        </row>
        <row r="296">
          <cell r="C296">
            <v>19310156.620000001</v>
          </cell>
        </row>
        <row r="297">
          <cell r="C297">
            <v>323467.87</v>
          </cell>
        </row>
        <row r="298">
          <cell r="C298">
            <v>1956875</v>
          </cell>
        </row>
        <row r="299">
          <cell r="C299">
            <v>4089907.5</v>
          </cell>
        </row>
        <row r="300">
          <cell r="C300">
            <v>18372729.110000003</v>
          </cell>
        </row>
        <row r="301">
          <cell r="C301">
            <v>2367035.94</v>
          </cell>
        </row>
        <row r="302">
          <cell r="C302">
            <v>395115</v>
          </cell>
        </row>
        <row r="303">
          <cell r="C303">
            <v>3937000</v>
          </cell>
        </row>
        <row r="304">
          <cell r="C304">
            <v>4259400</v>
          </cell>
        </row>
        <row r="305">
          <cell r="C305">
            <v>125288.02</v>
          </cell>
        </row>
        <row r="306">
          <cell r="C306">
            <v>2224343</v>
          </cell>
        </row>
        <row r="307">
          <cell r="C307">
            <v>2072144.82</v>
          </cell>
        </row>
        <row r="308">
          <cell r="C308">
            <v>8260905.9700000007</v>
          </cell>
        </row>
        <row r="309">
          <cell r="C309">
            <v>4378750</v>
          </cell>
        </row>
        <row r="310">
          <cell r="C310">
            <v>4340000</v>
          </cell>
        </row>
        <row r="311">
          <cell r="C311">
            <v>4425250</v>
          </cell>
        </row>
        <row r="312">
          <cell r="C312">
            <v>5482973.9899999993</v>
          </cell>
        </row>
        <row r="313">
          <cell r="C313">
            <v>2088282.44</v>
          </cell>
        </row>
        <row r="314">
          <cell r="C314">
            <v>4532084.58</v>
          </cell>
        </row>
        <row r="315">
          <cell r="C315">
            <v>2138070</v>
          </cell>
        </row>
        <row r="316">
          <cell r="C316">
            <v>8398210</v>
          </cell>
        </row>
        <row r="317">
          <cell r="C317">
            <v>6369489.79</v>
          </cell>
        </row>
        <row r="318">
          <cell r="C318">
            <v>8197175</v>
          </cell>
        </row>
        <row r="319">
          <cell r="C319">
            <v>20516071.900000002</v>
          </cell>
        </row>
        <row r="320">
          <cell r="C320">
            <v>1120476.72</v>
          </cell>
        </row>
        <row r="321">
          <cell r="C321">
            <v>4508868.18</v>
          </cell>
        </row>
        <row r="322">
          <cell r="C322">
            <v>4694716.13</v>
          </cell>
        </row>
        <row r="323">
          <cell r="C323">
            <v>5760098</v>
          </cell>
        </row>
        <row r="324">
          <cell r="C324">
            <v>8379647.6500000004</v>
          </cell>
        </row>
        <row r="325">
          <cell r="C325">
            <v>5808202.7599999998</v>
          </cell>
        </row>
        <row r="326">
          <cell r="C326">
            <v>5889380</v>
          </cell>
        </row>
        <row r="327">
          <cell r="C327">
            <v>13124791.780000001</v>
          </cell>
        </row>
        <row r="328">
          <cell r="C328">
            <v>15579206.039999999</v>
          </cell>
        </row>
        <row r="329">
          <cell r="C329">
            <v>1391086.8</v>
          </cell>
        </row>
        <row r="330">
          <cell r="C330">
            <v>2396116.08</v>
          </cell>
        </row>
        <row r="331">
          <cell r="C331">
            <v>2326859.94</v>
          </cell>
        </row>
        <row r="332">
          <cell r="C332">
            <v>4282856.1500000004</v>
          </cell>
        </row>
        <row r="333">
          <cell r="C333">
            <v>2861326.12</v>
          </cell>
        </row>
        <row r="334">
          <cell r="C334">
            <v>29683643.640000001</v>
          </cell>
        </row>
        <row r="335">
          <cell r="C335">
            <v>3794327.38</v>
          </cell>
        </row>
        <row r="336">
          <cell r="C336">
            <v>1859220.66</v>
          </cell>
        </row>
        <row r="337">
          <cell r="C337">
            <v>1849243</v>
          </cell>
        </row>
        <row r="338">
          <cell r="C338">
            <v>12378748.5</v>
          </cell>
        </row>
        <row r="339">
          <cell r="C339">
            <v>14193783.26</v>
          </cell>
        </row>
        <row r="340">
          <cell r="C340">
            <v>11330041.359999999</v>
          </cell>
        </row>
        <row r="341">
          <cell r="C341">
            <v>11224548.059999999</v>
          </cell>
        </row>
        <row r="342">
          <cell r="C342">
            <v>27368713.25</v>
          </cell>
        </row>
        <row r="343">
          <cell r="C343">
            <v>721168.14</v>
          </cell>
        </row>
        <row r="344">
          <cell r="C344">
            <v>675551.88</v>
          </cell>
        </row>
        <row r="345">
          <cell r="C345">
            <v>858493.97</v>
          </cell>
        </row>
        <row r="346">
          <cell r="C346">
            <v>769335.41</v>
          </cell>
        </row>
        <row r="347">
          <cell r="C347">
            <v>1669115.86</v>
          </cell>
        </row>
        <row r="348">
          <cell r="C348">
            <v>171418.76</v>
          </cell>
        </row>
        <row r="349">
          <cell r="C349">
            <v>3873813.9899999998</v>
          </cell>
        </row>
        <row r="350">
          <cell r="C350">
            <v>94655.360000000001</v>
          </cell>
        </row>
        <row r="351">
          <cell r="C351">
            <v>3160390.9000000004</v>
          </cell>
        </row>
        <row r="352">
          <cell r="C352">
            <v>1936367</v>
          </cell>
        </row>
        <row r="353">
          <cell r="C353">
            <v>368936.17</v>
          </cell>
        </row>
        <row r="354">
          <cell r="C354">
            <v>369167</v>
          </cell>
        </row>
        <row r="355">
          <cell r="C355">
            <v>3942423.94</v>
          </cell>
        </row>
        <row r="356">
          <cell r="C356">
            <v>7749784</v>
          </cell>
        </row>
        <row r="357">
          <cell r="C357">
            <v>2639092.7999999998</v>
          </cell>
        </row>
        <row r="358">
          <cell r="C358">
            <v>1552096</v>
          </cell>
        </row>
        <row r="359">
          <cell r="C359">
            <v>3488430</v>
          </cell>
        </row>
        <row r="360">
          <cell r="C360">
            <v>4681112.22</v>
          </cell>
        </row>
        <row r="362">
          <cell r="C362">
            <v>6422713.0099999998</v>
          </cell>
        </row>
        <row r="363">
          <cell r="C363">
            <v>1924035.64</v>
          </cell>
        </row>
        <row r="364">
          <cell r="C364">
            <v>6321162.8699999992</v>
          </cell>
        </row>
        <row r="366">
          <cell r="C366">
            <v>4721982.7299999995</v>
          </cell>
        </row>
        <row r="367">
          <cell r="C367">
            <v>6048048.25</v>
          </cell>
        </row>
        <row r="369">
          <cell r="C369">
            <v>3857455.2</v>
          </cell>
        </row>
        <row r="370">
          <cell r="C370">
            <v>9111653.6899999995</v>
          </cell>
        </row>
        <row r="371">
          <cell r="C371">
            <v>4507206.8499999996</v>
          </cell>
        </row>
        <row r="373">
          <cell r="C373">
            <v>4015204.25</v>
          </cell>
        </row>
        <row r="375">
          <cell r="C375">
            <v>3977183.0100000002</v>
          </cell>
        </row>
        <row r="376">
          <cell r="C376">
            <v>3930888.51</v>
          </cell>
        </row>
        <row r="377">
          <cell r="C377">
            <v>6829440.1100000003</v>
          </cell>
        </row>
        <row r="379">
          <cell r="C379">
            <v>5326627.53</v>
          </cell>
        </row>
        <row r="380">
          <cell r="C380">
            <v>4842208.0199999996</v>
          </cell>
        </row>
        <row r="381">
          <cell r="C381">
            <v>2816861.4899999998</v>
          </cell>
        </row>
        <row r="382">
          <cell r="C382">
            <v>5132283.26</v>
          </cell>
        </row>
        <row r="383">
          <cell r="C383">
            <v>6319714.3799999999</v>
          </cell>
        </row>
        <row r="384">
          <cell r="C384">
            <v>6399036.7800000003</v>
          </cell>
        </row>
        <row r="385">
          <cell r="C385">
            <v>2976000</v>
          </cell>
        </row>
        <row r="387">
          <cell r="C387">
            <v>12022643.210000001</v>
          </cell>
        </row>
        <row r="390">
          <cell r="C390">
            <v>4104796.73</v>
          </cell>
        </row>
        <row r="391">
          <cell r="C391">
            <v>3473053.52</v>
          </cell>
        </row>
        <row r="392">
          <cell r="C392">
            <v>248371.49</v>
          </cell>
        </row>
        <row r="394">
          <cell r="C394">
            <v>312991.86</v>
          </cell>
        </row>
        <row r="396">
          <cell r="C396">
            <v>5194502.6100000003</v>
          </cell>
        </row>
        <row r="397">
          <cell r="C397">
            <v>197829.72</v>
          </cell>
        </row>
        <row r="399">
          <cell r="C399">
            <v>5245354.5</v>
          </cell>
        </row>
        <row r="400">
          <cell r="C400">
            <v>6455333.5</v>
          </cell>
        </row>
        <row r="402">
          <cell r="C402">
            <v>270186.65999999997</v>
          </cell>
        </row>
        <row r="404">
          <cell r="C404">
            <v>5076205.55</v>
          </cell>
        </row>
        <row r="406">
          <cell r="C406">
            <v>74980.89</v>
          </cell>
        </row>
        <row r="408">
          <cell r="C408">
            <v>442428.8</v>
          </cell>
        </row>
        <row r="410">
          <cell r="C410">
            <v>1953205.3599999999</v>
          </cell>
        </row>
        <row r="412">
          <cell r="C412">
            <v>1047362.9400000001</v>
          </cell>
        </row>
        <row r="414">
          <cell r="C414">
            <v>2332242.69</v>
          </cell>
        </row>
        <row r="415">
          <cell r="C415">
            <v>18925442.170000002</v>
          </cell>
        </row>
        <row r="416">
          <cell r="C416">
            <v>1786969.83</v>
          </cell>
        </row>
        <row r="417">
          <cell r="C417">
            <v>699106.77</v>
          </cell>
        </row>
        <row r="418">
          <cell r="C418">
            <v>1008451.4</v>
          </cell>
        </row>
        <row r="419">
          <cell r="C419">
            <v>447004.31</v>
          </cell>
        </row>
        <row r="420">
          <cell r="C420">
            <v>234978.95</v>
          </cell>
        </row>
        <row r="421">
          <cell r="C421">
            <v>5285764.3</v>
          </cell>
        </row>
        <row r="422">
          <cell r="C422">
            <v>10958303.159999998</v>
          </cell>
        </row>
        <row r="423">
          <cell r="C423">
            <v>1631555.4</v>
          </cell>
        </row>
        <row r="424">
          <cell r="C424">
            <v>11249208.600000001</v>
          </cell>
        </row>
        <row r="425">
          <cell r="C425">
            <v>5737080.1900000004</v>
          </cell>
        </row>
        <row r="426">
          <cell r="C426">
            <v>619348.19999999995</v>
          </cell>
        </row>
        <row r="427">
          <cell r="C427">
            <v>4332431.13</v>
          </cell>
        </row>
        <row r="428">
          <cell r="C428">
            <v>578364.67999999993</v>
          </cell>
        </row>
        <row r="429">
          <cell r="C429">
            <v>20282106.770000003</v>
          </cell>
        </row>
        <row r="430">
          <cell r="C430">
            <v>335995.12</v>
          </cell>
        </row>
        <row r="431">
          <cell r="C431">
            <v>376055.82</v>
          </cell>
        </row>
        <row r="432">
          <cell r="C432">
            <v>11123840.129999999</v>
          </cell>
        </row>
        <row r="433">
          <cell r="C433">
            <v>328906.2</v>
          </cell>
        </row>
        <row r="435">
          <cell r="C435">
            <v>7778495.04</v>
          </cell>
        </row>
        <row r="439">
          <cell r="C439">
            <v>2773250</v>
          </cell>
        </row>
        <row r="440">
          <cell r="C440">
            <v>3121700.07</v>
          </cell>
        </row>
        <row r="441">
          <cell r="C441">
            <v>2131211.59</v>
          </cell>
        </row>
        <row r="442">
          <cell r="C442">
            <v>9074023.3300000001</v>
          </cell>
        </row>
        <row r="444">
          <cell r="C444">
            <v>19826050</v>
          </cell>
        </row>
        <row r="445">
          <cell r="C445">
            <v>3690521.23</v>
          </cell>
        </row>
        <row r="446">
          <cell r="C446">
            <v>3692812.87</v>
          </cell>
        </row>
        <row r="447">
          <cell r="C447">
            <v>3692039.66</v>
          </cell>
        </row>
        <row r="448">
          <cell r="C448">
            <v>6852521.3700000001</v>
          </cell>
        </row>
        <row r="449">
          <cell r="C449">
            <v>6852521.3700000001</v>
          </cell>
        </row>
        <row r="450">
          <cell r="C450">
            <v>30435111.57</v>
          </cell>
        </row>
        <row r="452">
          <cell r="C452">
            <v>3687883.06</v>
          </cell>
        </row>
        <row r="453">
          <cell r="C453">
            <v>300000</v>
          </cell>
        </row>
        <row r="454">
          <cell r="C454">
            <v>15319894.4</v>
          </cell>
        </row>
        <row r="455">
          <cell r="C455">
            <v>10782052.4</v>
          </cell>
        </row>
        <row r="456">
          <cell r="C456">
            <v>14902324.4</v>
          </cell>
        </row>
        <row r="457">
          <cell r="C457">
            <v>3000139.3</v>
          </cell>
        </row>
        <row r="458">
          <cell r="C458">
            <v>1745565.56</v>
          </cell>
        </row>
        <row r="459">
          <cell r="C459">
            <v>12700840.93</v>
          </cell>
        </row>
        <row r="460">
          <cell r="C460">
            <v>3559810.65</v>
          </cell>
        </row>
        <row r="461">
          <cell r="C461">
            <v>4739717.21</v>
          </cell>
        </row>
        <row r="462">
          <cell r="C462">
            <v>3808154.33</v>
          </cell>
        </row>
        <row r="463">
          <cell r="C463">
            <v>3778940.87</v>
          </cell>
        </row>
        <row r="464">
          <cell r="C464">
            <v>28876373.449999999</v>
          </cell>
        </row>
        <row r="465">
          <cell r="C465">
            <v>14238496.960000001</v>
          </cell>
        </row>
        <row r="466">
          <cell r="C466">
            <v>14173045</v>
          </cell>
        </row>
        <row r="467">
          <cell r="C467">
            <v>10099000.4</v>
          </cell>
        </row>
        <row r="468">
          <cell r="C468">
            <v>15056641.140000001</v>
          </cell>
        </row>
        <row r="469">
          <cell r="C469">
            <v>12471497.73</v>
          </cell>
        </row>
        <row r="470">
          <cell r="C470">
            <v>3668047.15</v>
          </cell>
        </row>
        <row r="471">
          <cell r="C471">
            <v>4783690.66</v>
          </cell>
        </row>
        <row r="472">
          <cell r="C472">
            <v>7163903.9699999997</v>
          </cell>
        </row>
        <row r="473">
          <cell r="C473">
            <v>5681197.0800000001</v>
          </cell>
        </row>
        <row r="474">
          <cell r="C474">
            <v>7143587.71</v>
          </cell>
        </row>
        <row r="476">
          <cell r="C476">
            <v>2474457.1</v>
          </cell>
        </row>
        <row r="477">
          <cell r="C477">
            <v>5267348.68</v>
          </cell>
        </row>
        <row r="479">
          <cell r="C479">
            <v>3282804</v>
          </cell>
        </row>
        <row r="480">
          <cell r="C480">
            <v>3282804</v>
          </cell>
        </row>
        <row r="482">
          <cell r="C482">
            <v>3553115.1</v>
          </cell>
        </row>
        <row r="483">
          <cell r="C483">
            <v>3885346.7</v>
          </cell>
        </row>
        <row r="484">
          <cell r="C484">
            <v>3433620.62</v>
          </cell>
        </row>
        <row r="486">
          <cell r="C486">
            <v>3458804.97</v>
          </cell>
        </row>
        <row r="487">
          <cell r="C487">
            <v>3458804.97</v>
          </cell>
        </row>
        <row r="489">
          <cell r="C489">
            <v>3700699.5</v>
          </cell>
        </row>
        <row r="490">
          <cell r="C490">
            <v>3700699.5</v>
          </cell>
        </row>
        <row r="491">
          <cell r="C491">
            <v>7994806.5299999993</v>
          </cell>
        </row>
        <row r="492">
          <cell r="C492">
            <v>619768.23</v>
          </cell>
        </row>
        <row r="493">
          <cell r="C493">
            <v>10437586.32</v>
          </cell>
        </row>
        <row r="494">
          <cell r="C494">
            <v>21269344.57</v>
          </cell>
        </row>
        <row r="495">
          <cell r="C495">
            <v>8214165.1699999999</v>
          </cell>
        </row>
        <row r="496">
          <cell r="C496">
            <v>3922997.3400000003</v>
          </cell>
        </row>
        <row r="497">
          <cell r="C497">
            <v>3687793.53</v>
          </cell>
        </row>
        <row r="498">
          <cell r="C498">
            <v>4859250</v>
          </cell>
        </row>
        <row r="500">
          <cell r="C500">
            <v>2893773.41</v>
          </cell>
        </row>
        <row r="501">
          <cell r="C501">
            <v>2416573.2799999998</v>
          </cell>
        </row>
        <row r="502">
          <cell r="C502">
            <v>2598247.79</v>
          </cell>
        </row>
        <row r="504">
          <cell r="C504">
            <v>1384788.82</v>
          </cell>
        </row>
        <row r="505">
          <cell r="C505">
            <v>1590138.18</v>
          </cell>
        </row>
        <row r="506">
          <cell r="C506">
            <v>1869554.12</v>
          </cell>
        </row>
        <row r="507">
          <cell r="C507">
            <v>3129435.94</v>
          </cell>
        </row>
        <row r="508">
          <cell r="C508">
            <v>2871917.5</v>
          </cell>
        </row>
        <row r="510">
          <cell r="C510">
            <v>1909999.5799999998</v>
          </cell>
        </row>
        <row r="512">
          <cell r="C512">
            <v>2774492.93</v>
          </cell>
        </row>
        <row r="513">
          <cell r="C513">
            <v>2764234.79</v>
          </cell>
        </row>
        <row r="514">
          <cell r="C514">
            <v>2119338.81</v>
          </cell>
        </row>
        <row r="515">
          <cell r="C515">
            <v>3097477.13</v>
          </cell>
        </row>
        <row r="516">
          <cell r="C516">
            <v>3984744.31</v>
          </cell>
        </row>
        <row r="517">
          <cell r="C517">
            <v>3949560</v>
          </cell>
        </row>
        <row r="519">
          <cell r="C519">
            <v>11251663.550000003</v>
          </cell>
        </row>
        <row r="520">
          <cell r="C520">
            <v>21270790.039999999</v>
          </cell>
        </row>
        <row r="522">
          <cell r="C522">
            <v>2926152</v>
          </cell>
        </row>
        <row r="523">
          <cell r="C523">
            <v>4868640</v>
          </cell>
        </row>
        <row r="524">
          <cell r="C524">
            <v>1780260.8800000001</v>
          </cell>
        </row>
        <row r="525">
          <cell r="C525">
            <v>301705.40000000002</v>
          </cell>
        </row>
        <row r="526">
          <cell r="C526">
            <v>3688925.42</v>
          </cell>
        </row>
        <row r="527">
          <cell r="C527">
            <v>10708985.6</v>
          </cell>
        </row>
        <row r="529">
          <cell r="C529">
            <v>2233606.4</v>
          </cell>
        </row>
        <row r="530">
          <cell r="C530">
            <v>9439200</v>
          </cell>
        </row>
        <row r="531">
          <cell r="C531">
            <v>17314895</v>
          </cell>
        </row>
        <row r="532">
          <cell r="C532">
            <v>12905046.569999998</v>
          </cell>
        </row>
        <row r="533">
          <cell r="C533">
            <v>12343214.02</v>
          </cell>
        </row>
        <row r="534">
          <cell r="C534">
            <v>12526693.550000001</v>
          </cell>
        </row>
        <row r="535">
          <cell r="C535">
            <v>13791665.680000002</v>
          </cell>
        </row>
        <row r="536">
          <cell r="C536">
            <v>2441558.2999999998</v>
          </cell>
        </row>
        <row r="537">
          <cell r="C537">
            <v>4882500</v>
          </cell>
        </row>
        <row r="538">
          <cell r="C538">
            <v>4882500</v>
          </cell>
        </row>
        <row r="539">
          <cell r="C539">
            <v>5245540.91</v>
          </cell>
        </row>
        <row r="540">
          <cell r="C540">
            <v>9128875.6199999992</v>
          </cell>
        </row>
        <row r="541">
          <cell r="C541">
            <v>8182295.04</v>
          </cell>
        </row>
        <row r="542">
          <cell r="C542">
            <v>4495000</v>
          </cell>
        </row>
        <row r="543">
          <cell r="C543">
            <v>4495000</v>
          </cell>
        </row>
        <row r="544">
          <cell r="C544">
            <v>4526868.72</v>
          </cell>
        </row>
        <row r="545">
          <cell r="C545">
            <v>5779603.2400000002</v>
          </cell>
        </row>
        <row r="546">
          <cell r="C546">
            <v>5780297.54</v>
          </cell>
        </row>
        <row r="548">
          <cell r="C548">
            <v>3010622.56</v>
          </cell>
        </row>
        <row r="550">
          <cell r="C550">
            <v>2974301.05</v>
          </cell>
        </row>
        <row r="551">
          <cell r="C551">
            <v>1899605.41</v>
          </cell>
        </row>
        <row r="553">
          <cell r="C553">
            <v>708220.32</v>
          </cell>
        </row>
        <row r="554">
          <cell r="C554">
            <v>3181235.61</v>
          </cell>
        </row>
        <row r="555">
          <cell r="C555">
            <v>1039283.19</v>
          </cell>
        </row>
        <row r="556">
          <cell r="C556">
            <v>1976868</v>
          </cell>
        </row>
        <row r="558">
          <cell r="C558">
            <v>3807511.32</v>
          </cell>
        </row>
        <row r="559">
          <cell r="C559">
            <v>18186651.829999998</v>
          </cell>
        </row>
        <row r="560">
          <cell r="C560">
            <v>3656448</v>
          </cell>
        </row>
        <row r="561">
          <cell r="C561">
            <v>546226.85</v>
          </cell>
        </row>
        <row r="562">
          <cell r="C562">
            <v>228548.15999999997</v>
          </cell>
        </row>
        <row r="563">
          <cell r="C563">
            <v>5084036.9400000004</v>
          </cell>
        </row>
        <row r="564">
          <cell r="C564">
            <v>5988730.5699999994</v>
          </cell>
        </row>
        <row r="565">
          <cell r="C565">
            <v>120935.47</v>
          </cell>
        </row>
        <row r="566">
          <cell r="C566">
            <v>13037050</v>
          </cell>
        </row>
        <row r="567">
          <cell r="C567">
            <v>1411101.43</v>
          </cell>
        </row>
        <row r="569">
          <cell r="C569">
            <v>3395298.68</v>
          </cell>
        </row>
        <row r="570">
          <cell r="C570">
            <v>3395298.68</v>
          </cell>
        </row>
        <row r="572">
          <cell r="C572">
            <v>5777181.6500000004</v>
          </cell>
        </row>
        <row r="573">
          <cell r="C573">
            <v>5238973.5</v>
          </cell>
        </row>
        <row r="574">
          <cell r="C574">
            <v>500896.9</v>
          </cell>
        </row>
        <row r="576">
          <cell r="C576">
            <v>3267548.58</v>
          </cell>
        </row>
        <row r="577">
          <cell r="C577">
            <v>2072257.2999999998</v>
          </cell>
        </row>
        <row r="578">
          <cell r="C578">
            <v>3519622.4699999997</v>
          </cell>
        </row>
        <row r="580">
          <cell r="C580">
            <v>1544112.96</v>
          </cell>
        </row>
        <row r="581">
          <cell r="C581">
            <v>1674366.09</v>
          </cell>
        </row>
        <row r="582">
          <cell r="C582">
            <v>3474233.1599999997</v>
          </cell>
        </row>
        <row r="583">
          <cell r="C583">
            <v>3505060.24</v>
          </cell>
        </row>
        <row r="585">
          <cell r="C585">
            <v>1647439.2</v>
          </cell>
        </row>
        <row r="586">
          <cell r="C586">
            <v>3536325</v>
          </cell>
        </row>
        <row r="587">
          <cell r="C587">
            <v>3606496.08</v>
          </cell>
        </row>
        <row r="588">
          <cell r="C588">
            <v>3606496.08</v>
          </cell>
        </row>
        <row r="590">
          <cell r="C590">
            <v>3162306.99</v>
          </cell>
        </row>
        <row r="591">
          <cell r="C591">
            <v>3595683.94</v>
          </cell>
        </row>
        <row r="592">
          <cell r="C592">
            <v>7629865.5099999998</v>
          </cell>
        </row>
        <row r="593">
          <cell r="C593">
            <v>8175694.3499999996</v>
          </cell>
        </row>
        <row r="594">
          <cell r="C594">
            <v>321635.12</v>
          </cell>
        </row>
        <row r="596">
          <cell r="C596">
            <v>320924.33</v>
          </cell>
        </row>
        <row r="597">
          <cell r="C597">
            <v>322317.40000000002</v>
          </cell>
        </row>
        <row r="599">
          <cell r="C599">
            <v>1883177.25</v>
          </cell>
        </row>
        <row r="600">
          <cell r="C600">
            <v>3199146.26</v>
          </cell>
        </row>
        <row r="601">
          <cell r="C601">
            <v>3159642.3</v>
          </cell>
        </row>
        <row r="602">
          <cell r="C602">
            <v>3187853.44</v>
          </cell>
        </row>
        <row r="603">
          <cell r="C603">
            <v>3202842.29</v>
          </cell>
        </row>
        <row r="604">
          <cell r="C604">
            <v>3177369.56</v>
          </cell>
        </row>
        <row r="606">
          <cell r="C606">
            <v>1344629.9500000002</v>
          </cell>
        </row>
        <row r="607">
          <cell r="C607">
            <v>1356097.8699999999</v>
          </cell>
        </row>
        <row r="609">
          <cell r="C609">
            <v>3160932.9</v>
          </cell>
        </row>
        <row r="610">
          <cell r="C610">
            <v>2262782.7000000002</v>
          </cell>
        </row>
        <row r="611">
          <cell r="C611">
            <v>2254257.38</v>
          </cell>
        </row>
        <row r="613">
          <cell r="C613">
            <v>6708173.9000000004</v>
          </cell>
        </row>
        <row r="614">
          <cell r="C614">
            <v>7434780</v>
          </cell>
        </row>
        <row r="615">
          <cell r="C615">
            <v>7208672.9900000002</v>
          </cell>
        </row>
        <row r="616">
          <cell r="C616">
            <v>5481989.2800000003</v>
          </cell>
        </row>
        <row r="617">
          <cell r="C617">
            <v>14227995.300000001</v>
          </cell>
        </row>
        <row r="618">
          <cell r="C618">
            <v>7183231.2000000002</v>
          </cell>
        </row>
        <row r="619">
          <cell r="C619">
            <v>7370747.5499999998</v>
          </cell>
        </row>
        <row r="620">
          <cell r="C620">
            <v>3688987.96</v>
          </cell>
        </row>
        <row r="621">
          <cell r="C621">
            <v>3688979.16</v>
          </cell>
        </row>
        <row r="622">
          <cell r="C622">
            <v>26697346.100000001</v>
          </cell>
        </row>
        <row r="623">
          <cell r="C623">
            <v>23260417.010000002</v>
          </cell>
        </row>
        <row r="624">
          <cell r="C624">
            <v>9904307.8400000017</v>
          </cell>
        </row>
        <row r="625">
          <cell r="C625">
            <v>9904307.8400000017</v>
          </cell>
        </row>
        <row r="626">
          <cell r="C626">
            <v>3265921.39</v>
          </cell>
        </row>
        <row r="627">
          <cell r="C627">
            <v>10482141.6</v>
          </cell>
        </row>
        <row r="628">
          <cell r="C628">
            <v>10200148.430000002</v>
          </cell>
        </row>
        <row r="629">
          <cell r="C629">
            <v>6305654.7000000002</v>
          </cell>
        </row>
        <row r="630">
          <cell r="C630">
            <v>5512442.2000000002</v>
          </cell>
        </row>
        <row r="631">
          <cell r="C631">
            <v>7349080.3200000003</v>
          </cell>
        </row>
        <row r="632">
          <cell r="C632">
            <v>6313989.8399999999</v>
          </cell>
        </row>
        <row r="633">
          <cell r="C633">
            <v>6729806.4299999997</v>
          </cell>
        </row>
        <row r="634">
          <cell r="C634">
            <v>5809050.4299999988</v>
          </cell>
        </row>
        <row r="635">
          <cell r="C635">
            <v>2651083.86</v>
          </cell>
        </row>
        <row r="636">
          <cell r="C636">
            <v>7820238.6200000001</v>
          </cell>
        </row>
        <row r="637">
          <cell r="C637">
            <v>10274096.25</v>
          </cell>
        </row>
        <row r="638">
          <cell r="C638">
            <v>9075580.2999999989</v>
          </cell>
        </row>
        <row r="639">
          <cell r="C639">
            <v>48855.8</v>
          </cell>
        </row>
        <row r="640">
          <cell r="C640">
            <v>4741754.07</v>
          </cell>
        </row>
        <row r="641">
          <cell r="C641">
            <v>1307053.1800000002</v>
          </cell>
        </row>
        <row r="642">
          <cell r="C642">
            <v>3036033.58</v>
          </cell>
        </row>
        <row r="643">
          <cell r="C643">
            <v>2686617.19</v>
          </cell>
        </row>
        <row r="645">
          <cell r="C645">
            <v>4668639.4400000004</v>
          </cell>
        </row>
        <row r="646">
          <cell r="C646">
            <v>4954808.53</v>
          </cell>
        </row>
        <row r="647">
          <cell r="C647">
            <v>1514864.9</v>
          </cell>
        </row>
        <row r="648">
          <cell r="C648">
            <v>2362430.66</v>
          </cell>
        </row>
        <row r="649">
          <cell r="C649">
            <v>2403684.86</v>
          </cell>
        </row>
        <row r="651">
          <cell r="C651">
            <v>3070314</v>
          </cell>
        </row>
        <row r="652">
          <cell r="C652">
            <v>3070314</v>
          </cell>
        </row>
        <row r="653">
          <cell r="C653">
            <v>1476519.06</v>
          </cell>
        </row>
        <row r="655">
          <cell r="C655">
            <v>4254068.7</v>
          </cell>
        </row>
        <row r="656">
          <cell r="C656">
            <v>2347453.17</v>
          </cell>
        </row>
        <row r="657">
          <cell r="C657">
            <v>3781801.54</v>
          </cell>
        </row>
        <row r="659">
          <cell r="C659">
            <v>5015116.08</v>
          </cell>
        </row>
        <row r="660">
          <cell r="C660">
            <v>1476158.65</v>
          </cell>
        </row>
        <row r="661">
          <cell r="C661">
            <v>6145285</v>
          </cell>
        </row>
        <row r="662">
          <cell r="C662">
            <v>3120568.63</v>
          </cell>
        </row>
        <row r="663">
          <cell r="C663">
            <v>2125313.63</v>
          </cell>
        </row>
        <row r="664">
          <cell r="C664">
            <v>703441.49</v>
          </cell>
        </row>
        <row r="665">
          <cell r="C665">
            <v>3528242.63</v>
          </cell>
        </row>
        <row r="666">
          <cell r="C666">
            <v>2125313.63</v>
          </cell>
        </row>
        <row r="668">
          <cell r="C668">
            <v>287476.06</v>
          </cell>
        </row>
        <row r="670">
          <cell r="C670">
            <v>5439420.8799999999</v>
          </cell>
        </row>
        <row r="672">
          <cell r="C672">
            <v>3733477.37</v>
          </cell>
        </row>
        <row r="673">
          <cell r="C673">
            <v>5886086.3999999994</v>
          </cell>
        </row>
        <row r="674">
          <cell r="C674">
            <v>6581569.7000000011</v>
          </cell>
        </row>
        <row r="675">
          <cell r="C675">
            <v>3846113.65</v>
          </cell>
        </row>
        <row r="676">
          <cell r="C676">
            <v>1871270.08</v>
          </cell>
        </row>
        <row r="677">
          <cell r="C677">
            <v>8809527.8800000008</v>
          </cell>
        </row>
        <row r="678">
          <cell r="C678">
            <v>4109053.63</v>
          </cell>
        </row>
        <row r="679">
          <cell r="C679">
            <v>2693943.94</v>
          </cell>
        </row>
        <row r="680">
          <cell r="C680">
            <v>4363346.95</v>
          </cell>
        </row>
        <row r="681">
          <cell r="C681">
            <v>1205366.19</v>
          </cell>
        </row>
        <row r="683">
          <cell r="C683">
            <v>4339591.4000000004</v>
          </cell>
        </row>
        <row r="684">
          <cell r="C684">
            <v>1014106.54</v>
          </cell>
        </row>
        <row r="685">
          <cell r="C685">
            <v>1667048.03</v>
          </cell>
        </row>
        <row r="687">
          <cell r="C687">
            <v>1730883.72</v>
          </cell>
        </row>
        <row r="688">
          <cell r="C688">
            <v>377979.7</v>
          </cell>
        </row>
        <row r="689">
          <cell r="C689">
            <v>3120419.51</v>
          </cell>
        </row>
        <row r="690">
          <cell r="C690">
            <v>1730883.72</v>
          </cell>
        </row>
        <row r="692">
          <cell r="C692">
            <v>361912.04</v>
          </cell>
        </row>
        <row r="694">
          <cell r="C694">
            <v>7329974.3700000001</v>
          </cell>
        </row>
        <row r="695">
          <cell r="C695">
            <v>3352140.01</v>
          </cell>
        </row>
        <row r="696">
          <cell r="C696">
            <v>3155305.54</v>
          </cell>
        </row>
        <row r="698">
          <cell r="C698">
            <v>441304.12</v>
          </cell>
        </row>
        <row r="699">
          <cell r="C699">
            <v>448823.62</v>
          </cell>
        </row>
        <row r="700">
          <cell r="C700">
            <v>3678205.82</v>
          </cell>
        </row>
        <row r="701">
          <cell r="C701">
            <v>28281026.120000001</v>
          </cell>
        </row>
        <row r="702">
          <cell r="C702">
            <v>3678014.7</v>
          </cell>
        </row>
        <row r="703">
          <cell r="C703">
            <v>7192853.6900000004</v>
          </cell>
        </row>
        <row r="704">
          <cell r="C704">
            <v>3678482.91</v>
          </cell>
        </row>
        <row r="705">
          <cell r="C705">
            <v>3678377.64</v>
          </cell>
        </row>
        <row r="706">
          <cell r="C706">
            <v>7192583.0999999996</v>
          </cell>
        </row>
        <row r="707">
          <cell r="C707">
            <v>7193100.8399999999</v>
          </cell>
        </row>
        <row r="708">
          <cell r="C708">
            <v>7193233.8300000001</v>
          </cell>
        </row>
        <row r="709">
          <cell r="C709">
            <v>14224700.890000001</v>
          </cell>
        </row>
        <row r="710">
          <cell r="C710">
            <v>21487917.350000001</v>
          </cell>
        </row>
        <row r="711">
          <cell r="C711">
            <v>7405504.2699999996</v>
          </cell>
        </row>
        <row r="712">
          <cell r="C712">
            <v>6359333.209999999</v>
          </cell>
        </row>
        <row r="713">
          <cell r="C713">
            <v>9374842.4600000009</v>
          </cell>
        </row>
        <row r="714">
          <cell r="C714">
            <v>490035.54000000004</v>
          </cell>
        </row>
        <row r="715">
          <cell r="C715">
            <v>4677762.18</v>
          </cell>
        </row>
        <row r="716">
          <cell r="C716">
            <v>4306832.62</v>
          </cell>
        </row>
        <row r="717">
          <cell r="C717">
            <v>6866850.9800000004</v>
          </cell>
        </row>
        <row r="718">
          <cell r="C718">
            <v>9259337.0999999996</v>
          </cell>
        </row>
        <row r="719">
          <cell r="C719">
            <v>474201.63</v>
          </cell>
        </row>
        <row r="720">
          <cell r="C720">
            <v>23275457.670000002</v>
          </cell>
        </row>
        <row r="721">
          <cell r="C721">
            <v>460869.63</v>
          </cell>
        </row>
        <row r="722">
          <cell r="C722">
            <v>7233715.4199999999</v>
          </cell>
        </row>
        <row r="723">
          <cell r="C723">
            <v>7230986.4500000002</v>
          </cell>
        </row>
        <row r="724">
          <cell r="C724">
            <v>303618.90000000002</v>
          </cell>
        </row>
        <row r="725">
          <cell r="C725">
            <v>8266919.6699999999</v>
          </cell>
        </row>
        <row r="726">
          <cell r="C726">
            <v>5617144.0599999996</v>
          </cell>
        </row>
        <row r="727">
          <cell r="C727">
            <v>7725449.29</v>
          </cell>
        </row>
        <row r="728">
          <cell r="C728">
            <v>7723462.5700000003</v>
          </cell>
        </row>
        <row r="729">
          <cell r="C729">
            <v>22476270.349999998</v>
          </cell>
        </row>
        <row r="730">
          <cell r="C730">
            <v>17984715.370000001</v>
          </cell>
        </row>
        <row r="731">
          <cell r="C731">
            <v>7134388.2599999998</v>
          </cell>
        </row>
        <row r="732">
          <cell r="C732">
            <v>7222268.2699999996</v>
          </cell>
        </row>
        <row r="733">
          <cell r="C733">
            <v>8345422.7999999989</v>
          </cell>
        </row>
        <row r="734">
          <cell r="C734">
            <v>4479435.93</v>
          </cell>
        </row>
        <row r="735">
          <cell r="C735">
            <v>7227750.7699999996</v>
          </cell>
        </row>
        <row r="736">
          <cell r="C736">
            <v>2309959.94</v>
          </cell>
        </row>
        <row r="737">
          <cell r="C737">
            <v>335981.15</v>
          </cell>
        </row>
        <row r="738">
          <cell r="C738">
            <v>8641713.8800000008</v>
          </cell>
        </row>
        <row r="739">
          <cell r="C739">
            <v>9181621.6300000008</v>
          </cell>
        </row>
        <row r="741">
          <cell r="C741">
            <v>2260440</v>
          </cell>
        </row>
        <row r="742">
          <cell r="C742">
            <v>3043609.56</v>
          </cell>
        </row>
        <row r="743">
          <cell r="C743">
            <v>3074021.69</v>
          </cell>
        </row>
        <row r="745">
          <cell r="C745">
            <v>1248022.6399999999</v>
          </cell>
        </row>
        <row r="747">
          <cell r="C747">
            <v>4761566.92</v>
          </cell>
        </row>
        <row r="748">
          <cell r="C748">
            <v>3105967.29</v>
          </cell>
        </row>
        <row r="750">
          <cell r="C750">
            <v>198557.65</v>
          </cell>
        </row>
        <row r="751">
          <cell r="C751">
            <v>3198417.85</v>
          </cell>
        </row>
        <row r="753">
          <cell r="C753">
            <v>5395614</v>
          </cell>
        </row>
        <row r="754">
          <cell r="C754">
            <v>4059259.65</v>
          </cell>
        </row>
        <row r="755">
          <cell r="C755">
            <v>7522120.6900000004</v>
          </cell>
        </row>
        <row r="757">
          <cell r="C757">
            <v>3028357.64</v>
          </cell>
        </row>
        <row r="758">
          <cell r="C758">
            <v>3044860.69</v>
          </cell>
        </row>
        <row r="760">
          <cell r="C760">
            <v>1699056</v>
          </cell>
        </row>
        <row r="761">
          <cell r="C761">
            <v>3698826.0100000002</v>
          </cell>
        </row>
        <row r="763">
          <cell r="C763">
            <v>4697188.6100000003</v>
          </cell>
        </row>
        <row r="764">
          <cell r="C764">
            <v>4697188.3099999996</v>
          </cell>
        </row>
        <row r="765">
          <cell r="C765">
            <v>720987.26</v>
          </cell>
        </row>
        <row r="766">
          <cell r="C766">
            <v>2093329.35</v>
          </cell>
        </row>
        <row r="767">
          <cell r="C767">
            <v>683400</v>
          </cell>
        </row>
        <row r="768">
          <cell r="C768">
            <v>5912823.8100000005</v>
          </cell>
        </row>
        <row r="769">
          <cell r="C769">
            <v>5006140.74</v>
          </cell>
        </row>
        <row r="770">
          <cell r="C770">
            <v>5012726.3499999996</v>
          </cell>
        </row>
        <row r="771">
          <cell r="C771">
            <v>7696819.6799999997</v>
          </cell>
        </row>
        <row r="772">
          <cell r="C772">
            <v>7207943.9699999997</v>
          </cell>
        </row>
        <row r="773">
          <cell r="C773">
            <v>14228493.92</v>
          </cell>
        </row>
        <row r="774">
          <cell r="C774">
            <v>1706611.72</v>
          </cell>
        </row>
        <row r="775">
          <cell r="C775">
            <v>4469014.68</v>
          </cell>
        </row>
        <row r="776">
          <cell r="C776">
            <v>205858.46</v>
          </cell>
        </row>
        <row r="777">
          <cell r="C777">
            <v>7687977.7600000007</v>
          </cell>
        </row>
        <row r="778">
          <cell r="C778">
            <v>35071666.850000001</v>
          </cell>
        </row>
        <row r="779">
          <cell r="C779">
            <v>4901964.29</v>
          </cell>
        </row>
        <row r="780">
          <cell r="C780">
            <v>4745376.5599999996</v>
          </cell>
        </row>
        <row r="781">
          <cell r="C781">
            <v>4744609.87</v>
          </cell>
        </row>
        <row r="782">
          <cell r="C782">
            <v>14225837.1</v>
          </cell>
        </row>
        <row r="783">
          <cell r="C783">
            <v>2895772</v>
          </cell>
        </row>
        <row r="784">
          <cell r="C784">
            <v>3432164.89</v>
          </cell>
        </row>
        <row r="785">
          <cell r="C785">
            <v>3199664.89</v>
          </cell>
        </row>
        <row r="786">
          <cell r="C786">
            <v>4605453.84</v>
          </cell>
        </row>
        <row r="787">
          <cell r="C787">
            <v>3592278.05</v>
          </cell>
        </row>
        <row r="788">
          <cell r="C788">
            <v>3592278.05</v>
          </cell>
        </row>
        <row r="789">
          <cell r="C789">
            <v>3592278.05</v>
          </cell>
        </row>
        <row r="790">
          <cell r="C790">
            <v>2162884.34</v>
          </cell>
        </row>
        <row r="791">
          <cell r="C791">
            <v>5439517.1999999993</v>
          </cell>
        </row>
        <row r="792">
          <cell r="C792">
            <v>11178882</v>
          </cell>
        </row>
        <row r="793">
          <cell r="C793">
            <v>7231822.9100000001</v>
          </cell>
        </row>
        <row r="794">
          <cell r="C794">
            <v>8579267.5600000005</v>
          </cell>
        </row>
        <row r="795">
          <cell r="C795">
            <v>10717480.1</v>
          </cell>
        </row>
        <row r="796">
          <cell r="C796">
            <v>17740566.539999999</v>
          </cell>
        </row>
        <row r="797">
          <cell r="C797">
            <v>14227647.67</v>
          </cell>
        </row>
        <row r="798">
          <cell r="C798">
            <v>17706233.699999999</v>
          </cell>
        </row>
        <row r="799">
          <cell r="C799">
            <v>7200761.7800000003</v>
          </cell>
        </row>
        <row r="800">
          <cell r="C800">
            <v>1319038</v>
          </cell>
        </row>
        <row r="801">
          <cell r="C801">
            <v>4867543.9800000004</v>
          </cell>
        </row>
        <row r="802">
          <cell r="C802">
            <v>8306032.7000000002</v>
          </cell>
        </row>
        <row r="803">
          <cell r="C803">
            <v>1376070.4</v>
          </cell>
        </row>
        <row r="804">
          <cell r="C804">
            <v>3048205.92</v>
          </cell>
        </row>
        <row r="805">
          <cell r="C805">
            <v>4363091.4800000004</v>
          </cell>
        </row>
        <row r="806">
          <cell r="C806">
            <v>21257596.239999998</v>
          </cell>
        </row>
        <row r="807">
          <cell r="C807">
            <v>7193493.7199999997</v>
          </cell>
        </row>
        <row r="808">
          <cell r="C808">
            <v>7194277.7000000002</v>
          </cell>
        </row>
        <row r="809">
          <cell r="C809">
            <v>5513807.6200000001</v>
          </cell>
        </row>
        <row r="810">
          <cell r="C810">
            <v>5513807.6200000001</v>
          </cell>
        </row>
        <row r="811">
          <cell r="C811">
            <v>5464800</v>
          </cell>
        </row>
        <row r="812">
          <cell r="C812">
            <v>5513807.6200000001</v>
          </cell>
        </row>
        <row r="813">
          <cell r="C813">
            <v>8326007.6200000001</v>
          </cell>
        </row>
        <row r="814">
          <cell r="C814">
            <v>6603155.6200000001</v>
          </cell>
        </row>
        <row r="815">
          <cell r="C815">
            <v>6855840</v>
          </cell>
        </row>
        <row r="816">
          <cell r="C816">
            <v>5769806.2800000003</v>
          </cell>
        </row>
        <row r="817">
          <cell r="C817">
            <v>5729764.8499999996</v>
          </cell>
        </row>
        <row r="818">
          <cell r="C818">
            <v>5152441.28</v>
          </cell>
        </row>
        <row r="819">
          <cell r="C819">
            <v>7754519.0999999996</v>
          </cell>
        </row>
        <row r="820">
          <cell r="C820">
            <v>1402835.28</v>
          </cell>
        </row>
        <row r="821">
          <cell r="C821">
            <v>38368979</v>
          </cell>
        </row>
        <row r="822">
          <cell r="C822">
            <v>31000000</v>
          </cell>
        </row>
        <row r="823">
          <cell r="C823">
            <v>381680.5</v>
          </cell>
        </row>
        <row r="824">
          <cell r="C824">
            <v>29831.05</v>
          </cell>
        </row>
        <row r="825">
          <cell r="C825">
            <v>10241449.07</v>
          </cell>
        </row>
        <row r="826">
          <cell r="C826">
            <v>15276049.800000001</v>
          </cell>
        </row>
        <row r="827">
          <cell r="C827">
            <v>20335848.399999999</v>
          </cell>
        </row>
        <row r="828">
          <cell r="C828">
            <v>498186.72</v>
          </cell>
        </row>
        <row r="829">
          <cell r="C829">
            <v>5057650</v>
          </cell>
        </row>
        <row r="830">
          <cell r="C830">
            <v>16340100</v>
          </cell>
        </row>
        <row r="831">
          <cell r="C831">
            <v>48911723.280000001</v>
          </cell>
        </row>
        <row r="832">
          <cell r="C832">
            <v>5928248.2999999998</v>
          </cell>
        </row>
        <row r="833">
          <cell r="C833">
            <v>4958804.78</v>
          </cell>
        </row>
        <row r="834">
          <cell r="C834">
            <v>4501008</v>
          </cell>
        </row>
        <row r="835">
          <cell r="C835">
            <v>14226212.970000001</v>
          </cell>
        </row>
        <row r="836">
          <cell r="C836">
            <v>9145000</v>
          </cell>
        </row>
        <row r="837">
          <cell r="C837">
            <v>5114377.13</v>
          </cell>
        </row>
        <row r="838">
          <cell r="C838">
            <v>7413147.5000000009</v>
          </cell>
        </row>
        <row r="839">
          <cell r="C839">
            <v>10163350</v>
          </cell>
        </row>
        <row r="840">
          <cell r="C840">
            <v>19592869.239999998</v>
          </cell>
        </row>
        <row r="841">
          <cell r="C841">
            <v>18979750</v>
          </cell>
        </row>
        <row r="842">
          <cell r="C842">
            <v>5747614.1799999997</v>
          </cell>
        </row>
        <row r="843">
          <cell r="C843">
            <v>764848.34000000008</v>
          </cell>
        </row>
        <row r="844">
          <cell r="C844">
            <v>6124962.5</v>
          </cell>
        </row>
        <row r="845">
          <cell r="C845">
            <v>657825.41</v>
          </cell>
        </row>
        <row r="846">
          <cell r="C846">
            <v>12644218</v>
          </cell>
        </row>
        <row r="847">
          <cell r="C847">
            <v>13346227.199999999</v>
          </cell>
        </row>
        <row r="848">
          <cell r="C848">
            <v>9591346.4000000004</v>
          </cell>
        </row>
        <row r="849">
          <cell r="C849">
            <v>5062978.79</v>
          </cell>
        </row>
        <row r="850">
          <cell r="C850">
            <v>3332958.18</v>
          </cell>
        </row>
        <row r="851">
          <cell r="C851">
            <v>2797907.84</v>
          </cell>
        </row>
        <row r="852">
          <cell r="C852">
            <v>264807.19</v>
          </cell>
        </row>
        <row r="853">
          <cell r="C853">
            <v>4940176.58</v>
          </cell>
        </row>
        <row r="854">
          <cell r="C854">
            <v>4706412.7699999996</v>
          </cell>
        </row>
        <row r="855">
          <cell r="C855">
            <v>7215370.1900000004</v>
          </cell>
        </row>
        <row r="856">
          <cell r="C856">
            <v>13053097.200000001</v>
          </cell>
        </row>
        <row r="857">
          <cell r="C857">
            <v>14249185.539999999</v>
          </cell>
        </row>
        <row r="858">
          <cell r="C858">
            <v>4181884.92</v>
          </cell>
        </row>
        <row r="859">
          <cell r="C859">
            <v>9734000</v>
          </cell>
        </row>
        <row r="860">
          <cell r="C860">
            <v>7470839.3200000003</v>
          </cell>
        </row>
        <row r="861">
          <cell r="C861">
            <v>10716850.76</v>
          </cell>
        </row>
        <row r="862">
          <cell r="C862">
            <v>3682464.9</v>
          </cell>
        </row>
        <row r="863">
          <cell r="C863">
            <v>7114176</v>
          </cell>
        </row>
        <row r="864">
          <cell r="C864">
            <v>7207989.0499999998</v>
          </cell>
        </row>
        <row r="865">
          <cell r="C865">
            <v>375262.57</v>
          </cell>
        </row>
        <row r="866">
          <cell r="C866">
            <v>10548292.24</v>
          </cell>
        </row>
        <row r="867">
          <cell r="C867">
            <v>7440000</v>
          </cell>
        </row>
        <row r="868">
          <cell r="C868">
            <v>17118102.500000004</v>
          </cell>
        </row>
        <row r="869">
          <cell r="C869">
            <v>1991440</v>
          </cell>
        </row>
        <row r="870">
          <cell r="C870">
            <v>7019561.5999999996</v>
          </cell>
        </row>
        <row r="871">
          <cell r="C871">
            <v>7717442.6399999997</v>
          </cell>
        </row>
        <row r="872">
          <cell r="C872">
            <v>5767258.7300000004</v>
          </cell>
        </row>
        <row r="873">
          <cell r="C873">
            <v>11506605.109999999</v>
          </cell>
        </row>
        <row r="874">
          <cell r="C874">
            <v>10337164.279999999</v>
          </cell>
        </row>
        <row r="875">
          <cell r="C875">
            <v>5227642.0100000007</v>
          </cell>
        </row>
        <row r="876">
          <cell r="C876">
            <v>10349818.810000001</v>
          </cell>
        </row>
        <row r="877">
          <cell r="C877">
            <v>9628413.5199999996</v>
          </cell>
        </row>
        <row r="878">
          <cell r="C878">
            <v>6937130.3899999997</v>
          </cell>
        </row>
        <row r="879">
          <cell r="C879">
            <v>9873500</v>
          </cell>
        </row>
        <row r="880">
          <cell r="C880">
            <v>4276185.66</v>
          </cell>
        </row>
        <row r="881">
          <cell r="C881">
            <v>7204515.7800000003</v>
          </cell>
        </row>
        <row r="882">
          <cell r="C882">
            <v>23046815.000000004</v>
          </cell>
        </row>
        <row r="883">
          <cell r="C883">
            <v>13806606.4</v>
          </cell>
        </row>
        <row r="884">
          <cell r="C884">
            <v>12072305.199999999</v>
          </cell>
        </row>
        <row r="885">
          <cell r="C885">
            <v>12511600</v>
          </cell>
        </row>
        <row r="886">
          <cell r="C886">
            <v>11640686</v>
          </cell>
        </row>
        <row r="887">
          <cell r="C887">
            <v>1714126.62</v>
          </cell>
        </row>
        <row r="888">
          <cell r="C888">
            <v>8539441.7799999993</v>
          </cell>
        </row>
        <row r="889">
          <cell r="C889">
            <v>4826362.32</v>
          </cell>
        </row>
        <row r="890">
          <cell r="C890">
            <v>4558140</v>
          </cell>
        </row>
        <row r="891">
          <cell r="C891">
            <v>4784171.17</v>
          </cell>
        </row>
        <row r="892">
          <cell r="C892">
            <v>3891102.77</v>
          </cell>
        </row>
        <row r="893">
          <cell r="C893">
            <v>4805288.96</v>
          </cell>
        </row>
        <row r="894">
          <cell r="C894">
            <v>4165956.83</v>
          </cell>
        </row>
        <row r="895">
          <cell r="C895">
            <v>4721712.66</v>
          </cell>
        </row>
        <row r="896">
          <cell r="C896">
            <v>6112758.8300000001</v>
          </cell>
        </row>
        <row r="897">
          <cell r="C897">
            <v>6098708.9800000004</v>
          </cell>
        </row>
        <row r="898">
          <cell r="C898">
            <v>21258440.300000001</v>
          </cell>
        </row>
        <row r="899">
          <cell r="C899">
            <v>7193805.1500000004</v>
          </cell>
        </row>
        <row r="900">
          <cell r="C900">
            <v>7194427.9800000004</v>
          </cell>
        </row>
        <row r="901">
          <cell r="C901">
            <v>24694977.199999999</v>
          </cell>
        </row>
        <row r="902">
          <cell r="C902">
            <v>7223698</v>
          </cell>
        </row>
        <row r="903">
          <cell r="C903">
            <v>2051894.09</v>
          </cell>
        </row>
        <row r="904">
          <cell r="C904">
            <v>12022560</v>
          </cell>
        </row>
        <row r="905">
          <cell r="C905">
            <v>12022560</v>
          </cell>
        </row>
        <row r="906">
          <cell r="C906">
            <v>4839328.8</v>
          </cell>
        </row>
        <row r="907">
          <cell r="C907">
            <v>7048598.3999999994</v>
          </cell>
        </row>
        <row r="908">
          <cell r="C908">
            <v>5643712.2599999988</v>
          </cell>
        </row>
        <row r="909">
          <cell r="C909">
            <v>3894704.8</v>
          </cell>
        </row>
        <row r="910">
          <cell r="C910">
            <v>2416875.39</v>
          </cell>
        </row>
        <row r="911">
          <cell r="C911">
            <v>2416875.39</v>
          </cell>
        </row>
        <row r="912">
          <cell r="C912">
            <v>2296287.1800000002</v>
          </cell>
        </row>
        <row r="913">
          <cell r="C913">
            <v>3076303.04</v>
          </cell>
        </row>
        <row r="914">
          <cell r="C914">
            <v>2858756.98</v>
          </cell>
        </row>
        <row r="915">
          <cell r="C915">
            <v>2177481.5299999998</v>
          </cell>
        </row>
        <row r="916">
          <cell r="C916">
            <v>2294000</v>
          </cell>
        </row>
        <row r="917">
          <cell r="C917">
            <v>2286250</v>
          </cell>
        </row>
        <row r="918">
          <cell r="C918">
            <v>14291709.999999998</v>
          </cell>
        </row>
        <row r="919">
          <cell r="C919">
            <v>3576960</v>
          </cell>
        </row>
        <row r="920">
          <cell r="C920">
            <v>7522782.96</v>
          </cell>
        </row>
        <row r="921">
          <cell r="C921">
            <v>7197794.46</v>
          </cell>
        </row>
        <row r="922">
          <cell r="C922">
            <v>7195492.4299999997</v>
          </cell>
        </row>
        <row r="923">
          <cell r="C923">
            <v>4915051.4800000004</v>
          </cell>
        </row>
        <row r="924">
          <cell r="C924">
            <v>4915051.4800000004</v>
          </cell>
        </row>
        <row r="925">
          <cell r="C925">
            <v>7522782.96</v>
          </cell>
        </row>
        <row r="926">
          <cell r="C926">
            <v>7817703.0099999998</v>
          </cell>
        </row>
        <row r="927">
          <cell r="C927">
            <v>4106714.66</v>
          </cell>
        </row>
        <row r="928">
          <cell r="C928">
            <v>126898.37</v>
          </cell>
        </row>
        <row r="929">
          <cell r="C929">
            <v>7247407.6500000004</v>
          </cell>
        </row>
        <row r="930">
          <cell r="C930">
            <v>9455000</v>
          </cell>
        </row>
        <row r="931">
          <cell r="C931">
            <v>9785592.4600000009</v>
          </cell>
        </row>
        <row r="932">
          <cell r="C932">
            <v>14194493.52</v>
          </cell>
        </row>
        <row r="933">
          <cell r="C933">
            <v>7195200.1500000004</v>
          </cell>
        </row>
        <row r="934">
          <cell r="C934">
            <v>7196869.04</v>
          </cell>
        </row>
        <row r="935">
          <cell r="C935">
            <v>5102910.9000000004</v>
          </cell>
        </row>
        <row r="936">
          <cell r="C936">
            <v>591241.4</v>
          </cell>
        </row>
        <row r="937">
          <cell r="C937">
            <v>22093390</v>
          </cell>
        </row>
        <row r="938">
          <cell r="C938">
            <v>17691848.550000001</v>
          </cell>
        </row>
        <row r="939">
          <cell r="C939">
            <v>9221134.9600000009</v>
          </cell>
        </row>
        <row r="940">
          <cell r="C940">
            <v>10010245.41</v>
          </cell>
        </row>
        <row r="941">
          <cell r="C941">
            <v>16263449.999999998</v>
          </cell>
        </row>
        <row r="942">
          <cell r="C942">
            <v>7197042.2400000002</v>
          </cell>
        </row>
        <row r="943">
          <cell r="C943">
            <v>3943626.68</v>
          </cell>
        </row>
        <row r="944">
          <cell r="C944">
            <v>6753431.5800000001</v>
          </cell>
        </row>
        <row r="945">
          <cell r="C945">
            <v>10714292.800000001</v>
          </cell>
        </row>
        <row r="946">
          <cell r="C946">
            <v>3870571.29</v>
          </cell>
        </row>
        <row r="947">
          <cell r="C947">
            <v>3680729.48</v>
          </cell>
        </row>
        <row r="948">
          <cell r="C948">
            <v>10360650</v>
          </cell>
        </row>
        <row r="949">
          <cell r="C949">
            <v>14522590.350000001</v>
          </cell>
        </row>
        <row r="950">
          <cell r="C950">
            <v>7222116.4500000002</v>
          </cell>
        </row>
        <row r="951">
          <cell r="C951">
            <v>8828481.790000001</v>
          </cell>
        </row>
        <row r="952">
          <cell r="C952">
            <v>2024532.5</v>
          </cell>
        </row>
        <row r="953">
          <cell r="C953">
            <v>14229735.15</v>
          </cell>
        </row>
        <row r="954">
          <cell r="C954">
            <v>21328694.09</v>
          </cell>
        </row>
        <row r="955">
          <cell r="C955">
            <v>5613309.7800000003</v>
          </cell>
        </row>
        <row r="956">
          <cell r="C956">
            <v>5613309.7800000003</v>
          </cell>
        </row>
        <row r="957">
          <cell r="C957">
            <v>5613309.7800000003</v>
          </cell>
        </row>
        <row r="958">
          <cell r="C958">
            <v>5613840</v>
          </cell>
        </row>
        <row r="959">
          <cell r="C959">
            <v>5026733.68</v>
          </cell>
        </row>
        <row r="960">
          <cell r="C960">
            <v>7223065.4699999997</v>
          </cell>
        </row>
        <row r="961">
          <cell r="C961">
            <v>14228682.869999999</v>
          </cell>
        </row>
        <row r="962">
          <cell r="C962">
            <v>5613309.7800000003</v>
          </cell>
        </row>
        <row r="963">
          <cell r="C963">
            <v>5613309.7800000003</v>
          </cell>
        </row>
        <row r="964">
          <cell r="C964">
            <v>19087275</v>
          </cell>
        </row>
        <row r="965">
          <cell r="C965">
            <v>32260943.129999999</v>
          </cell>
        </row>
        <row r="966">
          <cell r="C966">
            <v>7098667.6600000001</v>
          </cell>
        </row>
        <row r="967">
          <cell r="C967">
            <v>4635036.54</v>
          </cell>
        </row>
        <row r="968">
          <cell r="C968">
            <v>2183221.54</v>
          </cell>
        </row>
        <row r="969">
          <cell r="C969">
            <v>3860643.46</v>
          </cell>
        </row>
        <row r="970">
          <cell r="C970">
            <v>3860643.46</v>
          </cell>
        </row>
        <row r="971">
          <cell r="C971">
            <v>3860592.37</v>
          </cell>
        </row>
        <row r="972">
          <cell r="C972">
            <v>4122654.11</v>
          </cell>
        </row>
        <row r="973">
          <cell r="C973">
            <v>2107360.9900000002</v>
          </cell>
        </row>
        <row r="974">
          <cell r="C974">
            <v>10715817.73</v>
          </cell>
        </row>
        <row r="975">
          <cell r="C975">
            <v>9569011.3100000005</v>
          </cell>
        </row>
        <row r="976">
          <cell r="C976">
            <v>4758378.25</v>
          </cell>
        </row>
        <row r="977">
          <cell r="C977">
            <v>4134283.69</v>
          </cell>
        </row>
        <row r="978">
          <cell r="C978">
            <v>2420787.27</v>
          </cell>
        </row>
        <row r="979">
          <cell r="C979">
            <v>7705804.5</v>
          </cell>
        </row>
        <row r="980">
          <cell r="C980">
            <v>5967500</v>
          </cell>
        </row>
        <row r="981">
          <cell r="C981">
            <v>4205178.9400000004</v>
          </cell>
        </row>
        <row r="982">
          <cell r="C982">
            <v>4913810</v>
          </cell>
        </row>
        <row r="983">
          <cell r="C983">
            <v>10179673.17</v>
          </cell>
        </row>
        <row r="984">
          <cell r="C984">
            <v>2137094.7400000002</v>
          </cell>
        </row>
        <row r="985">
          <cell r="C985">
            <v>5346259.55</v>
          </cell>
        </row>
        <row r="986">
          <cell r="C986">
            <v>4308534.55</v>
          </cell>
        </row>
        <row r="987">
          <cell r="C987">
            <v>473736.26</v>
          </cell>
        </row>
        <row r="988">
          <cell r="C988">
            <v>5132359.55</v>
          </cell>
        </row>
        <row r="989">
          <cell r="C989">
            <v>432291.47</v>
          </cell>
        </row>
        <row r="990">
          <cell r="C990">
            <v>14652704.810000002</v>
          </cell>
        </row>
        <row r="991">
          <cell r="C991">
            <v>314287.34000000003</v>
          </cell>
        </row>
        <row r="992">
          <cell r="C992">
            <v>13440419.939999999</v>
          </cell>
        </row>
        <row r="993">
          <cell r="C993">
            <v>20064584.129999999</v>
          </cell>
        </row>
        <row r="994">
          <cell r="C994">
            <v>2941043.72</v>
          </cell>
        </row>
        <row r="995">
          <cell r="C995">
            <v>9944952.8399999999</v>
          </cell>
        </row>
        <row r="996">
          <cell r="C996">
            <v>7208051.3399999999</v>
          </cell>
        </row>
        <row r="997">
          <cell r="C997">
            <v>5189425.97</v>
          </cell>
        </row>
        <row r="998">
          <cell r="C998">
            <v>24068574.960000001</v>
          </cell>
        </row>
        <row r="999">
          <cell r="C999">
            <v>5417581.3399999999</v>
          </cell>
        </row>
        <row r="1000">
          <cell r="C1000">
            <v>2440705.41</v>
          </cell>
        </row>
        <row r="1001">
          <cell r="C1001">
            <v>2981612.93</v>
          </cell>
        </row>
        <row r="1002">
          <cell r="C1002">
            <v>3069000</v>
          </cell>
        </row>
        <row r="1003">
          <cell r="C1003">
            <v>3876207.44</v>
          </cell>
        </row>
        <row r="1004">
          <cell r="C1004">
            <v>3852957.44</v>
          </cell>
        </row>
        <row r="1005">
          <cell r="C1005">
            <v>3852957.44</v>
          </cell>
        </row>
        <row r="1006">
          <cell r="C1006">
            <v>264615</v>
          </cell>
        </row>
        <row r="1007">
          <cell r="C1007">
            <v>2030500</v>
          </cell>
        </row>
        <row r="1008">
          <cell r="C1008">
            <v>3353596.76</v>
          </cell>
        </row>
        <row r="1009">
          <cell r="C1009">
            <v>14222228.83</v>
          </cell>
        </row>
        <row r="1010">
          <cell r="C1010">
            <v>14221941.039999999</v>
          </cell>
        </row>
        <row r="1011">
          <cell r="C1011">
            <v>17757546.879999999</v>
          </cell>
        </row>
        <row r="1012">
          <cell r="C1012">
            <v>5008545.59</v>
          </cell>
        </row>
        <row r="1013">
          <cell r="C1013">
            <v>5130105.8</v>
          </cell>
        </row>
        <row r="1014">
          <cell r="C1014">
            <v>6458400</v>
          </cell>
        </row>
        <row r="1015">
          <cell r="C1015">
            <v>7690763.3600000003</v>
          </cell>
        </row>
        <row r="1016">
          <cell r="C1016">
            <v>3005072.04</v>
          </cell>
        </row>
        <row r="1017">
          <cell r="C1017">
            <v>3702881.65</v>
          </cell>
        </row>
        <row r="1018">
          <cell r="C1018">
            <v>3697177.14</v>
          </cell>
        </row>
        <row r="1019">
          <cell r="C1019">
            <v>3997793.54</v>
          </cell>
        </row>
        <row r="1021">
          <cell r="C1021">
            <v>3167699.01</v>
          </cell>
        </row>
        <row r="1023">
          <cell r="C1023">
            <v>1427849.3199999998</v>
          </cell>
        </row>
        <row r="1024">
          <cell r="C1024">
            <v>1683706.42</v>
          </cell>
        </row>
        <row r="1025">
          <cell r="C1025">
            <v>1539997.22</v>
          </cell>
        </row>
        <row r="1026">
          <cell r="C1026">
            <v>1581553.1199999999</v>
          </cell>
        </row>
        <row r="1027">
          <cell r="C1027">
            <v>2155464.2899999996</v>
          </cell>
        </row>
        <row r="1028">
          <cell r="C1028">
            <v>3732288.8799999994</v>
          </cell>
        </row>
        <row r="1029">
          <cell r="C1029">
            <v>3197371.85</v>
          </cell>
        </row>
        <row r="1031">
          <cell r="C1031">
            <v>1514842.56</v>
          </cell>
        </row>
        <row r="1033">
          <cell r="C1033">
            <v>3566790.35</v>
          </cell>
        </row>
        <row r="1034">
          <cell r="C1034">
            <v>4438801.2</v>
          </cell>
        </row>
        <row r="1035">
          <cell r="C1035">
            <v>4438047.24</v>
          </cell>
        </row>
        <row r="1037">
          <cell r="C1037">
            <v>9995814.8399999999</v>
          </cell>
        </row>
        <row r="1039">
          <cell r="C1039">
            <v>3480864.81</v>
          </cell>
        </row>
        <row r="1040">
          <cell r="C1040">
            <v>4553666.13</v>
          </cell>
        </row>
        <row r="1041">
          <cell r="C1041">
            <v>7633895.1999999993</v>
          </cell>
        </row>
        <row r="1043">
          <cell r="C1043">
            <v>2138183.98</v>
          </cell>
        </row>
        <row r="1044">
          <cell r="C1044">
            <v>2131250</v>
          </cell>
        </row>
        <row r="1045">
          <cell r="C1045">
            <v>2030500</v>
          </cell>
        </row>
        <row r="1047">
          <cell r="C1047">
            <v>4079850.2399999998</v>
          </cell>
        </row>
        <row r="1048">
          <cell r="C1048">
            <v>3075043.94</v>
          </cell>
        </row>
        <row r="1049">
          <cell r="C1049">
            <v>3309156.15</v>
          </cell>
        </row>
        <row r="1050">
          <cell r="C1050">
            <v>3074788.47</v>
          </cell>
        </row>
        <row r="1052">
          <cell r="C1052">
            <v>2018219.51</v>
          </cell>
        </row>
        <row r="1054">
          <cell r="C1054">
            <v>3845374.87</v>
          </cell>
        </row>
        <row r="1055">
          <cell r="C1055">
            <v>4424777.67</v>
          </cell>
        </row>
        <row r="1056">
          <cell r="C1056">
            <v>4394733.71</v>
          </cell>
        </row>
        <row r="1057">
          <cell r="C1057">
            <v>4377041.2</v>
          </cell>
        </row>
        <row r="1058">
          <cell r="C1058">
            <v>4544993.95</v>
          </cell>
        </row>
        <row r="1060">
          <cell r="C1060">
            <v>1876851.26</v>
          </cell>
        </row>
        <row r="1061">
          <cell r="C1061">
            <v>4329212.0600000005</v>
          </cell>
        </row>
        <row r="1062">
          <cell r="C1062">
            <v>3263972.93</v>
          </cell>
        </row>
        <row r="1063">
          <cell r="C1063">
            <v>250614.36999999997</v>
          </cell>
        </row>
        <row r="1064">
          <cell r="C1064">
            <v>1846132.3800000001</v>
          </cell>
        </row>
        <row r="1065">
          <cell r="C1065">
            <v>5652077.3599999994</v>
          </cell>
        </row>
        <row r="1067">
          <cell r="C1067">
            <v>5745977.0999999996</v>
          </cell>
        </row>
        <row r="1069">
          <cell r="C1069">
            <v>3289005.79</v>
          </cell>
        </row>
        <row r="1070">
          <cell r="C1070">
            <v>1919289.1900000002</v>
          </cell>
        </row>
        <row r="1071">
          <cell r="C1071">
            <v>10751229.859999999</v>
          </cell>
        </row>
        <row r="1073">
          <cell r="C1073">
            <v>3293784</v>
          </cell>
        </row>
        <row r="1074">
          <cell r="C1074">
            <v>4222595.1400000006</v>
          </cell>
        </row>
        <row r="1076">
          <cell r="C1076">
            <v>3308688</v>
          </cell>
        </row>
        <row r="1077">
          <cell r="C1077">
            <v>2839046.16</v>
          </cell>
        </row>
        <row r="1079">
          <cell r="C1079">
            <v>6823311.2400000002</v>
          </cell>
        </row>
        <row r="1081">
          <cell r="C1081">
            <v>25575000</v>
          </cell>
        </row>
        <row r="1082">
          <cell r="C1082">
            <v>5248106.9000000004</v>
          </cell>
        </row>
        <row r="1083">
          <cell r="C1083">
            <v>4970467.51</v>
          </cell>
        </row>
        <row r="1084">
          <cell r="C1084">
            <v>6376178.2199999997</v>
          </cell>
        </row>
        <row r="1085">
          <cell r="C1085">
            <v>7246250</v>
          </cell>
        </row>
        <row r="1086">
          <cell r="C1086">
            <v>7035062.5099999998</v>
          </cell>
        </row>
        <row r="1087">
          <cell r="C1087">
            <v>7335743.2300000004</v>
          </cell>
        </row>
        <row r="1088">
          <cell r="C1088">
            <v>18200225</v>
          </cell>
        </row>
        <row r="1089">
          <cell r="C1089">
            <v>11806789.24</v>
          </cell>
        </row>
        <row r="1090">
          <cell r="C1090">
            <v>7322829.79</v>
          </cell>
        </row>
        <row r="1091">
          <cell r="C1091">
            <v>4306024.66</v>
          </cell>
        </row>
        <row r="1092">
          <cell r="C1092">
            <v>3869942.2399999998</v>
          </cell>
        </row>
        <row r="1094">
          <cell r="C1094">
            <v>5673935.8799999999</v>
          </cell>
        </row>
        <row r="1096">
          <cell r="C1096">
            <v>2092801.31</v>
          </cell>
        </row>
        <row r="1097">
          <cell r="C1097">
            <v>4210412.8600000003</v>
          </cell>
        </row>
        <row r="1102">
          <cell r="C1102">
            <v>7758123.2000000002</v>
          </cell>
        </row>
        <row r="1103">
          <cell r="C1103">
            <v>7926746</v>
          </cell>
        </row>
        <row r="1104">
          <cell r="C1104">
            <v>4791316.7</v>
          </cell>
        </row>
        <row r="1105">
          <cell r="C1105">
            <v>3942825</v>
          </cell>
        </row>
        <row r="1106">
          <cell r="C1106">
            <v>6496336.3000000007</v>
          </cell>
        </row>
        <row r="1107">
          <cell r="C1107">
            <v>6873150.0700000003</v>
          </cell>
        </row>
        <row r="1108">
          <cell r="C1108">
            <v>5686064.0999999996</v>
          </cell>
        </row>
        <row r="1110">
          <cell r="C1110">
            <v>5251400</v>
          </cell>
        </row>
        <row r="1111">
          <cell r="C1111">
            <v>6110754.0999999996</v>
          </cell>
        </row>
        <row r="1112">
          <cell r="C1112">
            <v>22161735</v>
          </cell>
        </row>
        <row r="1113">
          <cell r="C1113">
            <v>9672332.7199999988</v>
          </cell>
        </row>
        <row r="1114">
          <cell r="C1114">
            <v>14465332.259999998</v>
          </cell>
        </row>
        <row r="1115">
          <cell r="C1115">
            <v>2478755.8399999999</v>
          </cell>
        </row>
        <row r="1116">
          <cell r="C1116">
            <v>10546200</v>
          </cell>
        </row>
        <row r="1117">
          <cell r="C1117">
            <v>5865100.2800000003</v>
          </cell>
        </row>
        <row r="1118">
          <cell r="C1118">
            <v>20013174.120000001</v>
          </cell>
        </row>
        <row r="1119">
          <cell r="C1119">
            <v>13138732.4</v>
          </cell>
        </row>
        <row r="1120">
          <cell r="C1120">
            <v>20304864</v>
          </cell>
        </row>
        <row r="1121">
          <cell r="C1121">
            <v>8054457</v>
          </cell>
        </row>
        <row r="1122">
          <cell r="C1122">
            <v>8168075.6500000004</v>
          </cell>
        </row>
        <row r="1123">
          <cell r="C1123">
            <v>5670183.7599999998</v>
          </cell>
        </row>
        <row r="1124">
          <cell r="C1124">
            <v>6777922.7599999998</v>
          </cell>
        </row>
        <row r="1125">
          <cell r="C1125">
            <v>18279298.039999999</v>
          </cell>
        </row>
        <row r="1126">
          <cell r="C1126">
            <v>5862560</v>
          </cell>
        </row>
        <row r="1127">
          <cell r="C1127">
            <v>18921648.609999999</v>
          </cell>
        </row>
        <row r="1128">
          <cell r="C1128">
            <v>2673104</v>
          </cell>
        </row>
        <row r="1129">
          <cell r="C1129">
            <v>6147333.7599999998</v>
          </cell>
        </row>
        <row r="1130">
          <cell r="C1130">
            <v>1461584.24</v>
          </cell>
        </row>
        <row r="1131">
          <cell r="C1131">
            <v>1607021.4000000001</v>
          </cell>
        </row>
        <row r="1132">
          <cell r="C1132">
            <v>1601572.26</v>
          </cell>
        </row>
        <row r="1133">
          <cell r="C1133">
            <v>2091468.66</v>
          </cell>
        </row>
        <row r="1134">
          <cell r="C1134">
            <v>7052500</v>
          </cell>
        </row>
        <row r="1135">
          <cell r="C1135">
            <v>4570560</v>
          </cell>
        </row>
        <row r="1136">
          <cell r="C1136">
            <v>16165988.940000001</v>
          </cell>
        </row>
        <row r="1137">
          <cell r="C1137">
            <v>26712493.690000001</v>
          </cell>
        </row>
        <row r="1139">
          <cell r="C1139">
            <v>7662998.5099999998</v>
          </cell>
        </row>
        <row r="1140">
          <cell r="C1140">
            <v>7357335</v>
          </cell>
        </row>
        <row r="1141">
          <cell r="C1141">
            <v>4249795</v>
          </cell>
        </row>
        <row r="1142">
          <cell r="C1142">
            <v>4249795</v>
          </cell>
        </row>
        <row r="1144">
          <cell r="C1144">
            <v>298275.20000000001</v>
          </cell>
        </row>
        <row r="1146">
          <cell r="C1146">
            <v>2116688</v>
          </cell>
        </row>
        <row r="1148">
          <cell r="C1148">
            <v>6907547.9000000004</v>
          </cell>
        </row>
        <row r="1150">
          <cell r="C1150">
            <v>2687368</v>
          </cell>
        </row>
        <row r="1151">
          <cell r="C1151">
            <v>2536456</v>
          </cell>
        </row>
        <row r="1152">
          <cell r="C1152">
            <v>1987605.8000000003</v>
          </cell>
        </row>
        <row r="1154">
          <cell r="C1154">
            <v>5388833.7599999998</v>
          </cell>
        </row>
        <row r="1155">
          <cell r="C1155">
            <v>5354918.92</v>
          </cell>
        </row>
        <row r="1156">
          <cell r="C1156">
            <v>6858771.7999999998</v>
          </cell>
        </row>
        <row r="1157">
          <cell r="C1157">
            <v>3076750</v>
          </cell>
        </row>
        <row r="1159">
          <cell r="C1159">
            <v>4718546.7</v>
          </cell>
        </row>
        <row r="1160">
          <cell r="C1160">
            <v>4694296.0999999996</v>
          </cell>
        </row>
        <row r="1162">
          <cell r="C1162">
            <v>2762500</v>
          </cell>
        </row>
        <row r="1163">
          <cell r="C1163">
            <v>15489506.400000002</v>
          </cell>
        </row>
        <row r="1164">
          <cell r="C1164">
            <v>4561735.8000000007</v>
          </cell>
        </row>
        <row r="1165">
          <cell r="C1165">
            <v>26436250</v>
          </cell>
        </row>
        <row r="1166">
          <cell r="C1166">
            <v>17242704.800000001</v>
          </cell>
        </row>
        <row r="1167">
          <cell r="C1167">
            <v>2659840</v>
          </cell>
        </row>
        <row r="1168">
          <cell r="C1168">
            <v>1599590.0000000002</v>
          </cell>
        </row>
        <row r="1169">
          <cell r="C1169">
            <v>9333354.4000000004</v>
          </cell>
        </row>
        <row r="1170">
          <cell r="C1170">
            <v>9397005</v>
          </cell>
        </row>
        <row r="1171">
          <cell r="C1171">
            <v>22840175.25</v>
          </cell>
        </row>
        <row r="1172">
          <cell r="C1172">
            <v>3336975.7299999995</v>
          </cell>
        </row>
        <row r="1174">
          <cell r="C1174">
            <v>2844600</v>
          </cell>
        </row>
        <row r="1175">
          <cell r="C1175">
            <v>2838319.9999999995</v>
          </cell>
        </row>
        <row r="1176">
          <cell r="C1176">
            <v>6276140</v>
          </cell>
        </row>
        <row r="1178">
          <cell r="C1178">
            <v>4128776</v>
          </cell>
        </row>
        <row r="1179">
          <cell r="C1179">
            <v>7103563.2999999998</v>
          </cell>
        </row>
        <row r="1180">
          <cell r="C1180">
            <v>7525650</v>
          </cell>
        </row>
        <row r="1181">
          <cell r="C1181">
            <v>2287250</v>
          </cell>
        </row>
        <row r="1182">
          <cell r="C1182">
            <v>2715075</v>
          </cell>
        </row>
        <row r="1184">
          <cell r="C1184">
            <v>3410300</v>
          </cell>
        </row>
        <row r="1185">
          <cell r="C1185">
            <v>3418150</v>
          </cell>
        </row>
        <row r="1187">
          <cell r="C1187">
            <v>2811754.8200000003</v>
          </cell>
        </row>
        <row r="1189">
          <cell r="C1189">
            <v>3864430.4</v>
          </cell>
        </row>
        <row r="1190">
          <cell r="C1190">
            <v>10858460</v>
          </cell>
        </row>
        <row r="1191">
          <cell r="C1191">
            <v>5464800</v>
          </cell>
        </row>
        <row r="1192">
          <cell r="C1192">
            <v>3477600</v>
          </cell>
        </row>
        <row r="1193">
          <cell r="C1193">
            <v>4712574.4000000004</v>
          </cell>
        </row>
        <row r="1194">
          <cell r="C1194">
            <v>1706847.5</v>
          </cell>
        </row>
        <row r="1195">
          <cell r="C1195">
            <v>3277030</v>
          </cell>
        </row>
        <row r="1196">
          <cell r="C1196">
            <v>1639760</v>
          </cell>
        </row>
        <row r="1198">
          <cell r="C1198">
            <v>8892720</v>
          </cell>
        </row>
        <row r="1199">
          <cell r="C1199">
            <v>116201582.13999999</v>
          </cell>
        </row>
        <row r="1200">
          <cell r="C1200">
            <v>36302161.100000001</v>
          </cell>
        </row>
        <row r="1202">
          <cell r="C1202">
            <v>1306782.8</v>
          </cell>
        </row>
        <row r="1203">
          <cell r="C1203">
            <v>7720084.4000000004</v>
          </cell>
        </row>
        <row r="1204">
          <cell r="C1204">
            <v>5514800</v>
          </cell>
        </row>
        <row r="1206">
          <cell r="C1206">
            <v>26138015</v>
          </cell>
        </row>
        <row r="1207">
          <cell r="C1207">
            <v>4661233</v>
          </cell>
        </row>
        <row r="1208">
          <cell r="C1208">
            <v>5862135.2999999998</v>
          </cell>
        </row>
        <row r="1209">
          <cell r="C1209">
            <v>5797160</v>
          </cell>
        </row>
        <row r="1210">
          <cell r="C1210">
            <v>4646509.4000000004</v>
          </cell>
        </row>
        <row r="1211">
          <cell r="C1211">
            <v>4727584.9000000004</v>
          </cell>
        </row>
        <row r="1212">
          <cell r="C1212">
            <v>7928855.5</v>
          </cell>
        </row>
        <row r="1213">
          <cell r="C1213">
            <v>5862135.2999999998</v>
          </cell>
        </row>
        <row r="1214">
          <cell r="C1214">
            <v>4695032.5</v>
          </cell>
        </row>
        <row r="1215">
          <cell r="C1215">
            <v>4120744.5</v>
          </cell>
        </row>
        <row r="1217">
          <cell r="C1217">
            <v>3495435</v>
          </cell>
        </row>
        <row r="1218">
          <cell r="C1218">
            <v>6566462.9000000004</v>
          </cell>
        </row>
        <row r="1220">
          <cell r="C1220">
            <v>5422154.4000000004</v>
          </cell>
        </row>
        <row r="1222">
          <cell r="C1222">
            <v>5636490.5999999996</v>
          </cell>
        </row>
        <row r="1223">
          <cell r="C1223">
            <v>7004568.7000000011</v>
          </cell>
        </row>
        <row r="1224">
          <cell r="C1224">
            <v>2110730.5999999996</v>
          </cell>
        </row>
        <row r="1226">
          <cell r="C1226">
            <v>19197872.499999996</v>
          </cell>
        </row>
        <row r="1227">
          <cell r="C1227">
            <v>5499576</v>
          </cell>
        </row>
        <row r="1228">
          <cell r="C1228">
            <v>16960622.499999996</v>
          </cell>
        </row>
        <row r="1230">
          <cell r="C1230">
            <v>5899324.6000000006</v>
          </cell>
        </row>
        <row r="1231">
          <cell r="C1231">
            <v>3850520</v>
          </cell>
        </row>
        <row r="1232">
          <cell r="C1232">
            <v>5634334.7800000003</v>
          </cell>
        </row>
        <row r="1233">
          <cell r="C1233">
            <v>6392179.5</v>
          </cell>
        </row>
        <row r="1235">
          <cell r="C1235">
            <v>2375000</v>
          </cell>
        </row>
        <row r="1237">
          <cell r="C1237">
            <v>5713477.0999999996</v>
          </cell>
        </row>
        <row r="1239">
          <cell r="C1239">
            <v>5719813.5</v>
          </cell>
        </row>
        <row r="1241">
          <cell r="C1241">
            <v>11127856.699999999</v>
          </cell>
        </row>
        <row r="1242">
          <cell r="C1242">
            <v>5431250</v>
          </cell>
        </row>
        <row r="1243">
          <cell r="C1243">
            <v>2111720</v>
          </cell>
        </row>
        <row r="1245">
          <cell r="C1245">
            <v>4106056.4</v>
          </cell>
        </row>
        <row r="1246">
          <cell r="C1246">
            <v>2445862.4</v>
          </cell>
        </row>
        <row r="1247">
          <cell r="C1247">
            <v>4199660</v>
          </cell>
        </row>
        <row r="1249">
          <cell r="C1249">
            <v>4410164</v>
          </cell>
        </row>
        <row r="1250">
          <cell r="C1250">
            <v>4441705.5999999996</v>
          </cell>
        </row>
        <row r="1252">
          <cell r="C1252">
            <v>1945794.3</v>
          </cell>
        </row>
        <row r="1253">
          <cell r="C1253">
            <v>2147886.1999999997</v>
          </cell>
        </row>
        <row r="1255">
          <cell r="C1255">
            <v>2017545.4</v>
          </cell>
        </row>
        <row r="1256">
          <cell r="C1256">
            <v>4523061.6999999993</v>
          </cell>
        </row>
        <row r="1258">
          <cell r="C1258">
            <v>4024400</v>
          </cell>
        </row>
        <row r="1259">
          <cell r="C1259">
            <v>3597405.7</v>
          </cell>
        </row>
        <row r="1260">
          <cell r="C1260">
            <v>7764587.5</v>
          </cell>
        </row>
        <row r="1261">
          <cell r="C1261">
            <v>6358018.4000000004</v>
          </cell>
        </row>
        <row r="1262">
          <cell r="C1262">
            <v>4496453.6999999993</v>
          </cell>
        </row>
        <row r="1264">
          <cell r="C1264">
            <v>2285596</v>
          </cell>
        </row>
        <row r="1265">
          <cell r="C1265">
            <v>6426404</v>
          </cell>
        </row>
        <row r="1266">
          <cell r="C1266">
            <v>6426404</v>
          </cell>
        </row>
        <row r="1267">
          <cell r="C1267">
            <v>3615000</v>
          </cell>
        </row>
        <row r="1268">
          <cell r="C1268">
            <v>3049982.4</v>
          </cell>
        </row>
        <row r="1269">
          <cell r="C1269">
            <v>3049982.4</v>
          </cell>
        </row>
        <row r="1271">
          <cell r="C1271">
            <v>3120704.6</v>
          </cell>
        </row>
        <row r="1272">
          <cell r="C1272">
            <v>6688196.0999999996</v>
          </cell>
        </row>
        <row r="1273">
          <cell r="C1273">
            <v>6645508.4000000004</v>
          </cell>
        </row>
        <row r="1275">
          <cell r="C1275">
            <v>13180574.600000001</v>
          </cell>
        </row>
        <row r="1277">
          <cell r="C1277">
            <v>1559970.7999999998</v>
          </cell>
        </row>
        <row r="1278">
          <cell r="C1278">
            <v>5715697</v>
          </cell>
        </row>
        <row r="1280">
          <cell r="C1280">
            <v>7667168</v>
          </cell>
        </row>
        <row r="1281">
          <cell r="C1281">
            <v>8900192</v>
          </cell>
        </row>
        <row r="1283">
          <cell r="C1283">
            <v>57932129.5</v>
          </cell>
        </row>
        <row r="1284">
          <cell r="C1284">
            <v>57116200</v>
          </cell>
        </row>
        <row r="1285">
          <cell r="C1285">
            <v>9083505.6999999993</v>
          </cell>
        </row>
        <row r="1286">
          <cell r="C1286">
            <v>4770460.3999999994</v>
          </cell>
        </row>
        <row r="1287">
          <cell r="C1287">
            <v>314322</v>
          </cell>
        </row>
        <row r="1288">
          <cell r="C1288">
            <v>4531314.2</v>
          </cell>
        </row>
        <row r="1289">
          <cell r="C1289">
            <v>5848453.2000000002</v>
          </cell>
        </row>
        <row r="1290">
          <cell r="C1290">
            <v>6402038.1000000006</v>
          </cell>
        </row>
        <row r="1291">
          <cell r="C1291">
            <v>10351581.6</v>
          </cell>
        </row>
        <row r="1292">
          <cell r="C1292">
            <v>7661347.9000000004</v>
          </cell>
        </row>
        <row r="1293">
          <cell r="C1293">
            <v>6311918</v>
          </cell>
        </row>
        <row r="1294">
          <cell r="C1294">
            <v>27127879.800000001</v>
          </cell>
        </row>
        <row r="1295">
          <cell r="C1295">
            <v>4268661.1999999993</v>
          </cell>
        </row>
        <row r="1296">
          <cell r="C1296">
            <v>5123149.169999999</v>
          </cell>
        </row>
        <row r="1297">
          <cell r="C1297">
            <v>8571451</v>
          </cell>
        </row>
        <row r="1298">
          <cell r="C1298">
            <v>5346057.42</v>
          </cell>
        </row>
        <row r="1299">
          <cell r="C1299">
            <v>20263078.600000001</v>
          </cell>
        </row>
        <row r="1300">
          <cell r="C1300">
            <v>11010991.700000001</v>
          </cell>
        </row>
        <row r="1301">
          <cell r="C1301">
            <v>8292818.4999999991</v>
          </cell>
        </row>
        <row r="1302">
          <cell r="C1302">
            <v>2747957.5999999996</v>
          </cell>
        </row>
        <row r="1303">
          <cell r="C1303">
            <v>3563571.1</v>
          </cell>
        </row>
        <row r="1304">
          <cell r="C1304">
            <v>6061364.1000000006</v>
          </cell>
        </row>
        <row r="1306">
          <cell r="C1306">
            <v>10539593.199999999</v>
          </cell>
        </row>
        <row r="1307">
          <cell r="C1307">
            <v>10542970</v>
          </cell>
        </row>
        <row r="1308">
          <cell r="C1308">
            <v>3174362.6</v>
          </cell>
        </row>
        <row r="1310">
          <cell r="C1310">
            <v>5823198.0999999996</v>
          </cell>
        </row>
        <row r="1311">
          <cell r="C1311">
            <v>6605159</v>
          </cell>
        </row>
        <row r="1312">
          <cell r="C1312">
            <v>3968245</v>
          </cell>
        </row>
        <row r="1313">
          <cell r="C1313">
            <v>4913983.3999999994</v>
          </cell>
        </row>
        <row r="1315">
          <cell r="C1315">
            <v>6118500.2000000002</v>
          </cell>
        </row>
        <row r="1316">
          <cell r="C1316">
            <v>2891207.6</v>
          </cell>
        </row>
        <row r="1318">
          <cell r="C1318">
            <v>4926306.4000000004</v>
          </cell>
        </row>
        <row r="1319">
          <cell r="C1319">
            <v>4926306.4000000004</v>
          </cell>
        </row>
        <row r="1321">
          <cell r="C1321">
            <v>11527915.5</v>
          </cell>
        </row>
        <row r="1322">
          <cell r="C1322">
            <v>6678427.5</v>
          </cell>
        </row>
        <row r="1323">
          <cell r="C1323">
            <v>7807750</v>
          </cell>
        </row>
        <row r="1324">
          <cell r="C1324">
            <v>1838501.6</v>
          </cell>
        </row>
        <row r="1325">
          <cell r="C1325">
            <v>483642</v>
          </cell>
        </row>
        <row r="1327">
          <cell r="C1327">
            <v>9532638.2599999998</v>
          </cell>
        </row>
        <row r="1328">
          <cell r="C1328">
            <v>9535053.1400000006</v>
          </cell>
        </row>
        <row r="1329">
          <cell r="C1329">
            <v>9625208.6600000001</v>
          </cell>
        </row>
        <row r="1330">
          <cell r="C1330">
            <v>9578822.8399999999</v>
          </cell>
        </row>
        <row r="1332">
          <cell r="C1332">
            <v>25781949.5</v>
          </cell>
        </row>
        <row r="1333">
          <cell r="C1333">
            <v>25589624.5</v>
          </cell>
        </row>
        <row r="1334">
          <cell r="C1334">
            <v>12238043.800000001</v>
          </cell>
        </row>
        <row r="1336">
          <cell r="C1336">
            <v>1890229</v>
          </cell>
        </row>
        <row r="1337">
          <cell r="C1337">
            <v>5476654.4200000009</v>
          </cell>
        </row>
        <row r="1338">
          <cell r="C1338">
            <v>23514951.559999999</v>
          </cell>
        </row>
        <row r="1339">
          <cell r="C1339">
            <v>8448267.1600000001</v>
          </cell>
        </row>
        <row r="1340">
          <cell r="C1340">
            <v>4356361.7600000007</v>
          </cell>
        </row>
        <row r="1341">
          <cell r="C1341">
            <v>17466384.300000001</v>
          </cell>
        </row>
        <row r="1342">
          <cell r="C1342">
            <v>905310.5</v>
          </cell>
        </row>
        <row r="1343">
          <cell r="C1343">
            <v>2660910</v>
          </cell>
        </row>
        <row r="1344">
          <cell r="C1344">
            <v>3439041.4</v>
          </cell>
        </row>
        <row r="1345">
          <cell r="C1345">
            <v>3465731.4</v>
          </cell>
        </row>
        <row r="1346">
          <cell r="C1346">
            <v>6900872</v>
          </cell>
        </row>
        <row r="1347">
          <cell r="C1347">
            <v>5191674.92</v>
          </cell>
        </row>
        <row r="1348">
          <cell r="C1348">
            <v>2303126.4000000004</v>
          </cell>
        </row>
        <row r="1349">
          <cell r="C1349">
            <v>4614680.78</v>
          </cell>
        </row>
        <row r="1350">
          <cell r="C1350">
            <v>5149142.2</v>
          </cell>
        </row>
        <row r="1351">
          <cell r="C1351">
            <v>4569800</v>
          </cell>
        </row>
        <row r="1353">
          <cell r="C1353">
            <v>2270002.4</v>
          </cell>
        </row>
        <row r="1354">
          <cell r="C1354">
            <v>2304639.2000000002</v>
          </cell>
        </row>
        <row r="1356">
          <cell r="C1356">
            <v>1071086.6000000001</v>
          </cell>
        </row>
        <row r="1357">
          <cell r="C1357">
            <v>5040459.1399999997</v>
          </cell>
        </row>
        <row r="1359">
          <cell r="C1359">
            <v>5543448.2000000002</v>
          </cell>
        </row>
        <row r="1361">
          <cell r="C1361">
            <v>3122641.4000000004</v>
          </cell>
        </row>
        <row r="1362">
          <cell r="C1362">
            <v>1792328.5</v>
          </cell>
        </row>
        <row r="1363">
          <cell r="C1363">
            <v>4021161.5999999996</v>
          </cell>
        </row>
        <row r="1364">
          <cell r="C1364">
            <v>4099193.8999999994</v>
          </cell>
        </row>
        <row r="1366">
          <cell r="C1366">
            <v>6305814</v>
          </cell>
        </row>
        <row r="1367">
          <cell r="C1367">
            <v>6261835.2000000002</v>
          </cell>
        </row>
        <row r="1368">
          <cell r="C1368">
            <v>6260388</v>
          </cell>
        </row>
        <row r="1370">
          <cell r="C1370">
            <v>5203257</v>
          </cell>
        </row>
        <row r="1371">
          <cell r="C1371">
            <v>5203257</v>
          </cell>
        </row>
        <row r="1373">
          <cell r="C1373">
            <v>13869951.800000001</v>
          </cell>
        </row>
        <row r="1374">
          <cell r="C1374">
            <v>5136325</v>
          </cell>
        </row>
        <row r="1375">
          <cell r="C1375">
            <v>3872541.8</v>
          </cell>
        </row>
        <row r="1376">
          <cell r="C1376">
            <v>5018000</v>
          </cell>
        </row>
        <row r="1377">
          <cell r="C1377">
            <v>5382000</v>
          </cell>
        </row>
        <row r="1378">
          <cell r="C1378">
            <v>1469631.6</v>
          </cell>
        </row>
        <row r="1379">
          <cell r="C1379">
            <v>10251247.5</v>
          </cell>
        </row>
        <row r="1380">
          <cell r="C1380">
            <v>5451750</v>
          </cell>
        </row>
        <row r="1381">
          <cell r="C1381">
            <v>5722462.3999999994</v>
          </cell>
        </row>
        <row r="1382">
          <cell r="C1382">
            <v>2868675</v>
          </cell>
        </row>
        <row r="1383">
          <cell r="C1383">
            <v>1948750</v>
          </cell>
        </row>
        <row r="1384">
          <cell r="C1384">
            <v>4452000</v>
          </cell>
        </row>
        <row r="1385">
          <cell r="C1385">
            <v>4489200</v>
          </cell>
        </row>
        <row r="1386">
          <cell r="C1386">
            <v>2976087.5</v>
          </cell>
        </row>
        <row r="1387">
          <cell r="C1387">
            <v>4374500</v>
          </cell>
        </row>
        <row r="1388">
          <cell r="C1388">
            <v>4257257.6000000006</v>
          </cell>
        </row>
        <row r="1389">
          <cell r="C1389">
            <v>7111018.3999999994</v>
          </cell>
        </row>
        <row r="1390">
          <cell r="C1390">
            <v>4758900</v>
          </cell>
        </row>
        <row r="1391">
          <cell r="C1391">
            <v>4746500</v>
          </cell>
        </row>
        <row r="1392">
          <cell r="C1392">
            <v>29042308</v>
          </cell>
        </row>
        <row r="1393">
          <cell r="C1393">
            <v>3132950</v>
          </cell>
        </row>
        <row r="1394">
          <cell r="C1394">
            <v>3878500</v>
          </cell>
        </row>
        <row r="1395">
          <cell r="C1395">
            <v>8963275</v>
          </cell>
        </row>
        <row r="1396">
          <cell r="C1396">
            <v>9350096</v>
          </cell>
        </row>
        <row r="1397">
          <cell r="C1397">
            <v>6890936</v>
          </cell>
        </row>
        <row r="1398">
          <cell r="C1398">
            <v>4610624</v>
          </cell>
        </row>
        <row r="1399">
          <cell r="C1399">
            <v>4610624</v>
          </cell>
        </row>
        <row r="1400">
          <cell r="C1400">
            <v>4610624</v>
          </cell>
        </row>
        <row r="1401">
          <cell r="C1401">
            <v>4503925</v>
          </cell>
        </row>
        <row r="1402">
          <cell r="C1402">
            <v>2175580</v>
          </cell>
        </row>
        <row r="1403">
          <cell r="C1403">
            <v>38750000</v>
          </cell>
        </row>
        <row r="1404">
          <cell r="C1404">
            <v>26863360</v>
          </cell>
        </row>
        <row r="1405">
          <cell r="C1405">
            <v>6355000</v>
          </cell>
        </row>
        <row r="1406">
          <cell r="C1406">
            <v>2015000</v>
          </cell>
        </row>
        <row r="1407">
          <cell r="C1407">
            <v>18772050</v>
          </cell>
        </row>
        <row r="1408">
          <cell r="C1408">
            <v>12303230</v>
          </cell>
        </row>
        <row r="1409">
          <cell r="C1409">
            <v>9763450</v>
          </cell>
        </row>
        <row r="1410">
          <cell r="C1410">
            <v>64290475</v>
          </cell>
        </row>
        <row r="1411">
          <cell r="C1411">
            <v>8671875</v>
          </cell>
        </row>
        <row r="1412">
          <cell r="C1412">
            <v>2474384</v>
          </cell>
        </row>
        <row r="1413">
          <cell r="C1413">
            <v>7490000</v>
          </cell>
        </row>
        <row r="1414">
          <cell r="C1414">
            <v>6561550</v>
          </cell>
        </row>
        <row r="1415">
          <cell r="C1415">
            <v>15934625.41</v>
          </cell>
        </row>
        <row r="1416">
          <cell r="C1416">
            <v>9564125.4100000001</v>
          </cell>
        </row>
        <row r="1417">
          <cell r="C1417">
            <v>3167420</v>
          </cell>
        </row>
        <row r="1418">
          <cell r="C1418">
            <v>2248836.8000000003</v>
          </cell>
        </row>
        <row r="1419">
          <cell r="C1419">
            <v>2268708.8000000003</v>
          </cell>
        </row>
        <row r="1420">
          <cell r="C1420">
            <v>4355765.6000000006</v>
          </cell>
        </row>
        <row r="1421">
          <cell r="C1421">
            <v>9253125</v>
          </cell>
        </row>
        <row r="1422">
          <cell r="C1422">
            <v>3511925</v>
          </cell>
        </row>
        <row r="1423">
          <cell r="C1423">
            <v>4366695.2</v>
          </cell>
        </row>
        <row r="1424">
          <cell r="C1424">
            <v>2250327.1999999997</v>
          </cell>
        </row>
        <row r="1425">
          <cell r="C1425">
            <v>3462519.1999999997</v>
          </cell>
        </row>
        <row r="1426">
          <cell r="C1426">
            <v>4503925</v>
          </cell>
        </row>
        <row r="1427">
          <cell r="C1427">
            <v>3770000</v>
          </cell>
        </row>
        <row r="1428">
          <cell r="C1428">
            <v>3987000</v>
          </cell>
        </row>
        <row r="1429">
          <cell r="C1429">
            <v>6200000</v>
          </cell>
        </row>
        <row r="1431">
          <cell r="C1431">
            <v>17918955</v>
          </cell>
        </row>
        <row r="1432">
          <cell r="C1432">
            <v>11241000</v>
          </cell>
        </row>
        <row r="1433">
          <cell r="C1433">
            <v>4469825</v>
          </cell>
        </row>
        <row r="1434">
          <cell r="C1434">
            <v>4511675</v>
          </cell>
        </row>
        <row r="1435">
          <cell r="C1435">
            <v>7730250</v>
          </cell>
        </row>
        <row r="1436">
          <cell r="C1436">
            <v>6725152.5</v>
          </cell>
        </row>
        <row r="1437">
          <cell r="C1437">
            <v>1941000</v>
          </cell>
        </row>
        <row r="1438">
          <cell r="C1438">
            <v>13872500</v>
          </cell>
        </row>
        <row r="1441">
          <cell r="C1441">
            <v>3801000</v>
          </cell>
        </row>
        <row r="1442">
          <cell r="C1442">
            <v>3795872</v>
          </cell>
        </row>
        <row r="1443">
          <cell r="C1443">
            <v>4754696</v>
          </cell>
        </row>
        <row r="1444">
          <cell r="C1444">
            <v>3860456</v>
          </cell>
        </row>
        <row r="1445">
          <cell r="C1445">
            <v>2484320</v>
          </cell>
        </row>
        <row r="1446">
          <cell r="C1446">
            <v>4784504</v>
          </cell>
        </row>
        <row r="1447">
          <cell r="C1447">
            <v>4789472</v>
          </cell>
        </row>
        <row r="1448">
          <cell r="C1448">
            <v>4754696</v>
          </cell>
        </row>
        <row r="1449">
          <cell r="C1449">
            <v>3991114.4</v>
          </cell>
        </row>
        <row r="1450">
          <cell r="C1450">
            <v>8829975</v>
          </cell>
        </row>
        <row r="1451">
          <cell r="C1451">
            <v>3808435.5999999996</v>
          </cell>
        </row>
        <row r="1452">
          <cell r="C1452">
            <v>231420</v>
          </cell>
        </row>
        <row r="1453">
          <cell r="C1453">
            <v>13281214.250000002</v>
          </cell>
        </row>
        <row r="1454">
          <cell r="C1454">
            <v>4610442.2</v>
          </cell>
        </row>
        <row r="1455">
          <cell r="C1455">
            <v>963265.2</v>
          </cell>
        </row>
        <row r="1456">
          <cell r="C1456">
            <v>4299627.2</v>
          </cell>
        </row>
        <row r="1457">
          <cell r="C1457">
            <v>7273000</v>
          </cell>
        </row>
        <row r="1458">
          <cell r="C1458">
            <v>4746500</v>
          </cell>
        </row>
        <row r="1459">
          <cell r="C1459">
            <v>8435500</v>
          </cell>
        </row>
        <row r="1460">
          <cell r="C1460">
            <v>6698725</v>
          </cell>
        </row>
        <row r="1461">
          <cell r="C1461">
            <v>6842875</v>
          </cell>
        </row>
        <row r="1462">
          <cell r="C1462">
            <v>8482000</v>
          </cell>
        </row>
        <row r="1463">
          <cell r="C1463">
            <v>3150032</v>
          </cell>
        </row>
        <row r="1464">
          <cell r="C1464">
            <v>3472952</v>
          </cell>
        </row>
        <row r="1465">
          <cell r="C1465">
            <v>15516066.949999999</v>
          </cell>
        </row>
        <row r="1466">
          <cell r="C1466">
            <v>15422954.25</v>
          </cell>
        </row>
        <row r="1467">
          <cell r="C1467">
            <v>18622499.130000003</v>
          </cell>
        </row>
        <row r="1468">
          <cell r="C1468">
            <v>41471171.5</v>
          </cell>
        </row>
        <row r="1469">
          <cell r="C1469">
            <v>2235920</v>
          </cell>
        </row>
        <row r="1470">
          <cell r="C1470">
            <v>4819280</v>
          </cell>
        </row>
        <row r="1471">
          <cell r="C1471">
            <v>4819280</v>
          </cell>
        </row>
        <row r="1474">
          <cell r="C1474">
            <v>29980379</v>
          </cell>
        </row>
        <row r="1475">
          <cell r="C1475">
            <v>5397500</v>
          </cell>
        </row>
        <row r="1476">
          <cell r="C1476">
            <v>5457668</v>
          </cell>
        </row>
        <row r="1477">
          <cell r="C1477">
            <v>4300620.8</v>
          </cell>
        </row>
        <row r="1478">
          <cell r="C1478">
            <v>22649796.75</v>
          </cell>
        </row>
        <row r="1479">
          <cell r="C1479">
            <v>3409625</v>
          </cell>
        </row>
        <row r="1480">
          <cell r="C1480">
            <v>4498500</v>
          </cell>
        </row>
        <row r="1482">
          <cell r="C1482">
            <v>4157500</v>
          </cell>
        </row>
        <row r="1483">
          <cell r="C1483">
            <v>4002500</v>
          </cell>
        </row>
        <row r="1484">
          <cell r="C1484">
            <v>3886250</v>
          </cell>
        </row>
        <row r="1485">
          <cell r="C1485">
            <v>1687950</v>
          </cell>
        </row>
        <row r="1486">
          <cell r="C1486">
            <v>3746192</v>
          </cell>
        </row>
        <row r="1488">
          <cell r="C1488">
            <v>6681675</v>
          </cell>
        </row>
        <row r="1489">
          <cell r="C1489">
            <v>8647292</v>
          </cell>
        </row>
        <row r="1490">
          <cell r="C1490">
            <v>65912813.200000003</v>
          </cell>
        </row>
        <row r="1491">
          <cell r="C1491">
            <v>6793275</v>
          </cell>
        </row>
        <row r="1492">
          <cell r="C1492">
            <v>5017750</v>
          </cell>
        </row>
        <row r="1493">
          <cell r="C1493">
            <v>2300600</v>
          </cell>
        </row>
        <row r="1494">
          <cell r="C1494">
            <v>4357752.8</v>
          </cell>
        </row>
        <row r="1495">
          <cell r="C1495">
            <v>5175850</v>
          </cell>
        </row>
        <row r="1496">
          <cell r="C1496">
            <v>4549020.8</v>
          </cell>
        </row>
        <row r="1497">
          <cell r="C1497">
            <v>4498347.2</v>
          </cell>
        </row>
        <row r="1498">
          <cell r="C1498">
            <v>26669774.979999997</v>
          </cell>
        </row>
        <row r="1499">
          <cell r="C1499">
            <v>4329932</v>
          </cell>
        </row>
        <row r="1500">
          <cell r="C1500">
            <v>4535607.2</v>
          </cell>
        </row>
        <row r="1501">
          <cell r="C1501">
            <v>3168413.6</v>
          </cell>
        </row>
        <row r="1502">
          <cell r="C1502">
            <v>7087000</v>
          </cell>
        </row>
        <row r="1504">
          <cell r="C1504">
            <v>4688539.8</v>
          </cell>
        </row>
        <row r="1505">
          <cell r="C1505">
            <v>4698505.8</v>
          </cell>
        </row>
        <row r="1506">
          <cell r="C1506">
            <v>4714285.3</v>
          </cell>
        </row>
        <row r="1507">
          <cell r="C1507">
            <v>4697343.0999999996</v>
          </cell>
        </row>
        <row r="1509">
          <cell r="C1509">
            <v>5477081.0999999996</v>
          </cell>
        </row>
        <row r="1511">
          <cell r="C1511">
            <v>1711844.9999999998</v>
          </cell>
        </row>
        <row r="1512">
          <cell r="C1512">
            <v>1729900</v>
          </cell>
        </row>
        <row r="1513">
          <cell r="C1513">
            <v>1708705.0000000002</v>
          </cell>
        </row>
        <row r="1514">
          <cell r="C1514">
            <v>1708705.0000000002</v>
          </cell>
        </row>
        <row r="1515">
          <cell r="C1515">
            <v>1699284.9999999998</v>
          </cell>
        </row>
        <row r="1517">
          <cell r="C1517">
            <v>3890900</v>
          </cell>
        </row>
        <row r="1518">
          <cell r="C1518">
            <v>1562577.5000000002</v>
          </cell>
        </row>
        <row r="1519">
          <cell r="C1519">
            <v>1977057.4999999998</v>
          </cell>
        </row>
        <row r="1520">
          <cell r="C1520">
            <v>5124082.5</v>
          </cell>
        </row>
        <row r="1521">
          <cell r="C1521">
            <v>5124082.5</v>
          </cell>
        </row>
        <row r="1523">
          <cell r="C1523">
            <v>2762500</v>
          </cell>
        </row>
        <row r="1524">
          <cell r="C1524">
            <v>2762500</v>
          </cell>
        </row>
        <row r="1526">
          <cell r="C1526">
            <v>3065252.85</v>
          </cell>
        </row>
        <row r="1527">
          <cell r="C1527">
            <v>3570646.44</v>
          </cell>
        </row>
        <row r="1528">
          <cell r="C1528">
            <v>8444926.4000000004</v>
          </cell>
        </row>
        <row r="1530">
          <cell r="C1530">
            <v>6798691.25</v>
          </cell>
        </row>
        <row r="1531">
          <cell r="C1531">
            <v>6769057.5</v>
          </cell>
        </row>
        <row r="1532">
          <cell r="C1532">
            <v>6817250</v>
          </cell>
        </row>
        <row r="1533">
          <cell r="C1533">
            <v>5464800</v>
          </cell>
        </row>
        <row r="1534">
          <cell r="C1534">
            <v>7993072.6000000006</v>
          </cell>
        </row>
        <row r="1535">
          <cell r="C1535">
            <v>7994642.6000000006</v>
          </cell>
        </row>
        <row r="1537">
          <cell r="C1537">
            <v>5325324</v>
          </cell>
        </row>
        <row r="1538">
          <cell r="C1538">
            <v>7956818.5</v>
          </cell>
        </row>
        <row r="1539">
          <cell r="C1539">
            <v>4918768</v>
          </cell>
        </row>
        <row r="1540">
          <cell r="C1540">
            <v>7899270</v>
          </cell>
        </row>
        <row r="1541">
          <cell r="C1541">
            <v>8097325.25</v>
          </cell>
        </row>
        <row r="1542">
          <cell r="C1542">
            <v>8032259.75</v>
          </cell>
        </row>
        <row r="1544">
          <cell r="C1544">
            <v>3748636.04</v>
          </cell>
        </row>
        <row r="1546">
          <cell r="C1546">
            <v>4263464.0999999996</v>
          </cell>
        </row>
        <row r="1547">
          <cell r="C1547">
            <v>4234895.0999999996</v>
          </cell>
        </row>
        <row r="1548">
          <cell r="C1548">
            <v>4264416.4000000004</v>
          </cell>
        </row>
        <row r="1549">
          <cell r="C1549">
            <v>4335838.9000000004</v>
          </cell>
        </row>
        <row r="1550">
          <cell r="C1550">
            <v>5790001</v>
          </cell>
        </row>
        <row r="1551">
          <cell r="C1551">
            <v>5885150.5999999996</v>
          </cell>
        </row>
        <row r="1552">
          <cell r="C1552">
            <v>2042700.5</v>
          </cell>
        </row>
        <row r="1553">
          <cell r="C1553">
            <v>4163391.12</v>
          </cell>
        </row>
        <row r="1554">
          <cell r="C1554">
            <v>1443718.5</v>
          </cell>
        </row>
        <row r="1555">
          <cell r="C1555">
            <v>4327268.1999999993</v>
          </cell>
        </row>
        <row r="1556">
          <cell r="C1556">
            <v>5717713.3899999997</v>
          </cell>
        </row>
        <row r="1558">
          <cell r="C1558">
            <v>5594223.9000000004</v>
          </cell>
        </row>
        <row r="1560">
          <cell r="C1560">
            <v>3242598.5</v>
          </cell>
        </row>
        <row r="1563">
          <cell r="C1563">
            <v>2655088.5</v>
          </cell>
        </row>
        <row r="1564">
          <cell r="C1564">
            <v>2758757</v>
          </cell>
        </row>
        <row r="1566">
          <cell r="C1566">
            <v>3487500</v>
          </cell>
        </row>
        <row r="1567">
          <cell r="C1567">
            <v>3487500</v>
          </cell>
        </row>
        <row r="1568">
          <cell r="C1568">
            <v>6437241.6790000005</v>
          </cell>
        </row>
        <row r="1569">
          <cell r="C1569">
            <v>6437241.6790000005</v>
          </cell>
        </row>
        <row r="1571">
          <cell r="C1571">
            <v>642550</v>
          </cell>
        </row>
        <row r="1573">
          <cell r="C1573">
            <v>16091911.599999998</v>
          </cell>
        </row>
        <row r="1574">
          <cell r="C1574">
            <v>4805000</v>
          </cell>
        </row>
        <row r="1575">
          <cell r="C1575">
            <v>4855000</v>
          </cell>
        </row>
        <row r="1576">
          <cell r="C1576">
            <v>4855000</v>
          </cell>
        </row>
        <row r="1578">
          <cell r="C1578">
            <v>190000</v>
          </cell>
        </row>
        <row r="1579">
          <cell r="C1579">
            <v>2658200</v>
          </cell>
        </row>
        <row r="1581">
          <cell r="C1581">
            <v>3537500</v>
          </cell>
        </row>
        <row r="1583">
          <cell r="C1583">
            <v>9254912.8000000007</v>
          </cell>
        </row>
        <row r="1585">
          <cell r="C1585">
            <v>6458400</v>
          </cell>
        </row>
        <row r="1587">
          <cell r="C1587">
            <v>38812122.5</v>
          </cell>
        </row>
        <row r="1588">
          <cell r="C1588">
            <v>7838600</v>
          </cell>
        </row>
        <row r="1589">
          <cell r="C1589">
            <v>28613325</v>
          </cell>
        </row>
        <row r="1590">
          <cell r="C1590">
            <v>403168.8</v>
          </cell>
        </row>
        <row r="1591">
          <cell r="C1591">
            <v>632265.6</v>
          </cell>
        </row>
        <row r="1592">
          <cell r="C1592">
            <v>16369142.5</v>
          </cell>
        </row>
        <row r="1593">
          <cell r="C1593">
            <v>12732662.5</v>
          </cell>
        </row>
        <row r="1594">
          <cell r="C1594">
            <v>1249800</v>
          </cell>
        </row>
        <row r="1595">
          <cell r="C1595">
            <v>5862500</v>
          </cell>
        </row>
        <row r="1596">
          <cell r="C1596">
            <v>5068640</v>
          </cell>
        </row>
        <row r="1597">
          <cell r="C1597">
            <v>6406550</v>
          </cell>
        </row>
        <row r="1598">
          <cell r="C1598">
            <v>6406550</v>
          </cell>
        </row>
        <row r="1599">
          <cell r="C1599">
            <v>5464800</v>
          </cell>
        </row>
        <row r="1600">
          <cell r="C1600">
            <v>3925000</v>
          </cell>
        </row>
        <row r="1601">
          <cell r="C1601">
            <v>3925000</v>
          </cell>
        </row>
        <row r="1602">
          <cell r="C1602">
            <v>1925500</v>
          </cell>
        </row>
        <row r="1603">
          <cell r="C1603">
            <v>1925500</v>
          </cell>
        </row>
        <row r="1604">
          <cell r="C1604">
            <v>27927772.5</v>
          </cell>
        </row>
        <row r="1605">
          <cell r="C1605">
            <v>12389295.199999999</v>
          </cell>
        </row>
        <row r="1606">
          <cell r="C1606">
            <v>15419936.600000001</v>
          </cell>
        </row>
        <row r="1607">
          <cell r="C1607">
            <v>27927772.5</v>
          </cell>
        </row>
        <row r="1608">
          <cell r="C1608">
            <v>27927772.5</v>
          </cell>
        </row>
        <row r="1609">
          <cell r="C1609">
            <v>7348250</v>
          </cell>
        </row>
        <row r="1610">
          <cell r="C1610">
            <v>4235000</v>
          </cell>
        </row>
        <row r="1611">
          <cell r="C1611">
            <v>16349072.5</v>
          </cell>
        </row>
        <row r="1612">
          <cell r="C1612">
            <v>7502000</v>
          </cell>
        </row>
        <row r="1613">
          <cell r="C1613">
            <v>14200000</v>
          </cell>
        </row>
        <row r="1614">
          <cell r="C1614">
            <v>8254221.1999999993</v>
          </cell>
        </row>
        <row r="1616">
          <cell r="C1616">
            <v>5072000</v>
          </cell>
        </row>
        <row r="1617">
          <cell r="C1617">
            <v>7207500</v>
          </cell>
        </row>
        <row r="1619">
          <cell r="C1619">
            <v>5891813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603"/>
  <sheetViews>
    <sheetView tabSelected="1" view="pageBreakPreview" topLeftCell="A1585" zoomScale="60" zoomScaleNormal="80" zoomScalePageLayoutView="70" workbookViewId="0">
      <selection activeCell="N1" sqref="N1:R3"/>
    </sheetView>
  </sheetViews>
  <sheetFormatPr defaultColWidth="8.85546875" defaultRowHeight="15.75" x14ac:dyDescent="0.25"/>
  <cols>
    <col min="1" max="1" width="6.5703125" style="24" customWidth="1"/>
    <col min="2" max="2" width="54.7109375" style="36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139" customWidth="1"/>
    <col min="10" max="10" width="15.7109375" style="139" customWidth="1"/>
    <col min="11" max="11" width="19.85546875" style="6" customWidth="1"/>
    <col min="12" max="12" width="10.42578125" style="8" customWidth="1"/>
    <col min="13" max="13" width="17.140625" style="8" customWidth="1"/>
    <col min="14" max="14" width="13.42578125" style="8" customWidth="1"/>
    <col min="15" max="15" width="20.7109375" style="227" customWidth="1"/>
    <col min="16" max="16" width="14.85546875" style="11" customWidth="1"/>
    <col min="17" max="17" width="12.28515625" style="11" customWidth="1"/>
    <col min="18" max="18" width="20.5703125" style="24" customWidth="1"/>
    <col min="19" max="19" width="17.28515625" style="141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5" customHeight="1" x14ac:dyDescent="0.25">
      <c r="N1" s="382" t="s">
        <v>1596</v>
      </c>
      <c r="O1" s="382"/>
      <c r="P1" s="382"/>
      <c r="Q1" s="382"/>
      <c r="R1" s="382"/>
    </row>
    <row r="2" spans="1:22" ht="25.5" customHeight="1" x14ac:dyDescent="0.25">
      <c r="J2" s="528"/>
      <c r="K2" s="529"/>
      <c r="L2" s="529"/>
      <c r="M2" s="529"/>
      <c r="N2" s="382"/>
      <c r="O2" s="382"/>
      <c r="P2" s="382"/>
      <c r="Q2" s="382"/>
      <c r="R2" s="382"/>
      <c r="S2" s="14"/>
    </row>
    <row r="3" spans="1:22" ht="82.5" customHeight="1" x14ac:dyDescent="0.25">
      <c r="I3" s="7"/>
      <c r="J3" s="529"/>
      <c r="K3" s="529"/>
      <c r="L3" s="529"/>
      <c r="M3" s="529"/>
      <c r="N3" s="382"/>
      <c r="O3" s="382"/>
      <c r="P3" s="382"/>
      <c r="Q3" s="382"/>
      <c r="R3" s="382"/>
      <c r="S3" s="14"/>
    </row>
    <row r="4" spans="1:22" ht="33.75" customHeight="1" x14ac:dyDescent="0.25">
      <c r="A4" s="503" t="s">
        <v>1231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14"/>
    </row>
    <row r="5" spans="1:22" ht="8.4499999999999993" customHeight="1" x14ac:dyDescent="0.25">
      <c r="A5" s="13"/>
      <c r="B5" s="205"/>
      <c r="C5" s="205"/>
      <c r="D5" s="205"/>
      <c r="E5" s="205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69"/>
      <c r="S5" s="14"/>
    </row>
    <row r="6" spans="1:22" ht="40.15" customHeight="1" x14ac:dyDescent="0.25">
      <c r="A6" s="503" t="s">
        <v>0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14"/>
    </row>
    <row r="7" spans="1:22" ht="9" customHeight="1" x14ac:dyDescent="0.25">
      <c r="A7" s="13"/>
      <c r="B7" s="204"/>
      <c r="C7" s="204"/>
      <c r="D7" s="204"/>
      <c r="E7" s="204"/>
      <c r="F7" s="5"/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3"/>
      <c r="S7" s="14"/>
    </row>
    <row r="8" spans="1:22" ht="24.75" customHeight="1" x14ac:dyDescent="0.25">
      <c r="A8" s="504" t="s">
        <v>10</v>
      </c>
      <c r="B8" s="505" t="s">
        <v>31</v>
      </c>
      <c r="C8" s="449" t="s">
        <v>11</v>
      </c>
      <c r="D8" s="449"/>
      <c r="E8" s="493" t="s">
        <v>12</v>
      </c>
      <c r="F8" s="495" t="s">
        <v>13</v>
      </c>
      <c r="G8" s="495" t="s">
        <v>14</v>
      </c>
      <c r="H8" s="508" t="s">
        <v>23</v>
      </c>
      <c r="I8" s="507" t="s">
        <v>25</v>
      </c>
      <c r="J8" s="507"/>
      <c r="K8" s="496" t="s">
        <v>15</v>
      </c>
      <c r="L8" s="496"/>
      <c r="M8" s="496"/>
      <c r="N8" s="496"/>
      <c r="O8" s="496"/>
      <c r="P8" s="492" t="s">
        <v>29</v>
      </c>
      <c r="Q8" s="492" t="s">
        <v>28</v>
      </c>
      <c r="R8" s="494" t="s">
        <v>16</v>
      </c>
      <c r="S8" s="14"/>
    </row>
    <row r="9" spans="1:22" ht="15" customHeight="1" x14ac:dyDescent="0.25">
      <c r="A9" s="504"/>
      <c r="B9" s="505"/>
      <c r="C9" s="493" t="s">
        <v>17</v>
      </c>
      <c r="D9" s="493" t="s">
        <v>27</v>
      </c>
      <c r="E9" s="493"/>
      <c r="F9" s="495"/>
      <c r="G9" s="495"/>
      <c r="H9" s="508"/>
      <c r="I9" s="490" t="s">
        <v>8</v>
      </c>
      <c r="J9" s="490" t="s">
        <v>9</v>
      </c>
      <c r="K9" s="491" t="s">
        <v>24</v>
      </c>
      <c r="L9" s="496" t="s">
        <v>26</v>
      </c>
      <c r="M9" s="496"/>
      <c r="N9" s="496"/>
      <c r="O9" s="496"/>
      <c r="P9" s="492"/>
      <c r="Q9" s="492"/>
      <c r="R9" s="494"/>
      <c r="S9" s="14"/>
    </row>
    <row r="10" spans="1:22" ht="201" customHeight="1" x14ac:dyDescent="0.25">
      <c r="A10" s="504"/>
      <c r="B10" s="505"/>
      <c r="C10" s="493"/>
      <c r="D10" s="493"/>
      <c r="E10" s="493"/>
      <c r="F10" s="495"/>
      <c r="G10" s="495"/>
      <c r="H10" s="508"/>
      <c r="I10" s="490"/>
      <c r="J10" s="490"/>
      <c r="K10" s="491"/>
      <c r="L10" s="25" t="s">
        <v>1</v>
      </c>
      <c r="M10" s="25" t="s">
        <v>2</v>
      </c>
      <c r="N10" s="25" t="s">
        <v>7</v>
      </c>
      <c r="O10" s="25" t="s">
        <v>18</v>
      </c>
      <c r="P10" s="492"/>
      <c r="Q10" s="492"/>
      <c r="R10" s="494"/>
      <c r="S10" s="14"/>
    </row>
    <row r="11" spans="1:22" s="1" customFormat="1" ht="23.25" customHeight="1" x14ac:dyDescent="0.25">
      <c r="A11" s="504"/>
      <c r="B11" s="505"/>
      <c r="C11" s="493"/>
      <c r="D11" s="493"/>
      <c r="E11" s="493"/>
      <c r="F11" s="495"/>
      <c r="G11" s="495"/>
      <c r="H11" s="303" t="s">
        <v>32</v>
      </c>
      <c r="I11" s="303" t="s">
        <v>32</v>
      </c>
      <c r="J11" s="303" t="s">
        <v>32</v>
      </c>
      <c r="K11" s="26" t="s">
        <v>19</v>
      </c>
      <c r="L11" s="304" t="s">
        <v>19</v>
      </c>
      <c r="M11" s="372" t="s">
        <v>19</v>
      </c>
      <c r="N11" s="304" t="s">
        <v>19</v>
      </c>
      <c r="O11" s="26" t="s">
        <v>19</v>
      </c>
      <c r="P11" s="287" t="s">
        <v>33</v>
      </c>
      <c r="Q11" s="287" t="s">
        <v>33</v>
      </c>
      <c r="R11" s="494"/>
      <c r="S11" s="299"/>
      <c r="T11" s="205"/>
      <c r="U11" s="205"/>
    </row>
    <row r="12" spans="1:22" s="1" customFormat="1" ht="21" customHeight="1" x14ac:dyDescent="0.25">
      <c r="A12" s="59">
        <v>1</v>
      </c>
      <c r="B12" s="305">
        <v>2</v>
      </c>
      <c r="C12" s="305">
        <v>3</v>
      </c>
      <c r="D12" s="305">
        <v>4</v>
      </c>
      <c r="E12" s="305">
        <v>5</v>
      </c>
      <c r="F12" s="306">
        <v>6</v>
      </c>
      <c r="G12" s="306">
        <v>7</v>
      </c>
      <c r="H12" s="27">
        <v>8</v>
      </c>
      <c r="I12" s="27">
        <v>9</v>
      </c>
      <c r="J12" s="27">
        <v>10</v>
      </c>
      <c r="K12" s="28">
        <v>11</v>
      </c>
      <c r="L12" s="27">
        <v>12</v>
      </c>
      <c r="M12" s="27">
        <v>13</v>
      </c>
      <c r="N12" s="27">
        <v>14</v>
      </c>
      <c r="O12" s="28">
        <v>15</v>
      </c>
      <c r="P12" s="27">
        <v>16</v>
      </c>
      <c r="Q12" s="27">
        <v>17</v>
      </c>
      <c r="R12" s="59">
        <v>18</v>
      </c>
      <c r="S12" s="299"/>
      <c r="T12" s="205"/>
      <c r="U12" s="205"/>
    </row>
    <row r="13" spans="1:22" ht="40.15" customHeight="1" x14ac:dyDescent="0.25">
      <c r="A13" s="506" t="s">
        <v>30</v>
      </c>
      <c r="B13" s="506"/>
      <c r="C13" s="33" t="s">
        <v>21</v>
      </c>
      <c r="D13" s="33" t="s">
        <v>21</v>
      </c>
      <c r="E13" s="33" t="s">
        <v>21</v>
      </c>
      <c r="F13" s="29" t="s">
        <v>21</v>
      </c>
      <c r="G13" s="29" t="s">
        <v>21</v>
      </c>
      <c r="H13" s="34">
        <f>H15+H31+H111+H124+H127+H134+H139+H144+H156+H162+H195+H200+H213+H222+H226+H248+H251+H258+H271+H312+H319+H323+H333+H342+H349+H370+H374+H377+H380+H384+H388+H398+H407+H417+H428+H432+H435+H454+H463+H482+H485+H493+H502+H586+H591+H601+H621+H625+H628+H632+H636+H663+H670+H676+H681+H691+H775+H784+H788+H795+H801+H807+H812+H819+H823+H827+H1328+H1334+H1340+H1350+H1353+H1365+H1371+H1379+H1384+H1389+H1395+H1400+H1408+H1417+H1435+H1443+H1465+H1469+H1475+H1479+H1490+H1494+H1497+H1506+H1516+H1520+H1513+H1523+H1527+H1589+H1595+H1599</f>
        <v>2699597.1199999996</v>
      </c>
      <c r="I13" s="34">
        <f>I15+I31+I111+I124+I127+I134+I139+I144+I156+I162+I195+I200+I213+I222+I226+I248+I251+I258+I271+I312+I319+I323+I333+I342+I349+I370+I374+I377+I380+I384+I388+I398+I407+I417+I428+I432+I435+I454+I463+I482+I485+I493+I502+I586+I591+I601+I621+I625+I628+I632+I636+I663+I670+I676+I681+I691+I775+I784+I788+I795+I801+I807+I812+I819+I823+I827+I1328+I1334+I1340+I1350+I1353+I1365+I1371+I1379+I1384+I1389+I1395+I1400+I1408+I1417+I1435+I1443+I1465+I1469+I1475+I1479+I1490+I1494+I1497+I1506+I1516+I1520+I1513+I1523+I1527+I1589+I1595+I1599</f>
        <v>164414.04</v>
      </c>
      <c r="J13" s="34">
        <f>J15+J31+J111+J124+J127+J134+J139+J144+J156+J162+J195+J200+J213+J222+J226+J248+J251+J258+J271+J312+J319+J323+J333+J342+J349+J370+J374+J377+J380+J384+J388+J398+J407+J417+J428+J432+J435+J454+J463+J482+J485+J493+J502+J586+J591+J601+J621+J625+J628+J632+J636+J663+J670+J676+J681+J691+J775+J784+J788+J795+J801+J807+J812+J819+J823+J827+J1328+J1334+J1340+J1350+J1353+J1365+J1371+J1379+J1384+J1389+J1395+J1400+J1408+J1417+J1435+J1443+J1465+J1469+J1475+J1479+J1490+J1494+J1497+J1506+J1516+J1520+J1513+J1523+J1527+J1589+J1595+J1599</f>
        <v>2219700.3900000015</v>
      </c>
      <c r="K13" s="34">
        <f>L13+M13+N13+O13</f>
        <v>9150219126.2180023</v>
      </c>
      <c r="L13" s="34">
        <f>L15+L31+L111+L124+L127+L134+L139+L144+L156+L162+L195+L200+L213+L222+L226+L248+L251+L258+L271+L312+L319+L323+L333+L342+L349+L370+L374+L377+L380+L384+L388+L398+L407+L417+L428+L432+L435+L454+L463+L482+L485+L493+L502+L586+L591+L601+L621+L625+L628+L632+L636+L663+L670+L676+L681+L691+L775+L784+L788+L795+L801+L807+L812+L819+L823+L827+L1328+L1334+L1340+L1350+L1353+L1365+L1371+L1379+L1384+L1389+L1395+L1400+L1408+L1417+L1435+L1443+L1465+L1469+L1475+L1479+L1490+L1494+L1497+L1506+L1516+L1520+L1513+L1523+L1527+L1589+L1595+L1599</f>
        <v>0</v>
      </c>
      <c r="M13" s="34">
        <f>SUM(M15+M31+M111+M124+M127+M134+M144+M156+M162+M195+M200+M213+M222+M226+M248+M251+M258+M271+M312+M319+M323+M333+M342+M349+M370+M374+M377+M380+M384+M388+M398+M407+M417+M428+M432+M435+M454+M463+M482+M485+M493+M502+M586+M591+M601+M621+M625+M628+M632+M636+M663+M670+M676+M681+M691+M775+M784+M788+M795+M801+M807+M812+M819+M823+M827+M1328+M1334+M1337+M1350+M1353+M1365+M1371+M1379+M1389+M1395+M1400+M1408+M1417+M1435+M1443+M1465+M1469+M1475+M1479+M1490+M1494+M1497+M1506+M1516+M1520+M1513+M1523+M1527+M1589+M1595+M1599)</f>
        <v>12500000</v>
      </c>
      <c r="N13" s="34">
        <f>N15+N31+N111+N124+N127+N134+N139+N144+N156+N162+N195+N200+N213+N222+N226+N248+N251+N258+N271+N312+N319+N323+N333+N342+N349+N370+N374+N377+N380+N384+N388+N398+N407+N417+N428+N432+N435+N454+N463+N482+N485+N493+N502+N586+N591+N601+N621+N625+N628+N632+N636+N663+N670+N676+N681+N691+N775+N784+N788+N795+N801+N807+N812+N819+N823+N827+N1328+N1334+N1340+N1350+N1353+N1365+N1371+N1379+N1384+N1389+N1395+N1400+N1408+N1417+N1435+N1443+N1465+N1469+N1475+N1479+N1490+N1494+N1497+N1506+N1516+N1520+N1513+N1523+N1527+N1589+N1595+N1599</f>
        <v>0</v>
      </c>
      <c r="O13" s="34">
        <f>'[1]Прод. прилож (2)'!$C$8</f>
        <v>9137719126.2180023</v>
      </c>
      <c r="P13" s="30">
        <f>K13/H13</f>
        <v>3389.4758067522325</v>
      </c>
      <c r="Q13" s="35" t="s">
        <v>21</v>
      </c>
      <c r="R13" s="31" t="s">
        <v>21</v>
      </c>
      <c r="S13" s="14"/>
    </row>
    <row r="14" spans="1:22" ht="34.9" customHeight="1" x14ac:dyDescent="0.25">
      <c r="A14" s="415" t="s">
        <v>85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17" t="e">
        <f>#REF!+R111+S139+#REF!+#REF!+#REF!+S225+S250+#REF!+#REF!+S348+#REF!+S373+#REF!+#REF!+S399+S421+#REF!+S434+S495+S572+S579+S626+#REF!+S773+#REF!+#REF!+#REF!+#REF!+#REF!+S1355+#REF!+S1414+#REF!+#REF!+#REF!+#REF!+#REF!+#REF!+#REF!+S1506</f>
        <v>#REF!</v>
      </c>
    </row>
    <row r="15" spans="1:22" ht="34.9" customHeight="1" x14ac:dyDescent="0.25">
      <c r="A15" s="487" t="s">
        <v>1588</v>
      </c>
      <c r="B15" s="487"/>
      <c r="C15" s="116" t="s">
        <v>21</v>
      </c>
      <c r="D15" s="116" t="s">
        <v>21</v>
      </c>
      <c r="E15" s="116" t="s">
        <v>21</v>
      </c>
      <c r="F15" s="117" t="s">
        <v>21</v>
      </c>
      <c r="G15" s="117" t="s">
        <v>21</v>
      </c>
      <c r="H15" s="118">
        <f>SUM(H16:H29)</f>
        <v>9520.9800000000014</v>
      </c>
      <c r="I15" s="118">
        <f t="shared" ref="I15:O15" si="0">SUM(I16:I29)</f>
        <v>3105.6800000000003</v>
      </c>
      <c r="J15" s="118">
        <f t="shared" si="0"/>
        <v>4999.38</v>
      </c>
      <c r="K15" s="118">
        <f t="shared" si="0"/>
        <v>70555362.099999994</v>
      </c>
      <c r="L15" s="118">
        <f t="shared" si="0"/>
        <v>0</v>
      </c>
      <c r="M15" s="118">
        <f t="shared" si="0"/>
        <v>0</v>
      </c>
      <c r="N15" s="118">
        <f t="shared" si="0"/>
        <v>0</v>
      </c>
      <c r="O15" s="118">
        <f t="shared" si="0"/>
        <v>70555362.099999994</v>
      </c>
      <c r="P15" s="118">
        <f>K15/H15</f>
        <v>7410.5146844127376</v>
      </c>
      <c r="Q15" s="119" t="s">
        <v>21</v>
      </c>
      <c r="R15" s="120" t="s">
        <v>21</v>
      </c>
      <c r="S15" s="17"/>
      <c r="T15" s="17"/>
    </row>
    <row r="16" spans="1:22" s="123" customFormat="1" ht="25.15" customHeight="1" x14ac:dyDescent="0.25">
      <c r="A16" s="200">
        <v>1</v>
      </c>
      <c r="B16" s="310" t="s">
        <v>717</v>
      </c>
      <c r="C16" s="288">
        <v>1982</v>
      </c>
      <c r="D16" s="288" t="s">
        <v>204</v>
      </c>
      <c r="E16" s="305" t="s">
        <v>20</v>
      </c>
      <c r="F16" s="306">
        <v>3</v>
      </c>
      <c r="G16" s="306">
        <v>1</v>
      </c>
      <c r="H16" s="311">
        <v>2142.6999999999998</v>
      </c>
      <c r="I16" s="289">
        <v>887.8</v>
      </c>
      <c r="J16" s="346">
        <v>600.79999999999995</v>
      </c>
      <c r="K16" s="311">
        <f t="shared" ref="K16:K29" si="1">SUM(L16:O16)</f>
        <v>5025671.7699999996</v>
      </c>
      <c r="L16" s="311">
        <v>0</v>
      </c>
      <c r="M16" s="377">
        <v>0</v>
      </c>
      <c r="N16" s="311">
        <v>0</v>
      </c>
      <c r="O16" s="311">
        <f>'[1]Прод. прилож (2)'!$C$12</f>
        <v>5025671.7699999996</v>
      </c>
      <c r="P16" s="311">
        <f>K16/H16</f>
        <v>2345.4854949362953</v>
      </c>
      <c r="Q16" s="42">
        <v>9673</v>
      </c>
      <c r="R16" s="59" t="s">
        <v>92</v>
      </c>
      <c r="S16" s="142"/>
      <c r="T16" s="16"/>
      <c r="U16" s="16"/>
      <c r="V16" s="18"/>
    </row>
    <row r="17" spans="1:22" s="123" customFormat="1" ht="25.15" customHeight="1" x14ac:dyDescent="0.25">
      <c r="A17" s="200">
        <v>2</v>
      </c>
      <c r="B17" s="310" t="s">
        <v>724</v>
      </c>
      <c r="C17" s="288">
        <v>1966</v>
      </c>
      <c r="D17" s="288">
        <v>2006</v>
      </c>
      <c r="E17" s="305" t="s">
        <v>20</v>
      </c>
      <c r="F17" s="306">
        <v>2</v>
      </c>
      <c r="G17" s="306">
        <v>3</v>
      </c>
      <c r="H17" s="311">
        <v>680.4</v>
      </c>
      <c r="I17" s="289">
        <v>297.31</v>
      </c>
      <c r="J17" s="346">
        <v>152.36000000000001</v>
      </c>
      <c r="K17" s="311">
        <f t="shared" si="1"/>
        <v>4105464.79</v>
      </c>
      <c r="L17" s="311">
        <v>0</v>
      </c>
      <c r="M17" s="377">
        <v>0</v>
      </c>
      <c r="N17" s="311">
        <v>0</v>
      </c>
      <c r="O17" s="311">
        <f>'[1]Прод. прилож (2)'!$C$13</f>
        <v>4105464.79</v>
      </c>
      <c r="P17" s="311">
        <v>5948.05</v>
      </c>
      <c r="Q17" s="42">
        <v>9673</v>
      </c>
      <c r="R17" s="59" t="s">
        <v>92</v>
      </c>
      <c r="S17" s="142"/>
      <c r="T17" s="16"/>
      <c r="U17" s="16"/>
      <c r="V17" s="18"/>
    </row>
    <row r="18" spans="1:22" s="123" customFormat="1" ht="25.15" customHeight="1" x14ac:dyDescent="0.25">
      <c r="A18" s="200">
        <v>3</v>
      </c>
      <c r="B18" s="310" t="s">
        <v>725</v>
      </c>
      <c r="C18" s="288">
        <v>1988</v>
      </c>
      <c r="D18" s="288" t="s">
        <v>204</v>
      </c>
      <c r="E18" s="288" t="s">
        <v>91</v>
      </c>
      <c r="F18" s="306">
        <v>3</v>
      </c>
      <c r="G18" s="306">
        <v>2</v>
      </c>
      <c r="H18" s="311">
        <v>733.3</v>
      </c>
      <c r="I18" s="289">
        <v>431</v>
      </c>
      <c r="J18" s="346">
        <v>302.3</v>
      </c>
      <c r="K18" s="311">
        <f t="shared" si="1"/>
        <v>2773250</v>
      </c>
      <c r="L18" s="311">
        <v>0</v>
      </c>
      <c r="M18" s="377">
        <v>0</v>
      </c>
      <c r="N18" s="311">
        <v>0</v>
      </c>
      <c r="O18" s="311">
        <f>'[1]Прод. прилож (2)'!$C$439</f>
        <v>2773250</v>
      </c>
      <c r="P18" s="311">
        <v>1403.25</v>
      </c>
      <c r="Q18" s="42">
        <v>9673</v>
      </c>
      <c r="R18" s="59" t="s">
        <v>93</v>
      </c>
      <c r="S18" s="16"/>
      <c r="T18" s="16"/>
      <c r="U18" s="16"/>
      <c r="V18" s="18"/>
    </row>
    <row r="19" spans="1:22" s="123" customFormat="1" ht="25.15" customHeight="1" x14ac:dyDescent="0.25">
      <c r="A19" s="200">
        <v>4</v>
      </c>
      <c r="B19" s="310" t="s">
        <v>718</v>
      </c>
      <c r="C19" s="288">
        <v>1967</v>
      </c>
      <c r="D19" s="288" t="s">
        <v>204</v>
      </c>
      <c r="E19" s="305" t="s">
        <v>20</v>
      </c>
      <c r="F19" s="306">
        <v>2</v>
      </c>
      <c r="G19" s="306">
        <v>2</v>
      </c>
      <c r="H19" s="311">
        <v>392.9</v>
      </c>
      <c r="I19" s="289">
        <v>259.32</v>
      </c>
      <c r="J19" s="346">
        <v>120.27</v>
      </c>
      <c r="K19" s="311">
        <f t="shared" si="1"/>
        <v>3121700.07</v>
      </c>
      <c r="L19" s="311">
        <v>0</v>
      </c>
      <c r="M19" s="377">
        <v>0</v>
      </c>
      <c r="N19" s="311">
        <v>0</v>
      </c>
      <c r="O19" s="311">
        <f>'[1]Прод. прилож (2)'!$C$440</f>
        <v>3121700.07</v>
      </c>
      <c r="P19" s="311">
        <v>5467.1</v>
      </c>
      <c r="Q19" s="42">
        <v>9673</v>
      </c>
      <c r="R19" s="59" t="s">
        <v>93</v>
      </c>
      <c r="S19" s="16"/>
      <c r="T19" s="16"/>
      <c r="U19" s="16"/>
      <c r="V19" s="18"/>
    </row>
    <row r="20" spans="1:22" s="212" customFormat="1" ht="25.15" customHeight="1" x14ac:dyDescent="0.25">
      <c r="A20" s="200">
        <v>5</v>
      </c>
      <c r="B20" s="310" t="s">
        <v>1501</v>
      </c>
      <c r="C20" s="288">
        <v>1978</v>
      </c>
      <c r="D20" s="288" t="s">
        <v>204</v>
      </c>
      <c r="E20" s="305" t="s">
        <v>20</v>
      </c>
      <c r="F20" s="306">
        <v>3</v>
      </c>
      <c r="G20" s="306">
        <v>2</v>
      </c>
      <c r="H20" s="311">
        <v>1084.8800000000001</v>
      </c>
      <c r="I20" s="289">
        <v>0</v>
      </c>
      <c r="J20" s="345">
        <v>1084.8800000000001</v>
      </c>
      <c r="K20" s="311">
        <f t="shared" ref="K20" si="2">SUM(L20:O20)</f>
        <v>7758123.2000000002</v>
      </c>
      <c r="L20" s="311">
        <v>0</v>
      </c>
      <c r="M20" s="377">
        <v>0</v>
      </c>
      <c r="N20" s="311">
        <v>0</v>
      </c>
      <c r="O20" s="311">
        <f>'[1]Прод. прилож (2)'!$C$1102</f>
        <v>7758123.2000000002</v>
      </c>
      <c r="P20" s="311">
        <f>K20/H20</f>
        <v>7151.1348720595824</v>
      </c>
      <c r="Q20" s="42">
        <v>9673</v>
      </c>
      <c r="R20" s="59" t="s">
        <v>94</v>
      </c>
      <c r="S20" s="16"/>
      <c r="T20" s="210"/>
      <c r="U20" s="210"/>
      <c r="V20" s="211"/>
    </row>
    <row r="21" spans="1:22" s="212" customFormat="1" ht="25.15" customHeight="1" x14ac:dyDescent="0.25">
      <c r="A21" s="200">
        <v>6</v>
      </c>
      <c r="B21" s="310" t="s">
        <v>1502</v>
      </c>
      <c r="C21" s="288">
        <v>1978</v>
      </c>
      <c r="D21" s="288" t="s">
        <v>204</v>
      </c>
      <c r="E21" s="305" t="s">
        <v>20</v>
      </c>
      <c r="F21" s="306">
        <v>3</v>
      </c>
      <c r="G21" s="306">
        <v>2</v>
      </c>
      <c r="H21" s="311">
        <v>1093.1600000000001</v>
      </c>
      <c r="I21" s="289">
        <v>0</v>
      </c>
      <c r="J21" s="345">
        <v>1084.8800000000001</v>
      </c>
      <c r="K21" s="311">
        <f t="shared" ref="K21" si="3">SUM(L21:O21)</f>
        <v>7926746</v>
      </c>
      <c r="L21" s="311">
        <v>0</v>
      </c>
      <c r="M21" s="377">
        <v>0</v>
      </c>
      <c r="N21" s="311">
        <v>0</v>
      </c>
      <c r="O21" s="311">
        <f>'[1]Прод. прилож (2)'!$C$1103</f>
        <v>7926746</v>
      </c>
      <c r="P21" s="311">
        <f>K21/H21</f>
        <v>7251.2221449742028</v>
      </c>
      <c r="Q21" s="42">
        <v>9673</v>
      </c>
      <c r="R21" s="59" t="s">
        <v>94</v>
      </c>
      <c r="S21" s="16"/>
      <c r="T21" s="210"/>
      <c r="U21" s="210"/>
      <c r="V21" s="211"/>
    </row>
    <row r="22" spans="1:22" s="123" customFormat="1" ht="25.15" customHeight="1" x14ac:dyDescent="0.25">
      <c r="A22" s="200">
        <v>7</v>
      </c>
      <c r="B22" s="310" t="s">
        <v>719</v>
      </c>
      <c r="C22" s="288">
        <v>1970</v>
      </c>
      <c r="D22" s="288" t="s">
        <v>204</v>
      </c>
      <c r="E22" s="305" t="s">
        <v>20</v>
      </c>
      <c r="F22" s="306">
        <v>2</v>
      </c>
      <c r="G22" s="306">
        <v>1</v>
      </c>
      <c r="H22" s="311">
        <v>305.24</v>
      </c>
      <c r="I22" s="289">
        <v>186.05</v>
      </c>
      <c r="J22" s="346">
        <v>101.17</v>
      </c>
      <c r="K22" s="311">
        <f t="shared" si="1"/>
        <v>2131211.59</v>
      </c>
      <c r="L22" s="311">
        <v>0</v>
      </c>
      <c r="M22" s="377">
        <v>0</v>
      </c>
      <c r="N22" s="311">
        <v>0</v>
      </c>
      <c r="O22" s="311">
        <f>'[1]Прод. прилож (2)'!$C$441</f>
        <v>2131211.59</v>
      </c>
      <c r="P22" s="311">
        <v>6203.1</v>
      </c>
      <c r="Q22" s="42">
        <v>9673</v>
      </c>
      <c r="R22" s="59" t="s">
        <v>93</v>
      </c>
      <c r="S22" s="16"/>
      <c r="T22" s="16"/>
      <c r="U22" s="16"/>
      <c r="V22" s="18"/>
    </row>
    <row r="23" spans="1:22" s="123" customFormat="1" ht="25.15" customHeight="1" x14ac:dyDescent="0.25">
      <c r="A23" s="200">
        <v>8</v>
      </c>
      <c r="B23" s="310" t="s">
        <v>720</v>
      </c>
      <c r="C23" s="288">
        <v>2001</v>
      </c>
      <c r="D23" s="288" t="s">
        <v>204</v>
      </c>
      <c r="E23" s="305" t="s">
        <v>20</v>
      </c>
      <c r="F23" s="306">
        <v>3</v>
      </c>
      <c r="G23" s="306">
        <v>2</v>
      </c>
      <c r="H23" s="311">
        <v>599</v>
      </c>
      <c r="I23" s="289">
        <v>341.8</v>
      </c>
      <c r="J23" s="346">
        <v>257.2</v>
      </c>
      <c r="K23" s="311">
        <f t="shared" si="1"/>
        <v>9074023.3300000001</v>
      </c>
      <c r="L23" s="311">
        <v>0</v>
      </c>
      <c r="M23" s="377">
        <v>0</v>
      </c>
      <c r="N23" s="311">
        <v>0</v>
      </c>
      <c r="O23" s="311">
        <f>'[1]Прод. прилож (2)'!$C$442</f>
        <v>9074023.3300000001</v>
      </c>
      <c r="P23" s="311">
        <f>K23/H23</f>
        <v>15148.619916527547</v>
      </c>
      <c r="Q23" s="42">
        <v>9673</v>
      </c>
      <c r="R23" s="59" t="s">
        <v>93</v>
      </c>
      <c r="S23" s="16"/>
      <c r="T23" s="16"/>
      <c r="U23" s="16"/>
      <c r="V23" s="18"/>
    </row>
    <row r="24" spans="1:22" s="123" customFormat="1" ht="24.6" customHeight="1" x14ac:dyDescent="0.25">
      <c r="A24" s="200">
        <v>9</v>
      </c>
      <c r="B24" s="123" t="s">
        <v>721</v>
      </c>
      <c r="C24" s="288">
        <v>1975</v>
      </c>
      <c r="D24" s="288" t="s">
        <v>204</v>
      </c>
      <c r="E24" s="305" t="s">
        <v>20</v>
      </c>
      <c r="F24" s="306">
        <v>3</v>
      </c>
      <c r="G24" s="306">
        <v>2</v>
      </c>
      <c r="H24" s="311">
        <v>520.1</v>
      </c>
      <c r="I24" s="289">
        <v>261.8</v>
      </c>
      <c r="J24" s="345">
        <v>236.42</v>
      </c>
      <c r="K24" s="311">
        <f t="shared" si="1"/>
        <v>4791316.7</v>
      </c>
      <c r="L24" s="311">
        <v>0</v>
      </c>
      <c r="M24" s="377">
        <v>0</v>
      </c>
      <c r="N24" s="311">
        <v>0</v>
      </c>
      <c r="O24" s="311">
        <f>'[1]Прод. прилож (2)'!$C$1104</f>
        <v>4791316.7</v>
      </c>
      <c r="P24" s="311">
        <v>6594.12</v>
      </c>
      <c r="Q24" s="42">
        <v>9673</v>
      </c>
      <c r="R24" s="59" t="s">
        <v>94</v>
      </c>
      <c r="S24" s="16"/>
      <c r="T24" s="16"/>
      <c r="U24" s="16"/>
      <c r="V24" s="18"/>
    </row>
    <row r="25" spans="1:22" s="123" customFormat="1" ht="25.15" customHeight="1" x14ac:dyDescent="0.25">
      <c r="A25" s="200">
        <v>10</v>
      </c>
      <c r="B25" s="123" t="s">
        <v>726</v>
      </c>
      <c r="C25" s="288">
        <v>1984</v>
      </c>
      <c r="D25" s="288" t="s">
        <v>204</v>
      </c>
      <c r="E25" s="305" t="s">
        <v>20</v>
      </c>
      <c r="F25" s="306">
        <v>2</v>
      </c>
      <c r="G25" s="306">
        <v>1</v>
      </c>
      <c r="H25" s="311">
        <v>647.20000000000005</v>
      </c>
      <c r="I25" s="289">
        <v>231.6</v>
      </c>
      <c r="J25" s="345">
        <v>343.8</v>
      </c>
      <c r="K25" s="311">
        <f t="shared" si="1"/>
        <v>3942825</v>
      </c>
      <c r="L25" s="311">
        <v>0</v>
      </c>
      <c r="M25" s="377">
        <v>0</v>
      </c>
      <c r="N25" s="311">
        <v>0</v>
      </c>
      <c r="O25" s="311">
        <f>'[1]Прод. прилож (2)'!$C$1105</f>
        <v>3942825</v>
      </c>
      <c r="P25" s="311">
        <v>4268.62</v>
      </c>
      <c r="Q25" s="42">
        <v>9673</v>
      </c>
      <c r="R25" s="59" t="s">
        <v>94</v>
      </c>
      <c r="S25" s="16"/>
      <c r="T25" s="15"/>
      <c r="U25" s="15"/>
    </row>
    <row r="26" spans="1:22" s="92" customFormat="1" ht="22.9" customHeight="1" x14ac:dyDescent="0.25">
      <c r="A26" s="393">
        <v>11</v>
      </c>
      <c r="B26" s="511" t="s">
        <v>1077</v>
      </c>
      <c r="C26" s="449">
        <v>1949</v>
      </c>
      <c r="D26" s="449" t="s">
        <v>204</v>
      </c>
      <c r="E26" s="497" t="s">
        <v>20</v>
      </c>
      <c r="F26" s="498">
        <v>2</v>
      </c>
      <c r="G26" s="498">
        <v>1</v>
      </c>
      <c r="H26" s="512">
        <v>556.70000000000005</v>
      </c>
      <c r="I26" s="403">
        <v>13</v>
      </c>
      <c r="J26" s="500">
        <v>296.60000000000002</v>
      </c>
      <c r="K26" s="311">
        <f t="shared" si="1"/>
        <v>849479.18</v>
      </c>
      <c r="L26" s="311">
        <v>0</v>
      </c>
      <c r="M26" s="377">
        <v>0</v>
      </c>
      <c r="N26" s="311">
        <v>0</v>
      </c>
      <c r="O26" s="311">
        <f>'[1]Прод. прилож (2)'!$C$14</f>
        <v>849479.18</v>
      </c>
      <c r="P26" s="311">
        <f>K26/H26</f>
        <v>1525.9191305909826</v>
      </c>
      <c r="Q26" s="42">
        <v>9673</v>
      </c>
      <c r="R26" s="59" t="s">
        <v>92</v>
      </c>
      <c r="S26" s="143"/>
      <c r="T26" s="91"/>
      <c r="U26" s="91"/>
    </row>
    <row r="27" spans="1:22" s="92" customFormat="1" ht="22.9" customHeight="1" x14ac:dyDescent="0.25">
      <c r="A27" s="394"/>
      <c r="B27" s="511"/>
      <c r="C27" s="449"/>
      <c r="D27" s="449"/>
      <c r="E27" s="497"/>
      <c r="F27" s="498"/>
      <c r="G27" s="498"/>
      <c r="H27" s="512"/>
      <c r="I27" s="404"/>
      <c r="J27" s="500"/>
      <c r="K27" s="311">
        <f>SUM(L27:O27)</f>
        <v>6873150.0700000003</v>
      </c>
      <c r="L27" s="311">
        <v>0</v>
      </c>
      <c r="M27" s="377">
        <v>0</v>
      </c>
      <c r="N27" s="311">
        <v>0</v>
      </c>
      <c r="O27" s="311">
        <f>'[1]Прод. прилож (2)'!$C$1107</f>
        <v>6873150.0700000003</v>
      </c>
      <c r="P27" s="311">
        <v>6972.85</v>
      </c>
      <c r="Q27" s="42">
        <v>9673</v>
      </c>
      <c r="R27" s="59" t="s">
        <v>94</v>
      </c>
      <c r="S27" s="93"/>
      <c r="T27" s="91"/>
      <c r="U27" s="91"/>
    </row>
    <row r="28" spans="1:22" s="123" customFormat="1" ht="25.15" customHeight="1" x14ac:dyDescent="0.25">
      <c r="A28" s="200">
        <v>12</v>
      </c>
      <c r="B28" s="123" t="s">
        <v>722</v>
      </c>
      <c r="C28" s="288">
        <v>1970</v>
      </c>
      <c r="D28" s="288" t="s">
        <v>204</v>
      </c>
      <c r="E28" s="305" t="s">
        <v>20</v>
      </c>
      <c r="F28" s="306">
        <v>2</v>
      </c>
      <c r="G28" s="306">
        <v>1</v>
      </c>
      <c r="H28" s="311">
        <v>384.5</v>
      </c>
      <c r="I28" s="289">
        <v>196</v>
      </c>
      <c r="J28" s="345">
        <v>188.5</v>
      </c>
      <c r="K28" s="311">
        <f t="shared" si="1"/>
        <v>6496336.3000000007</v>
      </c>
      <c r="L28" s="311">
        <v>0</v>
      </c>
      <c r="M28" s="377">
        <v>0</v>
      </c>
      <c r="N28" s="311">
        <v>0</v>
      </c>
      <c r="O28" s="311">
        <f>'[1]Прод. прилож (2)'!$C$1106</f>
        <v>6496336.3000000007</v>
      </c>
      <c r="P28" s="311">
        <v>4100</v>
      </c>
      <c r="Q28" s="42">
        <v>9673</v>
      </c>
      <c r="R28" s="59" t="s">
        <v>94</v>
      </c>
      <c r="S28" s="15"/>
      <c r="T28" s="15"/>
      <c r="U28" s="15"/>
    </row>
    <row r="29" spans="1:22" s="92" customFormat="1" ht="22.9" customHeight="1" x14ac:dyDescent="0.25">
      <c r="A29" s="300" t="s">
        <v>1533</v>
      </c>
      <c r="B29" s="310" t="s">
        <v>1078</v>
      </c>
      <c r="C29" s="288">
        <v>1960</v>
      </c>
      <c r="D29" s="288" t="s">
        <v>204</v>
      </c>
      <c r="E29" s="305" t="s">
        <v>20</v>
      </c>
      <c r="F29" s="306">
        <v>2</v>
      </c>
      <c r="G29" s="306">
        <v>1</v>
      </c>
      <c r="H29" s="311">
        <v>380.9</v>
      </c>
      <c r="I29" s="289">
        <v>0</v>
      </c>
      <c r="J29" s="346">
        <v>230.2</v>
      </c>
      <c r="K29" s="311">
        <f t="shared" si="1"/>
        <v>5686064.0999999996</v>
      </c>
      <c r="L29" s="311">
        <v>0</v>
      </c>
      <c r="M29" s="377">
        <v>0</v>
      </c>
      <c r="N29" s="311">
        <v>0</v>
      </c>
      <c r="O29" s="311">
        <f>'[1]Прод. прилож (2)'!$C$1108</f>
        <v>5686064.0999999996</v>
      </c>
      <c r="P29" s="311">
        <f>K29/H29</f>
        <v>14927.970858493043</v>
      </c>
      <c r="Q29" s="42">
        <v>9673</v>
      </c>
      <c r="R29" s="59" t="s">
        <v>94</v>
      </c>
      <c r="S29" s="91"/>
      <c r="T29" s="91"/>
      <c r="U29" s="91"/>
    </row>
    <row r="30" spans="1:22" ht="34.9" customHeight="1" x14ac:dyDescent="0.25">
      <c r="A30" s="415" t="s">
        <v>3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14"/>
    </row>
    <row r="31" spans="1:22" ht="34.9" customHeight="1" x14ac:dyDescent="0.25">
      <c r="A31" s="416" t="s">
        <v>68</v>
      </c>
      <c r="B31" s="416"/>
      <c r="C31" s="261" t="s">
        <v>21</v>
      </c>
      <c r="D31" s="261" t="s">
        <v>21</v>
      </c>
      <c r="E31" s="261" t="s">
        <v>21</v>
      </c>
      <c r="F31" s="77" t="s">
        <v>21</v>
      </c>
      <c r="G31" s="77" t="s">
        <v>21</v>
      </c>
      <c r="H31" s="78">
        <f t="shared" ref="H31:O31" si="4">SUM(H32:H109)</f>
        <v>210594.90999999997</v>
      </c>
      <c r="I31" s="78">
        <f t="shared" si="4"/>
        <v>10978.460000000001</v>
      </c>
      <c r="J31" s="78">
        <f t="shared" si="4"/>
        <v>152369.21000000002</v>
      </c>
      <c r="K31" s="78">
        <f t="shared" si="4"/>
        <v>692015934.82999992</v>
      </c>
      <c r="L31" s="78">
        <f t="shared" si="4"/>
        <v>0</v>
      </c>
      <c r="M31" s="78">
        <f t="shared" si="4"/>
        <v>0</v>
      </c>
      <c r="N31" s="78">
        <f t="shared" si="4"/>
        <v>0</v>
      </c>
      <c r="O31" s="78">
        <f t="shared" si="4"/>
        <v>692015934.82999992</v>
      </c>
      <c r="P31" s="78">
        <f>K31/H31</f>
        <v>3286.0050360666364</v>
      </c>
      <c r="Q31" s="79" t="s">
        <v>21</v>
      </c>
      <c r="R31" s="80" t="s">
        <v>21</v>
      </c>
      <c r="S31" s="14"/>
    </row>
    <row r="32" spans="1:22" s="121" customFormat="1" ht="25.15" customHeight="1" x14ac:dyDescent="0.25">
      <c r="A32" s="300" t="s">
        <v>1534</v>
      </c>
      <c r="B32" s="301" t="s">
        <v>95</v>
      </c>
      <c r="C32" s="288">
        <v>1994</v>
      </c>
      <c r="D32" s="288" t="s">
        <v>204</v>
      </c>
      <c r="E32" s="288" t="s">
        <v>20</v>
      </c>
      <c r="F32" s="287">
        <v>5</v>
      </c>
      <c r="G32" s="287">
        <v>6</v>
      </c>
      <c r="H32" s="289">
        <v>6002.1</v>
      </c>
      <c r="I32" s="302">
        <v>143.1</v>
      </c>
      <c r="J32" s="289">
        <v>4377.1000000000004</v>
      </c>
      <c r="K32" s="289">
        <f t="shared" ref="K32:K72" si="5">SUM(L32:O32)</f>
        <v>6263256.96</v>
      </c>
      <c r="L32" s="290">
        <v>0</v>
      </c>
      <c r="M32" s="369">
        <v>0</v>
      </c>
      <c r="N32" s="290">
        <v>0</v>
      </c>
      <c r="O32" s="290">
        <f>'[1]Прод. прилож (2)'!$C$16</f>
        <v>6263256.96</v>
      </c>
      <c r="P32" s="290">
        <f t="shared" ref="P32:P39" si="6">K32/H32</f>
        <v>1043.5109311740889</v>
      </c>
      <c r="Q32" s="290">
        <v>9673</v>
      </c>
      <c r="R32" s="300" t="s">
        <v>92</v>
      </c>
      <c r="S32" s="144"/>
    </row>
    <row r="33" spans="1:207" s="121" customFormat="1" ht="25.15" customHeight="1" x14ac:dyDescent="0.25">
      <c r="A33" s="300" t="s">
        <v>1535</v>
      </c>
      <c r="B33" s="301" t="s">
        <v>1442</v>
      </c>
      <c r="C33" s="288">
        <v>1954</v>
      </c>
      <c r="D33" s="288" t="s">
        <v>204</v>
      </c>
      <c r="E33" s="288" t="s">
        <v>20</v>
      </c>
      <c r="F33" s="287">
        <v>3</v>
      </c>
      <c r="G33" s="287">
        <v>4</v>
      </c>
      <c r="H33" s="289">
        <v>2857.5</v>
      </c>
      <c r="I33" s="302">
        <v>0</v>
      </c>
      <c r="J33" s="289">
        <v>1821.96</v>
      </c>
      <c r="K33" s="289">
        <f>SUM(L33:O33)</f>
        <v>19826050</v>
      </c>
      <c r="L33" s="290">
        <v>0</v>
      </c>
      <c r="M33" s="369">
        <v>0</v>
      </c>
      <c r="N33" s="290">
        <v>0</v>
      </c>
      <c r="O33" s="290">
        <f>'[1]Прод. прилож (2)'!$C$444</f>
        <v>19826050</v>
      </c>
      <c r="P33" s="290">
        <f>K33/H33</f>
        <v>6938.2502187226601</v>
      </c>
      <c r="Q33" s="290">
        <v>9673</v>
      </c>
      <c r="R33" s="300" t="s">
        <v>93</v>
      </c>
      <c r="S33" s="144"/>
    </row>
    <row r="34" spans="1:207" s="121" customFormat="1" ht="25.15" customHeight="1" x14ac:dyDescent="0.25">
      <c r="A34" s="300" t="s">
        <v>1536</v>
      </c>
      <c r="B34" s="301" t="s">
        <v>1083</v>
      </c>
      <c r="C34" s="288">
        <v>1989</v>
      </c>
      <c r="D34" s="288" t="s">
        <v>204</v>
      </c>
      <c r="E34" s="288" t="s">
        <v>20</v>
      </c>
      <c r="F34" s="287">
        <v>9</v>
      </c>
      <c r="G34" s="287">
        <v>1</v>
      </c>
      <c r="H34" s="289">
        <v>5776.5</v>
      </c>
      <c r="I34" s="289">
        <v>2109.9</v>
      </c>
      <c r="J34" s="289">
        <v>3046.64</v>
      </c>
      <c r="K34" s="289">
        <f t="shared" si="5"/>
        <v>3690521.23</v>
      </c>
      <c r="L34" s="290">
        <v>0</v>
      </c>
      <c r="M34" s="369">
        <v>0</v>
      </c>
      <c r="N34" s="290">
        <v>0</v>
      </c>
      <c r="O34" s="290">
        <f>'[1]Прод. прилож (2)'!$C$445</f>
        <v>3690521.23</v>
      </c>
      <c r="P34" s="290">
        <f t="shared" si="6"/>
        <v>638.88535099108458</v>
      </c>
      <c r="Q34" s="290">
        <v>9673</v>
      </c>
      <c r="R34" s="300" t="s">
        <v>93</v>
      </c>
    </row>
    <row r="35" spans="1:207" s="121" customFormat="1" ht="25.15" customHeight="1" x14ac:dyDescent="0.25">
      <c r="A35" s="300" t="s">
        <v>1537</v>
      </c>
      <c r="B35" s="301" t="s">
        <v>1084</v>
      </c>
      <c r="C35" s="288">
        <v>1988</v>
      </c>
      <c r="D35" s="288" t="s">
        <v>204</v>
      </c>
      <c r="E35" s="288" t="s">
        <v>20</v>
      </c>
      <c r="F35" s="287">
        <v>9</v>
      </c>
      <c r="G35" s="287">
        <v>1</v>
      </c>
      <c r="H35" s="289">
        <v>4074.35</v>
      </c>
      <c r="I35" s="289">
        <v>0</v>
      </c>
      <c r="J35" s="289">
        <v>3375.01</v>
      </c>
      <c r="K35" s="289">
        <f t="shared" si="5"/>
        <v>3692812.87</v>
      </c>
      <c r="L35" s="290">
        <v>0</v>
      </c>
      <c r="M35" s="369">
        <v>0</v>
      </c>
      <c r="N35" s="290">
        <v>0</v>
      </c>
      <c r="O35" s="290">
        <f>'[1]Прод. прилож (2)'!$C$446</f>
        <v>3692812.87</v>
      </c>
      <c r="P35" s="290">
        <f t="shared" si="6"/>
        <v>906.35631941291251</v>
      </c>
      <c r="Q35" s="290">
        <v>9673</v>
      </c>
      <c r="R35" s="300" t="s">
        <v>93</v>
      </c>
    </row>
    <row r="36" spans="1:207" s="121" customFormat="1" ht="25.15" customHeight="1" x14ac:dyDescent="0.25">
      <c r="A36" s="300" t="s">
        <v>1538</v>
      </c>
      <c r="B36" s="301" t="s">
        <v>1085</v>
      </c>
      <c r="C36" s="288">
        <v>1987</v>
      </c>
      <c r="D36" s="288" t="s">
        <v>204</v>
      </c>
      <c r="E36" s="288" t="s">
        <v>20</v>
      </c>
      <c r="F36" s="287">
        <v>9</v>
      </c>
      <c r="G36" s="287">
        <v>1</v>
      </c>
      <c r="H36" s="289">
        <v>4055.4</v>
      </c>
      <c r="I36" s="289">
        <v>0</v>
      </c>
      <c r="J36" s="289">
        <v>3283.8</v>
      </c>
      <c r="K36" s="289">
        <f t="shared" si="5"/>
        <v>3692039.66</v>
      </c>
      <c r="L36" s="290">
        <v>0</v>
      </c>
      <c r="M36" s="369">
        <v>0</v>
      </c>
      <c r="N36" s="290">
        <v>0</v>
      </c>
      <c r="O36" s="290">
        <f>'[1]Прод. прилож (2)'!$C$447</f>
        <v>3692039.66</v>
      </c>
      <c r="P36" s="290">
        <f t="shared" si="6"/>
        <v>910.40086304680176</v>
      </c>
      <c r="Q36" s="290">
        <v>9673</v>
      </c>
      <c r="R36" s="300" t="s">
        <v>93</v>
      </c>
    </row>
    <row r="37" spans="1:207" s="121" customFormat="1" ht="25.15" customHeight="1" x14ac:dyDescent="0.25">
      <c r="A37" s="300" t="s">
        <v>1539</v>
      </c>
      <c r="B37" s="301" t="s">
        <v>96</v>
      </c>
      <c r="C37" s="288">
        <v>1964</v>
      </c>
      <c r="D37" s="288" t="s">
        <v>204</v>
      </c>
      <c r="E37" s="288" t="s">
        <v>20</v>
      </c>
      <c r="F37" s="287">
        <v>4</v>
      </c>
      <c r="G37" s="287">
        <v>3</v>
      </c>
      <c r="H37" s="289">
        <v>2266.96</v>
      </c>
      <c r="I37" s="289">
        <v>0</v>
      </c>
      <c r="J37" s="289">
        <v>2037.15</v>
      </c>
      <c r="K37" s="289">
        <f t="shared" si="5"/>
        <v>6256575</v>
      </c>
      <c r="L37" s="290">
        <v>0</v>
      </c>
      <c r="M37" s="369">
        <v>0</v>
      </c>
      <c r="N37" s="290">
        <v>0</v>
      </c>
      <c r="O37" s="290">
        <f>'[1]Прод. прилож (2)'!$C$17</f>
        <v>6256575</v>
      </c>
      <c r="P37" s="290">
        <f t="shared" si="6"/>
        <v>2759.8965133923843</v>
      </c>
      <c r="Q37" s="290">
        <v>9673</v>
      </c>
      <c r="R37" s="300" t="s">
        <v>92</v>
      </c>
      <c r="S37" s="144"/>
    </row>
    <row r="38" spans="1:207" s="121" customFormat="1" ht="25.15" customHeight="1" x14ac:dyDescent="0.25">
      <c r="A38" s="300" t="s">
        <v>1540</v>
      </c>
      <c r="B38" s="301" t="s">
        <v>97</v>
      </c>
      <c r="C38" s="288">
        <v>1963</v>
      </c>
      <c r="D38" s="288" t="s">
        <v>204</v>
      </c>
      <c r="E38" s="288" t="s">
        <v>20</v>
      </c>
      <c r="F38" s="287">
        <v>4</v>
      </c>
      <c r="G38" s="287">
        <v>3</v>
      </c>
      <c r="H38" s="289">
        <v>2554.4</v>
      </c>
      <c r="I38" s="289">
        <v>296.60000000000002</v>
      </c>
      <c r="J38" s="289">
        <v>1606.98</v>
      </c>
      <c r="K38" s="289">
        <f t="shared" si="5"/>
        <v>6852521.3700000001</v>
      </c>
      <c r="L38" s="290">
        <v>0</v>
      </c>
      <c r="M38" s="369">
        <v>0</v>
      </c>
      <c r="N38" s="290">
        <v>0</v>
      </c>
      <c r="O38" s="290">
        <f>'[1]Прод. прилож (2)'!$C$448</f>
        <v>6852521.3700000001</v>
      </c>
      <c r="P38" s="290">
        <f t="shared" si="6"/>
        <v>2682.634422956467</v>
      </c>
      <c r="Q38" s="290">
        <v>9673</v>
      </c>
      <c r="R38" s="300" t="s">
        <v>93</v>
      </c>
    </row>
    <row r="39" spans="1:207" s="121" customFormat="1" ht="25.15" customHeight="1" x14ac:dyDescent="0.25">
      <c r="A39" s="481" t="s">
        <v>1541</v>
      </c>
      <c r="B39" s="488" t="s">
        <v>1107</v>
      </c>
      <c r="C39" s="497">
        <v>1960</v>
      </c>
      <c r="D39" s="497" t="s">
        <v>204</v>
      </c>
      <c r="E39" s="497" t="s">
        <v>20</v>
      </c>
      <c r="F39" s="498">
        <v>3</v>
      </c>
      <c r="G39" s="498">
        <v>3</v>
      </c>
      <c r="H39" s="499">
        <v>2097.3000000000002</v>
      </c>
      <c r="I39" s="480">
        <v>988.06</v>
      </c>
      <c r="J39" s="480">
        <v>497.52</v>
      </c>
      <c r="K39" s="307">
        <f t="shared" ref="K39" si="7">SUM(L39:O39)</f>
        <v>10193599.629999999</v>
      </c>
      <c r="L39" s="307">
        <v>0</v>
      </c>
      <c r="M39" s="375">
        <v>0</v>
      </c>
      <c r="N39" s="307">
        <v>0</v>
      </c>
      <c r="O39" s="311">
        <f>'[1]Прод. прилож (2)'!$C$18</f>
        <v>10193599.629999999</v>
      </c>
      <c r="P39" s="42">
        <f t="shared" si="6"/>
        <v>4860.3440757163962</v>
      </c>
      <c r="Q39" s="307">
        <v>9673</v>
      </c>
      <c r="R39" s="59" t="s">
        <v>92</v>
      </c>
      <c r="S39" s="143"/>
      <c r="T39" s="91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</row>
    <row r="40" spans="1:207" s="121" customFormat="1" ht="25.15" customHeight="1" x14ac:dyDescent="0.25">
      <c r="A40" s="481"/>
      <c r="B40" s="488"/>
      <c r="C40" s="497"/>
      <c r="D40" s="497"/>
      <c r="E40" s="497"/>
      <c r="F40" s="498"/>
      <c r="G40" s="498"/>
      <c r="H40" s="499"/>
      <c r="I40" s="480"/>
      <c r="J40" s="480"/>
      <c r="K40" s="307">
        <f t="shared" si="5"/>
        <v>6110754.0999999996</v>
      </c>
      <c r="L40" s="307">
        <v>0</v>
      </c>
      <c r="M40" s="375">
        <v>0</v>
      </c>
      <c r="N40" s="307">
        <v>0</v>
      </c>
      <c r="O40" s="311">
        <f>'[1]Прод. прилож (2)'!$C$1111</f>
        <v>6110754.0999999996</v>
      </c>
      <c r="P40" s="42">
        <f>K40/H39</f>
        <v>2913.6289991894337</v>
      </c>
      <c r="Q40" s="307">
        <v>9673</v>
      </c>
      <c r="R40" s="59" t="s">
        <v>94</v>
      </c>
      <c r="S40" s="91"/>
      <c r="T40" s="91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</row>
    <row r="41" spans="1:207" s="121" customFormat="1" ht="25.15" customHeight="1" x14ac:dyDescent="0.25">
      <c r="A41" s="300" t="s">
        <v>1542</v>
      </c>
      <c r="B41" s="301" t="s">
        <v>98</v>
      </c>
      <c r="C41" s="288">
        <v>1964</v>
      </c>
      <c r="D41" s="288" t="s">
        <v>204</v>
      </c>
      <c r="E41" s="288" t="s">
        <v>20</v>
      </c>
      <c r="F41" s="287">
        <v>4</v>
      </c>
      <c r="G41" s="287">
        <v>3</v>
      </c>
      <c r="H41" s="289">
        <v>2820.83</v>
      </c>
      <c r="I41" s="302">
        <v>0</v>
      </c>
      <c r="J41" s="289">
        <v>2033.19</v>
      </c>
      <c r="K41" s="289">
        <f t="shared" si="5"/>
        <v>6852521.3700000001</v>
      </c>
      <c r="L41" s="290">
        <v>0</v>
      </c>
      <c r="M41" s="369">
        <v>0</v>
      </c>
      <c r="N41" s="290">
        <v>0</v>
      </c>
      <c r="O41" s="290">
        <f>'[1]Прод. прилож (2)'!$C$449</f>
        <v>6852521.3700000001</v>
      </c>
      <c r="P41" s="290">
        <f>K41/H41</f>
        <v>2429.2571229035425</v>
      </c>
      <c r="Q41" s="290">
        <v>9673</v>
      </c>
      <c r="R41" s="300" t="s">
        <v>93</v>
      </c>
    </row>
    <row r="42" spans="1:207" s="213" customFormat="1" ht="25.15" customHeight="1" x14ac:dyDescent="0.25">
      <c r="A42" s="300" t="s">
        <v>1543</v>
      </c>
      <c r="B42" s="301" t="s">
        <v>1503</v>
      </c>
      <c r="C42" s="288">
        <v>1961</v>
      </c>
      <c r="D42" s="288" t="s">
        <v>204</v>
      </c>
      <c r="E42" s="288" t="s">
        <v>20</v>
      </c>
      <c r="F42" s="287">
        <v>3</v>
      </c>
      <c r="G42" s="287">
        <v>3</v>
      </c>
      <c r="H42" s="289">
        <v>1626.32</v>
      </c>
      <c r="I42" s="302">
        <v>384.73</v>
      </c>
      <c r="J42" s="289">
        <v>1138.44</v>
      </c>
      <c r="K42" s="289">
        <f>SUM(L42:O42)</f>
        <v>5251400</v>
      </c>
      <c r="L42" s="290">
        <v>0</v>
      </c>
      <c r="M42" s="369">
        <v>0</v>
      </c>
      <c r="N42" s="290">
        <v>0</v>
      </c>
      <c r="O42" s="290">
        <f>'[1]Прод. прилож (2)'!$C$1110</f>
        <v>5251400</v>
      </c>
      <c r="P42" s="290">
        <f>K42/H42</f>
        <v>3229.0078213389738</v>
      </c>
      <c r="Q42" s="290">
        <v>9673</v>
      </c>
      <c r="R42" s="300" t="s">
        <v>94</v>
      </c>
      <c r="S42" s="121"/>
    </row>
    <row r="43" spans="1:207" s="92" customFormat="1" ht="25.15" customHeight="1" x14ac:dyDescent="0.25">
      <c r="A43" s="481" t="s">
        <v>1544</v>
      </c>
      <c r="B43" s="488" t="s">
        <v>1082</v>
      </c>
      <c r="C43" s="449">
        <v>1983</v>
      </c>
      <c r="D43" s="449" t="s">
        <v>204</v>
      </c>
      <c r="E43" s="449" t="s">
        <v>20</v>
      </c>
      <c r="F43" s="448">
        <v>5</v>
      </c>
      <c r="G43" s="448">
        <v>2</v>
      </c>
      <c r="H43" s="450">
        <v>7744</v>
      </c>
      <c r="I43" s="489">
        <v>324.5</v>
      </c>
      <c r="J43" s="450">
        <v>3538.15</v>
      </c>
      <c r="K43" s="289">
        <f t="shared" ref="K43" si="8">SUM(L43:O43)</f>
        <v>388656.82</v>
      </c>
      <c r="L43" s="290">
        <v>0</v>
      </c>
      <c r="M43" s="369">
        <v>0</v>
      </c>
      <c r="N43" s="290">
        <v>0</v>
      </c>
      <c r="O43" s="290">
        <f>'[1]Прод. прилож (2)'!$C$19</f>
        <v>388656.82</v>
      </c>
      <c r="P43" s="290">
        <f>K43/H43</f>
        <v>50.188122417355373</v>
      </c>
      <c r="Q43" s="290">
        <v>9673</v>
      </c>
      <c r="R43" s="300" t="s">
        <v>92</v>
      </c>
      <c r="S43" s="144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</row>
    <row r="44" spans="1:207" s="92" customFormat="1" ht="25.15" customHeight="1" x14ac:dyDescent="0.25">
      <c r="A44" s="481"/>
      <c r="B44" s="488"/>
      <c r="C44" s="449"/>
      <c r="D44" s="449"/>
      <c r="E44" s="449"/>
      <c r="F44" s="448"/>
      <c r="G44" s="448"/>
      <c r="H44" s="450"/>
      <c r="I44" s="489"/>
      <c r="J44" s="450"/>
      <c r="K44" s="289">
        <f t="shared" si="5"/>
        <v>30435111.57</v>
      </c>
      <c r="L44" s="290">
        <v>0</v>
      </c>
      <c r="M44" s="369">
        <v>0</v>
      </c>
      <c r="N44" s="290">
        <v>0</v>
      </c>
      <c r="O44" s="290">
        <f>'[1]Прод. прилож (2)'!$C$450</f>
        <v>30435111.57</v>
      </c>
      <c r="P44" s="290">
        <f>K44/H43</f>
        <v>3930.1538700929755</v>
      </c>
      <c r="Q44" s="290">
        <v>9673</v>
      </c>
      <c r="R44" s="300" t="s">
        <v>93</v>
      </c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</row>
    <row r="45" spans="1:207" s="121" customFormat="1" ht="25.15" customHeight="1" x14ac:dyDescent="0.25">
      <c r="A45" s="300" t="s">
        <v>1545</v>
      </c>
      <c r="B45" s="301" t="s">
        <v>99</v>
      </c>
      <c r="C45" s="288">
        <v>1965</v>
      </c>
      <c r="D45" s="288" t="s">
        <v>204</v>
      </c>
      <c r="E45" s="288" t="s">
        <v>20</v>
      </c>
      <c r="F45" s="287">
        <v>4</v>
      </c>
      <c r="G45" s="287">
        <v>2</v>
      </c>
      <c r="H45" s="289">
        <v>1820</v>
      </c>
      <c r="I45" s="302">
        <v>0</v>
      </c>
      <c r="J45" s="289">
        <v>1275.6500000000001</v>
      </c>
      <c r="K45" s="289">
        <f t="shared" si="5"/>
        <v>13637295.74</v>
      </c>
      <c r="L45" s="290">
        <v>0</v>
      </c>
      <c r="M45" s="369">
        <v>0</v>
      </c>
      <c r="N45" s="290">
        <v>0</v>
      </c>
      <c r="O45" s="290">
        <f>'[1]Прод. прилож (2)'!$C$20</f>
        <v>13637295.74</v>
      </c>
      <c r="P45" s="290">
        <f>K45/H45</f>
        <v>7493.0196373626377</v>
      </c>
      <c r="Q45" s="290">
        <v>9673</v>
      </c>
      <c r="R45" s="300" t="s">
        <v>92</v>
      </c>
      <c r="S45" s="144"/>
    </row>
    <row r="46" spans="1:207" s="121" customFormat="1" ht="25.15" customHeight="1" x14ac:dyDescent="0.25">
      <c r="A46" s="481" t="s">
        <v>1546</v>
      </c>
      <c r="B46" s="488" t="s">
        <v>100</v>
      </c>
      <c r="C46" s="449">
        <v>1966</v>
      </c>
      <c r="D46" s="449" t="s">
        <v>204</v>
      </c>
      <c r="E46" s="449" t="s">
        <v>20</v>
      </c>
      <c r="F46" s="448">
        <v>4</v>
      </c>
      <c r="G46" s="448">
        <v>3</v>
      </c>
      <c r="H46" s="450">
        <v>3000</v>
      </c>
      <c r="I46" s="489">
        <v>183</v>
      </c>
      <c r="J46" s="450">
        <v>1823.84</v>
      </c>
      <c r="K46" s="289">
        <f t="shared" ref="K46" si="9">SUM(L46:O46)</f>
        <v>5721278.2300000004</v>
      </c>
      <c r="L46" s="290">
        <v>0</v>
      </c>
      <c r="M46" s="369">
        <v>0</v>
      </c>
      <c r="N46" s="290">
        <v>0</v>
      </c>
      <c r="O46" s="290">
        <f>'[1]Прод. прилож (2)'!$C$21</f>
        <v>5721278.2300000004</v>
      </c>
      <c r="P46" s="290">
        <f>K46/H46</f>
        <v>1907.0927433333334</v>
      </c>
      <c r="Q46" s="290">
        <v>9673</v>
      </c>
      <c r="R46" s="300" t="s">
        <v>92</v>
      </c>
      <c r="S46" s="144"/>
    </row>
    <row r="47" spans="1:207" s="121" customFormat="1" ht="25.15" customHeight="1" x14ac:dyDescent="0.25">
      <c r="A47" s="481"/>
      <c r="B47" s="488"/>
      <c r="C47" s="449"/>
      <c r="D47" s="449"/>
      <c r="E47" s="449"/>
      <c r="F47" s="448"/>
      <c r="G47" s="448"/>
      <c r="H47" s="450"/>
      <c r="I47" s="489"/>
      <c r="J47" s="450"/>
      <c r="K47" s="289">
        <f t="shared" si="5"/>
        <v>3687883.06</v>
      </c>
      <c r="L47" s="290">
        <v>0</v>
      </c>
      <c r="M47" s="369">
        <v>0</v>
      </c>
      <c r="N47" s="290">
        <v>0</v>
      </c>
      <c r="O47" s="290">
        <f>'[1]Прод. прилож (2)'!$C$452</f>
        <v>3687883.06</v>
      </c>
      <c r="P47" s="290">
        <f>K47/H46</f>
        <v>1229.2943533333334</v>
      </c>
      <c r="Q47" s="290">
        <v>9673</v>
      </c>
      <c r="R47" s="300" t="s">
        <v>93</v>
      </c>
    </row>
    <row r="48" spans="1:207" s="121" customFormat="1" ht="34.9" customHeight="1" x14ac:dyDescent="0.25">
      <c r="A48" s="200">
        <v>27</v>
      </c>
      <c r="B48" s="301" t="s">
        <v>1212</v>
      </c>
      <c r="C48" s="288">
        <v>1990</v>
      </c>
      <c r="D48" s="288">
        <v>2018</v>
      </c>
      <c r="E48" s="288" t="s">
        <v>22</v>
      </c>
      <c r="F48" s="287">
        <v>9</v>
      </c>
      <c r="G48" s="287">
        <v>1</v>
      </c>
      <c r="H48" s="289">
        <v>2409.96</v>
      </c>
      <c r="I48" s="302">
        <v>0</v>
      </c>
      <c r="J48" s="307">
        <v>2000.63</v>
      </c>
      <c r="K48" s="289">
        <f t="shared" ref="K48" si="10">SUM(L48:O48)</f>
        <v>3687883.06</v>
      </c>
      <c r="L48" s="290">
        <v>0</v>
      </c>
      <c r="M48" s="369">
        <v>0</v>
      </c>
      <c r="N48" s="290">
        <v>0</v>
      </c>
      <c r="O48" s="290">
        <f>'[1]Прод. прилож (2)'!$C$452</f>
        <v>3687883.06</v>
      </c>
      <c r="P48" s="290">
        <f t="shared" ref="P48:P61" si="11">K48/H48</f>
        <v>1530.2673322378794</v>
      </c>
      <c r="Q48" s="290">
        <v>9673</v>
      </c>
      <c r="R48" s="300" t="s">
        <v>93</v>
      </c>
    </row>
    <row r="49" spans="1:207" s="121" customFormat="1" ht="25.15" customHeight="1" x14ac:dyDescent="0.25">
      <c r="A49" s="200">
        <v>28</v>
      </c>
      <c r="B49" s="301" t="s">
        <v>101</v>
      </c>
      <c r="C49" s="288">
        <v>1962</v>
      </c>
      <c r="D49" s="288" t="s">
        <v>204</v>
      </c>
      <c r="E49" s="288" t="s">
        <v>20</v>
      </c>
      <c r="F49" s="287">
        <v>4</v>
      </c>
      <c r="G49" s="287">
        <v>2</v>
      </c>
      <c r="H49" s="289">
        <v>2003</v>
      </c>
      <c r="I49" s="302">
        <v>0</v>
      </c>
      <c r="J49" s="307">
        <v>1288.6500000000001</v>
      </c>
      <c r="K49" s="289">
        <f t="shared" si="5"/>
        <v>13208715.85</v>
      </c>
      <c r="L49" s="290">
        <v>0</v>
      </c>
      <c r="M49" s="369">
        <v>0</v>
      </c>
      <c r="N49" s="290">
        <v>0</v>
      </c>
      <c r="O49" s="290">
        <f>'[1]Прод. прилож (2)'!$C$22</f>
        <v>13208715.85</v>
      </c>
      <c r="P49" s="290">
        <f t="shared" si="11"/>
        <v>6594.4662256615075</v>
      </c>
      <c r="Q49" s="290">
        <v>9673</v>
      </c>
      <c r="R49" s="300" t="s">
        <v>92</v>
      </c>
      <c r="S49" s="144"/>
    </row>
    <row r="50" spans="1:207" s="213" customFormat="1" ht="25.15" customHeight="1" x14ac:dyDescent="0.25">
      <c r="A50" s="200">
        <v>29</v>
      </c>
      <c r="B50" s="301" t="s">
        <v>1531</v>
      </c>
      <c r="C50" s="288">
        <v>1970</v>
      </c>
      <c r="D50" s="288" t="s">
        <v>204</v>
      </c>
      <c r="E50" s="288" t="s">
        <v>20</v>
      </c>
      <c r="F50" s="287">
        <v>2</v>
      </c>
      <c r="G50" s="287">
        <v>2</v>
      </c>
      <c r="H50" s="289">
        <v>733.52</v>
      </c>
      <c r="I50" s="302">
        <v>0</v>
      </c>
      <c r="J50" s="307">
        <v>693.3</v>
      </c>
      <c r="K50" s="289">
        <f>SUM(L50:O50)</f>
        <v>300000</v>
      </c>
      <c r="L50" s="290">
        <v>0</v>
      </c>
      <c r="M50" s="369">
        <v>0</v>
      </c>
      <c r="N50" s="290">
        <v>0</v>
      </c>
      <c r="O50" s="290">
        <f>'[1]Прод. прилож (2)'!$C$453</f>
        <v>300000</v>
      </c>
      <c r="P50" s="290">
        <f>K50/H50</f>
        <v>408.98680335914497</v>
      </c>
      <c r="Q50" s="290">
        <v>9673</v>
      </c>
      <c r="R50" s="300" t="s">
        <v>93</v>
      </c>
      <c r="S50" s="144"/>
    </row>
    <row r="51" spans="1:207" s="121" customFormat="1" ht="25.15" customHeight="1" x14ac:dyDescent="0.25">
      <c r="A51" s="200">
        <v>30</v>
      </c>
      <c r="B51" s="301" t="s">
        <v>1211</v>
      </c>
      <c r="C51" s="288">
        <v>1975</v>
      </c>
      <c r="D51" s="288" t="s">
        <v>204</v>
      </c>
      <c r="E51" s="288" t="s">
        <v>22</v>
      </c>
      <c r="F51" s="287">
        <v>5</v>
      </c>
      <c r="G51" s="287">
        <v>4</v>
      </c>
      <c r="H51" s="289">
        <v>3974.9</v>
      </c>
      <c r="I51" s="302">
        <v>0</v>
      </c>
      <c r="J51" s="307">
        <v>3066.36</v>
      </c>
      <c r="K51" s="289">
        <f t="shared" ref="K51" si="12">SUM(L51:O51)</f>
        <v>4154092.56</v>
      </c>
      <c r="L51" s="290">
        <v>0</v>
      </c>
      <c r="M51" s="369">
        <v>0</v>
      </c>
      <c r="N51" s="290">
        <v>0</v>
      </c>
      <c r="O51" s="290">
        <f>'[1]Прод. прилож (2)'!$C$23</f>
        <v>4154092.56</v>
      </c>
      <c r="P51" s="290">
        <f t="shared" si="11"/>
        <v>1045.0810234219728</v>
      </c>
      <c r="Q51" s="290">
        <v>9673</v>
      </c>
      <c r="R51" s="300" t="s">
        <v>92</v>
      </c>
      <c r="S51" s="144"/>
    </row>
    <row r="52" spans="1:207" s="92" customFormat="1" ht="25.15" customHeight="1" x14ac:dyDescent="0.25">
      <c r="A52" s="200">
        <v>31</v>
      </c>
      <c r="B52" s="301" t="s">
        <v>102</v>
      </c>
      <c r="C52" s="288">
        <v>1964</v>
      </c>
      <c r="D52" s="288" t="s">
        <v>204</v>
      </c>
      <c r="E52" s="288" t="s">
        <v>20</v>
      </c>
      <c r="F52" s="287">
        <v>4</v>
      </c>
      <c r="G52" s="287">
        <v>3</v>
      </c>
      <c r="H52" s="289">
        <v>2802.05</v>
      </c>
      <c r="I52" s="302">
        <v>825.8</v>
      </c>
      <c r="J52" s="307">
        <v>1515.92</v>
      </c>
      <c r="K52" s="289">
        <f t="shared" si="5"/>
        <v>15319894.4</v>
      </c>
      <c r="L52" s="290">
        <v>0</v>
      </c>
      <c r="M52" s="369">
        <v>0</v>
      </c>
      <c r="N52" s="290">
        <v>0</v>
      </c>
      <c r="O52" s="290">
        <f>'[1]Прод. прилож (2)'!$C$454</f>
        <v>15319894.4</v>
      </c>
      <c r="P52" s="290">
        <f t="shared" si="11"/>
        <v>5467.38794810942</v>
      </c>
      <c r="Q52" s="290">
        <v>9673</v>
      </c>
      <c r="R52" s="300" t="s">
        <v>93</v>
      </c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</row>
    <row r="53" spans="1:207" s="121" customFormat="1" ht="25.15" customHeight="1" x14ac:dyDescent="0.25">
      <c r="A53" s="200">
        <v>32</v>
      </c>
      <c r="B53" s="301" t="s">
        <v>103</v>
      </c>
      <c r="C53" s="288">
        <v>1963</v>
      </c>
      <c r="D53" s="288" t="s">
        <v>204</v>
      </c>
      <c r="E53" s="288" t="s">
        <v>20</v>
      </c>
      <c r="F53" s="287">
        <v>4</v>
      </c>
      <c r="G53" s="287">
        <v>2</v>
      </c>
      <c r="H53" s="289">
        <v>1433.47</v>
      </c>
      <c r="I53" s="302">
        <v>0</v>
      </c>
      <c r="J53" s="307">
        <v>1130.04</v>
      </c>
      <c r="K53" s="289">
        <f t="shared" si="5"/>
        <v>10782052.4</v>
      </c>
      <c r="L53" s="290">
        <v>0</v>
      </c>
      <c r="M53" s="369">
        <v>0</v>
      </c>
      <c r="N53" s="290">
        <v>0</v>
      </c>
      <c r="O53" s="290">
        <f>'[1]Прод. прилож (2)'!$C$455</f>
        <v>10782052.4</v>
      </c>
      <c r="P53" s="290">
        <f t="shared" si="11"/>
        <v>7521.6449594341002</v>
      </c>
      <c r="Q53" s="290">
        <v>9673</v>
      </c>
      <c r="R53" s="300" t="s">
        <v>93</v>
      </c>
    </row>
    <row r="54" spans="1:207" s="121" customFormat="1" ht="25.15" customHeight="1" x14ac:dyDescent="0.25">
      <c r="A54" s="200">
        <v>33</v>
      </c>
      <c r="B54" s="301" t="s">
        <v>104</v>
      </c>
      <c r="C54" s="288">
        <v>1963</v>
      </c>
      <c r="D54" s="288" t="s">
        <v>204</v>
      </c>
      <c r="E54" s="288" t="s">
        <v>20</v>
      </c>
      <c r="F54" s="287">
        <v>5</v>
      </c>
      <c r="G54" s="287">
        <v>2</v>
      </c>
      <c r="H54" s="289">
        <v>2530.6999999999998</v>
      </c>
      <c r="I54" s="302">
        <v>556</v>
      </c>
      <c r="J54" s="307">
        <v>1494.1</v>
      </c>
      <c r="K54" s="289">
        <f t="shared" si="5"/>
        <v>14902324.4</v>
      </c>
      <c r="L54" s="290">
        <v>0</v>
      </c>
      <c r="M54" s="369">
        <v>0</v>
      </c>
      <c r="N54" s="290">
        <v>0</v>
      </c>
      <c r="O54" s="290">
        <f>'[1]Прод. прилож (2)'!$C$456</f>
        <v>14902324.4</v>
      </c>
      <c r="P54" s="290">
        <f t="shared" si="11"/>
        <v>5888.6175366499392</v>
      </c>
      <c r="Q54" s="290">
        <v>9673</v>
      </c>
      <c r="R54" s="300" t="s">
        <v>93</v>
      </c>
    </row>
    <row r="55" spans="1:207" s="121" customFormat="1" ht="25.15" customHeight="1" x14ac:dyDescent="0.25">
      <c r="A55" s="200">
        <v>34</v>
      </c>
      <c r="B55" s="301" t="s">
        <v>105</v>
      </c>
      <c r="C55" s="288">
        <v>1962</v>
      </c>
      <c r="D55" s="288" t="s">
        <v>204</v>
      </c>
      <c r="E55" s="288" t="s">
        <v>20</v>
      </c>
      <c r="F55" s="288">
        <v>4</v>
      </c>
      <c r="G55" s="288">
        <v>3</v>
      </c>
      <c r="H55" s="290">
        <v>2799.14</v>
      </c>
      <c r="I55" s="289">
        <v>433.2</v>
      </c>
      <c r="J55" s="307">
        <v>1509.5</v>
      </c>
      <c r="K55" s="289">
        <f t="shared" si="5"/>
        <v>22161735</v>
      </c>
      <c r="L55" s="290">
        <v>0</v>
      </c>
      <c r="M55" s="369">
        <v>0</v>
      </c>
      <c r="N55" s="290">
        <v>0</v>
      </c>
      <c r="O55" s="290">
        <f>'[1]Прод. прилож (2)'!$C$1112</f>
        <v>22161735</v>
      </c>
      <c r="P55" s="290">
        <f t="shared" si="11"/>
        <v>7917.3371106839959</v>
      </c>
      <c r="Q55" s="290">
        <v>9673</v>
      </c>
      <c r="R55" s="300" t="s">
        <v>94</v>
      </c>
    </row>
    <row r="56" spans="1:207" s="121" customFormat="1" ht="25.15" customHeight="1" x14ac:dyDescent="0.25">
      <c r="A56" s="200">
        <v>35</v>
      </c>
      <c r="B56" s="301" t="s">
        <v>106</v>
      </c>
      <c r="C56" s="288">
        <v>1973</v>
      </c>
      <c r="D56" s="288" t="s">
        <v>204</v>
      </c>
      <c r="E56" s="288" t="s">
        <v>20</v>
      </c>
      <c r="F56" s="287">
        <v>5</v>
      </c>
      <c r="G56" s="287">
        <v>6</v>
      </c>
      <c r="H56" s="289">
        <v>5925.77</v>
      </c>
      <c r="I56" s="302">
        <v>0</v>
      </c>
      <c r="J56" s="307">
        <v>4385.8</v>
      </c>
      <c r="K56" s="289">
        <f t="shared" si="5"/>
        <v>11189450</v>
      </c>
      <c r="L56" s="290">
        <v>0</v>
      </c>
      <c r="M56" s="369">
        <v>0</v>
      </c>
      <c r="N56" s="290">
        <v>0</v>
      </c>
      <c r="O56" s="290">
        <f>'[1]Прод. прилож (2)'!$C$24</f>
        <v>11189450</v>
      </c>
      <c r="P56" s="290">
        <f t="shared" si="11"/>
        <v>1888.269372587866</v>
      </c>
      <c r="Q56" s="290">
        <v>9673</v>
      </c>
      <c r="R56" s="300" t="s">
        <v>92</v>
      </c>
      <c r="S56" s="144"/>
    </row>
    <row r="57" spans="1:207" s="121" customFormat="1" ht="25.15" customHeight="1" x14ac:dyDescent="0.25">
      <c r="A57" s="200">
        <v>36</v>
      </c>
      <c r="B57" s="301" t="s">
        <v>34</v>
      </c>
      <c r="C57" s="288">
        <v>1965</v>
      </c>
      <c r="D57" s="288" t="s">
        <v>204</v>
      </c>
      <c r="E57" s="288" t="s">
        <v>20</v>
      </c>
      <c r="F57" s="288">
        <v>4</v>
      </c>
      <c r="G57" s="288">
        <v>3</v>
      </c>
      <c r="H57" s="290">
        <v>2776.68</v>
      </c>
      <c r="I57" s="289">
        <v>298.18</v>
      </c>
      <c r="J57" s="307">
        <v>1787.78</v>
      </c>
      <c r="K57" s="289">
        <f t="shared" si="5"/>
        <v>9672332.7199999988</v>
      </c>
      <c r="L57" s="290">
        <v>0</v>
      </c>
      <c r="M57" s="369">
        <v>0</v>
      </c>
      <c r="N57" s="290">
        <v>0</v>
      </c>
      <c r="O57" s="290">
        <f>'[1]Прод. прилож (2)'!$C$1113</f>
        <v>9672332.7199999988</v>
      </c>
      <c r="P57" s="290">
        <f t="shared" si="11"/>
        <v>3483.4164253713066</v>
      </c>
      <c r="Q57" s="290">
        <v>9673</v>
      </c>
      <c r="R57" s="300" t="s">
        <v>94</v>
      </c>
    </row>
    <row r="58" spans="1:207" s="121" customFormat="1" ht="25.15" customHeight="1" x14ac:dyDescent="0.25">
      <c r="A58" s="200">
        <v>37</v>
      </c>
      <c r="B58" s="301" t="s">
        <v>107</v>
      </c>
      <c r="C58" s="288">
        <v>1965</v>
      </c>
      <c r="D58" s="288" t="s">
        <v>204</v>
      </c>
      <c r="E58" s="288" t="s">
        <v>20</v>
      </c>
      <c r="F58" s="288">
        <v>4</v>
      </c>
      <c r="G58" s="288">
        <v>2</v>
      </c>
      <c r="H58" s="290">
        <v>1727.89</v>
      </c>
      <c r="I58" s="289">
        <v>236</v>
      </c>
      <c r="J58" s="307">
        <v>1048.69</v>
      </c>
      <c r="K58" s="289">
        <f t="shared" si="5"/>
        <v>14465332.259999998</v>
      </c>
      <c r="L58" s="290">
        <v>0</v>
      </c>
      <c r="M58" s="369">
        <v>0</v>
      </c>
      <c r="N58" s="290">
        <v>0</v>
      </c>
      <c r="O58" s="290">
        <f>'[1]Прод. прилож (2)'!$C$1114</f>
        <v>14465332.259999998</v>
      </c>
      <c r="P58" s="290">
        <f t="shared" si="11"/>
        <v>8371.6742732465591</v>
      </c>
      <c r="Q58" s="290">
        <v>9673</v>
      </c>
      <c r="R58" s="300" t="s">
        <v>94</v>
      </c>
    </row>
    <row r="59" spans="1:207" s="121" customFormat="1" ht="25.15" customHeight="1" x14ac:dyDescent="0.25">
      <c r="A59" s="200">
        <v>38</v>
      </c>
      <c r="B59" s="301" t="s">
        <v>1049</v>
      </c>
      <c r="C59" s="305">
        <v>1975</v>
      </c>
      <c r="D59" s="305" t="s">
        <v>204</v>
      </c>
      <c r="E59" s="305" t="s">
        <v>20</v>
      </c>
      <c r="F59" s="306">
        <v>5</v>
      </c>
      <c r="G59" s="306">
        <v>2</v>
      </c>
      <c r="H59" s="307">
        <v>5372</v>
      </c>
      <c r="I59" s="298">
        <v>241.8</v>
      </c>
      <c r="J59" s="307">
        <v>2310.62</v>
      </c>
      <c r="K59" s="311">
        <f t="shared" si="5"/>
        <v>3000139.3</v>
      </c>
      <c r="L59" s="307">
        <v>0</v>
      </c>
      <c r="M59" s="375">
        <v>0</v>
      </c>
      <c r="N59" s="307">
        <v>0</v>
      </c>
      <c r="O59" s="311">
        <f>'[1]Прод. прилож (2)'!$C$457</f>
        <v>3000139.3</v>
      </c>
      <c r="P59" s="42">
        <f t="shared" si="11"/>
        <v>558.47715934475048</v>
      </c>
      <c r="Q59" s="42">
        <v>9673</v>
      </c>
      <c r="R59" s="59" t="s">
        <v>93</v>
      </c>
      <c r="S59" s="91"/>
      <c r="T59" s="91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</row>
    <row r="60" spans="1:207" s="121" customFormat="1" ht="25.15" customHeight="1" x14ac:dyDescent="0.25">
      <c r="A60" s="200">
        <v>39</v>
      </c>
      <c r="B60" s="301" t="s">
        <v>1213</v>
      </c>
      <c r="C60" s="305">
        <v>1976</v>
      </c>
      <c r="D60" s="305" t="s">
        <v>204</v>
      </c>
      <c r="E60" s="305" t="s">
        <v>20</v>
      </c>
      <c r="F60" s="306">
        <v>5</v>
      </c>
      <c r="G60" s="306">
        <v>2</v>
      </c>
      <c r="H60" s="307">
        <v>2376.9299999999998</v>
      </c>
      <c r="I60" s="307">
        <v>73.2</v>
      </c>
      <c r="J60" s="307">
        <v>1776.05</v>
      </c>
      <c r="K60" s="289">
        <f t="shared" ref="K60" si="13">SUM(L60:O60)</f>
        <v>2478755.8399999999</v>
      </c>
      <c r="L60" s="290">
        <v>0</v>
      </c>
      <c r="M60" s="369">
        <v>0</v>
      </c>
      <c r="N60" s="290">
        <v>0</v>
      </c>
      <c r="O60" s="290">
        <f>'[1]Прод. прилож (2)'!$C$1115</f>
        <v>2478755.8399999999</v>
      </c>
      <c r="P60" s="42">
        <f t="shared" si="11"/>
        <v>1042.8392253873694</v>
      </c>
      <c r="Q60" s="290">
        <v>9673</v>
      </c>
      <c r="R60" s="300" t="s">
        <v>94</v>
      </c>
      <c r="S60" s="91"/>
      <c r="T60" s="91"/>
      <c r="U60" s="91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</row>
    <row r="61" spans="1:207" s="92" customFormat="1" ht="25.15" customHeight="1" x14ac:dyDescent="0.25">
      <c r="A61" s="481" t="s">
        <v>1547</v>
      </c>
      <c r="B61" s="488" t="s">
        <v>108</v>
      </c>
      <c r="C61" s="513">
        <v>1945</v>
      </c>
      <c r="D61" s="449" t="s">
        <v>204</v>
      </c>
      <c r="E61" s="449" t="s">
        <v>20</v>
      </c>
      <c r="F61" s="448">
        <v>2</v>
      </c>
      <c r="G61" s="448">
        <v>1</v>
      </c>
      <c r="H61" s="450">
        <v>518</v>
      </c>
      <c r="I61" s="489">
        <v>129.01</v>
      </c>
      <c r="J61" s="489">
        <v>200.71</v>
      </c>
      <c r="K61" s="289">
        <f t="shared" si="5"/>
        <v>198553.05</v>
      </c>
      <c r="L61" s="290">
        <v>0</v>
      </c>
      <c r="M61" s="369">
        <v>0</v>
      </c>
      <c r="N61" s="290">
        <v>0</v>
      </c>
      <c r="O61" s="290">
        <f>'[1]Прод. прилож (2)'!$C$25</f>
        <v>198553.05</v>
      </c>
      <c r="P61" s="42">
        <f t="shared" si="11"/>
        <v>383.3070463320463</v>
      </c>
      <c r="Q61" s="290">
        <v>9673</v>
      </c>
      <c r="R61" s="300" t="s">
        <v>92</v>
      </c>
      <c r="S61" s="144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</row>
    <row r="62" spans="1:207" s="92" customFormat="1" ht="25.15" customHeight="1" x14ac:dyDescent="0.25">
      <c r="A62" s="481"/>
      <c r="B62" s="488"/>
      <c r="C62" s="513"/>
      <c r="D62" s="449"/>
      <c r="E62" s="449"/>
      <c r="F62" s="448"/>
      <c r="G62" s="448"/>
      <c r="H62" s="450"/>
      <c r="I62" s="489"/>
      <c r="J62" s="489"/>
      <c r="K62" s="289">
        <f t="shared" si="5"/>
        <v>1745565.56</v>
      </c>
      <c r="L62" s="290">
        <v>0</v>
      </c>
      <c r="M62" s="369">
        <v>0</v>
      </c>
      <c r="N62" s="290">
        <v>0</v>
      </c>
      <c r="O62" s="290">
        <f>'[1]Прод. прилож (2)'!$C$458</f>
        <v>1745565.56</v>
      </c>
      <c r="P62" s="290">
        <f>K62/H61</f>
        <v>3369.8176833976836</v>
      </c>
      <c r="Q62" s="290">
        <v>9673</v>
      </c>
      <c r="R62" s="300" t="s">
        <v>93</v>
      </c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</row>
    <row r="63" spans="1:207" s="214" customFormat="1" ht="25.15" customHeight="1" x14ac:dyDescent="0.25">
      <c r="A63" s="300" t="s">
        <v>1548</v>
      </c>
      <c r="B63" s="301" t="s">
        <v>1504</v>
      </c>
      <c r="C63" s="312">
        <v>1951</v>
      </c>
      <c r="D63" s="288" t="s">
        <v>204</v>
      </c>
      <c r="E63" s="288" t="s">
        <v>20</v>
      </c>
      <c r="F63" s="287">
        <v>3</v>
      </c>
      <c r="G63" s="287">
        <v>2</v>
      </c>
      <c r="H63" s="289">
        <v>1358.49</v>
      </c>
      <c r="I63" s="302">
        <v>89.02</v>
      </c>
      <c r="J63" s="302">
        <v>1033.53</v>
      </c>
      <c r="K63" s="289">
        <f>SUM(L63:O63)</f>
        <v>10546200</v>
      </c>
      <c r="L63" s="290">
        <v>0</v>
      </c>
      <c r="M63" s="369">
        <v>0</v>
      </c>
      <c r="N63" s="290">
        <v>0</v>
      </c>
      <c r="O63" s="290">
        <f>'[1]Прод. прилож (2)'!$C$1116</f>
        <v>10546200</v>
      </c>
      <c r="P63" s="290">
        <f>K63/H63</f>
        <v>7763.1782346575974</v>
      </c>
      <c r="Q63" s="290">
        <v>9673</v>
      </c>
      <c r="R63" s="300" t="s">
        <v>94</v>
      </c>
      <c r="S63" s="121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  <c r="BI63" s="213"/>
      <c r="BJ63" s="213"/>
      <c r="BK63" s="213"/>
      <c r="BL63" s="213"/>
      <c r="BM63" s="213"/>
      <c r="BN63" s="213"/>
      <c r="BO63" s="213"/>
      <c r="BP63" s="213"/>
      <c r="BQ63" s="213"/>
      <c r="BR63" s="213"/>
      <c r="BS63" s="213"/>
      <c r="BT63" s="213"/>
      <c r="BU63" s="213"/>
      <c r="BV63" s="213"/>
      <c r="BW63" s="213"/>
      <c r="BX63" s="213"/>
      <c r="BY63" s="213"/>
      <c r="BZ63" s="213"/>
      <c r="CA63" s="213"/>
      <c r="CB63" s="213"/>
      <c r="CC63" s="213"/>
      <c r="CD63" s="213"/>
      <c r="CE63" s="213"/>
      <c r="CF63" s="213"/>
      <c r="CG63" s="213"/>
      <c r="CH63" s="213"/>
      <c r="CI63" s="213"/>
      <c r="CJ63" s="213"/>
      <c r="CK63" s="213"/>
      <c r="CL63" s="213"/>
      <c r="CM63" s="213"/>
      <c r="CN63" s="213"/>
      <c r="CO63" s="213"/>
      <c r="CP63" s="213"/>
      <c r="CQ63" s="213"/>
      <c r="CR63" s="213"/>
      <c r="CS63" s="213"/>
      <c r="CT63" s="213"/>
      <c r="CU63" s="213"/>
      <c r="CV63" s="213"/>
      <c r="CW63" s="213"/>
      <c r="CX63" s="213"/>
      <c r="CY63" s="213"/>
      <c r="CZ63" s="213"/>
      <c r="DA63" s="213"/>
      <c r="DB63" s="213"/>
      <c r="DC63" s="213"/>
      <c r="DD63" s="213"/>
      <c r="DE63" s="213"/>
      <c r="DF63" s="213"/>
      <c r="DG63" s="213"/>
      <c r="DH63" s="213"/>
      <c r="DI63" s="213"/>
      <c r="DJ63" s="213"/>
      <c r="DK63" s="213"/>
      <c r="DL63" s="213"/>
      <c r="DM63" s="213"/>
      <c r="DN63" s="213"/>
      <c r="DO63" s="213"/>
      <c r="DP63" s="213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3"/>
      <c r="EH63" s="213"/>
      <c r="EI63" s="213"/>
      <c r="EJ63" s="213"/>
      <c r="EK63" s="213"/>
      <c r="EL63" s="213"/>
      <c r="EM63" s="213"/>
      <c r="EN63" s="213"/>
      <c r="EO63" s="213"/>
      <c r="EP63" s="213"/>
      <c r="EQ63" s="213"/>
      <c r="ER63" s="213"/>
      <c r="ES63" s="213"/>
      <c r="ET63" s="213"/>
      <c r="EU63" s="213"/>
      <c r="EV63" s="213"/>
      <c r="EW63" s="213"/>
      <c r="EX63" s="213"/>
      <c r="EY63" s="213"/>
      <c r="EZ63" s="213"/>
      <c r="FA63" s="213"/>
      <c r="FB63" s="213"/>
      <c r="FC63" s="213"/>
      <c r="FD63" s="213"/>
      <c r="FE63" s="213"/>
      <c r="FF63" s="213"/>
      <c r="FG63" s="213"/>
      <c r="FH63" s="213"/>
      <c r="FI63" s="213"/>
      <c r="FJ63" s="213"/>
      <c r="FK63" s="213"/>
      <c r="FL63" s="213"/>
      <c r="FM63" s="213"/>
      <c r="FN63" s="213"/>
      <c r="FO63" s="213"/>
      <c r="FP63" s="213"/>
      <c r="FQ63" s="213"/>
      <c r="FR63" s="213"/>
      <c r="FS63" s="213"/>
      <c r="FT63" s="213"/>
      <c r="FU63" s="213"/>
      <c r="FV63" s="213"/>
      <c r="FW63" s="213"/>
      <c r="FX63" s="213"/>
      <c r="FY63" s="213"/>
      <c r="FZ63" s="213"/>
      <c r="GA63" s="213"/>
      <c r="GB63" s="213"/>
      <c r="GC63" s="213"/>
      <c r="GD63" s="213"/>
      <c r="GE63" s="213"/>
      <c r="GF63" s="213"/>
      <c r="GG63" s="213"/>
      <c r="GH63" s="213"/>
      <c r="GI63" s="213"/>
      <c r="GJ63" s="213"/>
      <c r="GK63" s="213"/>
      <c r="GL63" s="213"/>
      <c r="GM63" s="213"/>
      <c r="GN63" s="213"/>
      <c r="GO63" s="213"/>
      <c r="GP63" s="213"/>
      <c r="GQ63" s="213"/>
      <c r="GR63" s="213"/>
      <c r="GS63" s="213"/>
      <c r="GT63" s="213"/>
      <c r="GU63" s="213"/>
      <c r="GV63" s="213"/>
      <c r="GW63" s="213"/>
      <c r="GX63" s="213"/>
      <c r="GY63" s="213"/>
    </row>
    <row r="64" spans="1:207" s="92" customFormat="1" ht="25.15" customHeight="1" x14ac:dyDescent="0.25">
      <c r="A64" s="300" t="s">
        <v>1549</v>
      </c>
      <c r="B64" s="301" t="s">
        <v>109</v>
      </c>
      <c r="C64" s="288">
        <v>1964</v>
      </c>
      <c r="D64" s="288" t="s">
        <v>204</v>
      </c>
      <c r="E64" s="288" t="s">
        <v>20</v>
      </c>
      <c r="F64" s="287">
        <v>4</v>
      </c>
      <c r="G64" s="287">
        <v>2</v>
      </c>
      <c r="H64" s="289">
        <v>1645.37</v>
      </c>
      <c r="I64" s="302">
        <v>155.5</v>
      </c>
      <c r="J64" s="289">
        <v>1126.54</v>
      </c>
      <c r="K64" s="289">
        <f t="shared" si="5"/>
        <v>12700840.93</v>
      </c>
      <c r="L64" s="290">
        <v>0</v>
      </c>
      <c r="M64" s="369">
        <v>0</v>
      </c>
      <c r="N64" s="290">
        <v>0</v>
      </c>
      <c r="O64" s="290">
        <f>'[1]Прод. прилож (2)'!$C$459</f>
        <v>12700840.93</v>
      </c>
      <c r="P64" s="290">
        <f>K64/H64</f>
        <v>7719.1397254113062</v>
      </c>
      <c r="Q64" s="290">
        <v>9673</v>
      </c>
      <c r="R64" s="300" t="s">
        <v>93</v>
      </c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</row>
    <row r="65" spans="1:207" s="92" customFormat="1" ht="25.15" customHeight="1" x14ac:dyDescent="0.25">
      <c r="A65" s="481" t="s">
        <v>1550</v>
      </c>
      <c r="B65" s="488" t="s">
        <v>110</v>
      </c>
      <c r="C65" s="449">
        <v>1962</v>
      </c>
      <c r="D65" s="449" t="s">
        <v>204</v>
      </c>
      <c r="E65" s="449" t="s">
        <v>20</v>
      </c>
      <c r="F65" s="448">
        <v>2</v>
      </c>
      <c r="G65" s="448">
        <v>2</v>
      </c>
      <c r="H65" s="450">
        <v>1350</v>
      </c>
      <c r="I65" s="489">
        <v>96.8</v>
      </c>
      <c r="J65" s="489">
        <v>460.47</v>
      </c>
      <c r="K65" s="289">
        <f t="shared" ref="K65" si="14">SUM(L65:O65)</f>
        <v>5566973.25</v>
      </c>
      <c r="L65" s="290">
        <v>0</v>
      </c>
      <c r="M65" s="369">
        <v>0</v>
      </c>
      <c r="N65" s="290">
        <v>0</v>
      </c>
      <c r="O65" s="290">
        <f>'[1]Прод. прилож (2)'!$C$26</f>
        <v>5566973.25</v>
      </c>
      <c r="P65" s="290">
        <f>K65/H65</f>
        <v>4123.6838888888888</v>
      </c>
      <c r="Q65" s="290">
        <v>9673</v>
      </c>
      <c r="R65" s="300" t="s">
        <v>92</v>
      </c>
      <c r="S65" s="144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</row>
    <row r="66" spans="1:207" s="92" customFormat="1" ht="25.15" customHeight="1" x14ac:dyDescent="0.25">
      <c r="A66" s="481"/>
      <c r="B66" s="488"/>
      <c r="C66" s="449"/>
      <c r="D66" s="449"/>
      <c r="E66" s="449"/>
      <c r="F66" s="448"/>
      <c r="G66" s="448"/>
      <c r="H66" s="450"/>
      <c r="I66" s="489"/>
      <c r="J66" s="489"/>
      <c r="K66" s="289">
        <f t="shared" si="5"/>
        <v>3559810.65</v>
      </c>
      <c r="L66" s="290">
        <v>0</v>
      </c>
      <c r="M66" s="369">
        <v>0</v>
      </c>
      <c r="N66" s="290">
        <v>0</v>
      </c>
      <c r="O66" s="290">
        <f>'[1]Прод. прилож (2)'!$C$460</f>
        <v>3559810.65</v>
      </c>
      <c r="P66" s="290">
        <f>K66/H65</f>
        <v>2636.8967777777775</v>
      </c>
      <c r="Q66" s="290">
        <v>9673</v>
      </c>
      <c r="R66" s="300" t="s">
        <v>93</v>
      </c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</row>
    <row r="67" spans="1:207" s="121" customFormat="1" ht="25.15" customHeight="1" x14ac:dyDescent="0.25">
      <c r="A67" s="300" t="s">
        <v>1551</v>
      </c>
      <c r="B67" s="301" t="s">
        <v>727</v>
      </c>
      <c r="C67" s="288">
        <v>1967</v>
      </c>
      <c r="D67" s="288" t="s">
        <v>204</v>
      </c>
      <c r="E67" s="288" t="s">
        <v>20</v>
      </c>
      <c r="F67" s="288">
        <v>4</v>
      </c>
      <c r="G67" s="288">
        <v>4</v>
      </c>
      <c r="H67" s="290">
        <v>4190.7700000000004</v>
      </c>
      <c r="I67" s="289">
        <v>0</v>
      </c>
      <c r="J67" s="289">
        <v>4190.7700000000004</v>
      </c>
      <c r="K67" s="289">
        <f t="shared" si="5"/>
        <v>5865100.2800000003</v>
      </c>
      <c r="L67" s="290">
        <v>0</v>
      </c>
      <c r="M67" s="369">
        <v>0</v>
      </c>
      <c r="N67" s="290">
        <v>0</v>
      </c>
      <c r="O67" s="290">
        <f>'[1]Прод. прилож (2)'!$C$1117</f>
        <v>5865100.2800000003</v>
      </c>
      <c r="P67" s="290">
        <f>K67/H67</f>
        <v>1399.528077179134</v>
      </c>
      <c r="Q67" s="290">
        <v>9673</v>
      </c>
      <c r="R67" s="300" t="s">
        <v>94</v>
      </c>
    </row>
    <row r="68" spans="1:207" s="121" customFormat="1" ht="25.15" customHeight="1" x14ac:dyDescent="0.25">
      <c r="A68" s="300" t="s">
        <v>1552</v>
      </c>
      <c r="B68" s="301" t="s">
        <v>1012</v>
      </c>
      <c r="C68" s="288">
        <v>1973</v>
      </c>
      <c r="D68" s="288">
        <v>2008</v>
      </c>
      <c r="E68" s="288" t="s">
        <v>20</v>
      </c>
      <c r="F68" s="288">
        <v>5</v>
      </c>
      <c r="G68" s="288">
        <v>6</v>
      </c>
      <c r="H68" s="290">
        <v>6123.59</v>
      </c>
      <c r="I68" s="289">
        <v>41.36</v>
      </c>
      <c r="J68" s="289">
        <v>4498.6000000000004</v>
      </c>
      <c r="K68" s="289">
        <f t="shared" si="5"/>
        <v>20013174.120000001</v>
      </c>
      <c r="L68" s="290">
        <v>0</v>
      </c>
      <c r="M68" s="369">
        <v>0</v>
      </c>
      <c r="N68" s="290">
        <v>0</v>
      </c>
      <c r="O68" s="290">
        <f>'[1]Прод. прилож (2)'!$C$1118</f>
        <v>20013174.120000001</v>
      </c>
      <c r="P68" s="290">
        <f>O68/H68</f>
        <v>3268.2093543166675</v>
      </c>
      <c r="Q68" s="290">
        <v>9673</v>
      </c>
      <c r="R68" s="300" t="s">
        <v>94</v>
      </c>
    </row>
    <row r="69" spans="1:207" s="121" customFormat="1" ht="25.15" customHeight="1" x14ac:dyDescent="0.25">
      <c r="A69" s="300" t="s">
        <v>1553</v>
      </c>
      <c r="B69" s="85" t="s">
        <v>1079</v>
      </c>
      <c r="C69" s="305">
        <v>1950</v>
      </c>
      <c r="D69" s="305" t="s">
        <v>204</v>
      </c>
      <c r="E69" s="305" t="s">
        <v>20</v>
      </c>
      <c r="F69" s="306">
        <v>2</v>
      </c>
      <c r="G69" s="306">
        <v>1</v>
      </c>
      <c r="H69" s="307">
        <v>428.8</v>
      </c>
      <c r="I69" s="298">
        <v>329.4</v>
      </c>
      <c r="J69" s="298">
        <v>113.4</v>
      </c>
      <c r="K69" s="307">
        <f t="shared" si="5"/>
        <v>4739717.21</v>
      </c>
      <c r="L69" s="307">
        <v>0</v>
      </c>
      <c r="M69" s="375">
        <v>0</v>
      </c>
      <c r="N69" s="307">
        <v>0</v>
      </c>
      <c r="O69" s="311">
        <f>'[1]Прод. прилож (2)'!$C$461</f>
        <v>4739717.21</v>
      </c>
      <c r="P69" s="42">
        <f>O69/H69</f>
        <v>11053.444986007462</v>
      </c>
      <c r="Q69" s="307">
        <v>9673</v>
      </c>
      <c r="R69" s="59" t="s">
        <v>93</v>
      </c>
      <c r="S69" s="91"/>
      <c r="T69" s="91"/>
      <c r="U69" s="91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92"/>
      <c r="GI69" s="92"/>
      <c r="GJ69" s="92"/>
      <c r="GK69" s="92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92"/>
      <c r="GW69" s="92"/>
      <c r="GX69" s="92"/>
      <c r="GY69" s="92"/>
    </row>
    <row r="70" spans="1:207" s="121" customFormat="1" ht="25.15" customHeight="1" x14ac:dyDescent="0.25">
      <c r="A70" s="300" t="s">
        <v>1554</v>
      </c>
      <c r="B70" s="301" t="s">
        <v>1051</v>
      </c>
      <c r="C70" s="288">
        <v>1967</v>
      </c>
      <c r="D70" s="288">
        <v>2008</v>
      </c>
      <c r="E70" s="288" t="s">
        <v>20</v>
      </c>
      <c r="F70" s="288">
        <v>4</v>
      </c>
      <c r="G70" s="288">
        <v>3</v>
      </c>
      <c r="H70" s="290">
        <v>2761.32</v>
      </c>
      <c r="I70" s="289">
        <v>65.5</v>
      </c>
      <c r="J70" s="289">
        <v>1306.3599999999999</v>
      </c>
      <c r="K70" s="289">
        <f t="shared" si="5"/>
        <v>13138732.4</v>
      </c>
      <c r="L70" s="290">
        <v>0</v>
      </c>
      <c r="M70" s="369">
        <v>0</v>
      </c>
      <c r="N70" s="290">
        <v>0</v>
      </c>
      <c r="O70" s="290">
        <f>'[1]Прод. прилож (2)'!$C$1119</f>
        <v>13138732.4</v>
      </c>
      <c r="P70" s="290">
        <f>O70/H70</f>
        <v>4758.1346602349604</v>
      </c>
      <c r="Q70" s="290">
        <v>9673</v>
      </c>
      <c r="R70" s="300" t="s">
        <v>94</v>
      </c>
    </row>
    <row r="71" spans="1:207" s="213" customFormat="1" ht="25.15" customHeight="1" x14ac:dyDescent="0.25">
      <c r="A71" s="481" t="s">
        <v>1555</v>
      </c>
      <c r="B71" s="488" t="s">
        <v>90</v>
      </c>
      <c r="C71" s="449">
        <v>1964</v>
      </c>
      <c r="D71" s="449" t="s">
        <v>204</v>
      </c>
      <c r="E71" s="449" t="s">
        <v>20</v>
      </c>
      <c r="F71" s="448">
        <v>4</v>
      </c>
      <c r="G71" s="448">
        <v>2</v>
      </c>
      <c r="H71" s="450">
        <v>2416</v>
      </c>
      <c r="I71" s="489">
        <v>139.1</v>
      </c>
      <c r="J71" s="450">
        <v>1231.8</v>
      </c>
      <c r="K71" s="289">
        <f t="shared" ref="K71" si="15">SUM(L71:O71)</f>
        <v>244232.4</v>
      </c>
      <c r="L71" s="290">
        <v>0</v>
      </c>
      <c r="M71" s="369">
        <v>0</v>
      </c>
      <c r="N71" s="290">
        <v>0</v>
      </c>
      <c r="O71" s="290">
        <f>'[1]Прод. прилож (2)'!$C$27</f>
        <v>244232.4</v>
      </c>
      <c r="P71" s="290">
        <f>O71/H71</f>
        <v>101.08956953642384</v>
      </c>
      <c r="Q71" s="290">
        <v>9673</v>
      </c>
      <c r="R71" s="300" t="s">
        <v>92</v>
      </c>
      <c r="S71" s="144"/>
    </row>
    <row r="72" spans="1:207" s="213" customFormat="1" ht="25.15" customHeight="1" x14ac:dyDescent="0.25">
      <c r="A72" s="481"/>
      <c r="B72" s="488"/>
      <c r="C72" s="449"/>
      <c r="D72" s="449"/>
      <c r="E72" s="449"/>
      <c r="F72" s="448"/>
      <c r="G72" s="448"/>
      <c r="H72" s="450"/>
      <c r="I72" s="489"/>
      <c r="J72" s="450"/>
      <c r="K72" s="289">
        <f t="shared" si="5"/>
        <v>20304864</v>
      </c>
      <c r="L72" s="290">
        <v>0</v>
      </c>
      <c r="M72" s="369">
        <v>0</v>
      </c>
      <c r="N72" s="290">
        <v>0</v>
      </c>
      <c r="O72" s="290">
        <f>'[1]Прод. прилож (2)'!$C$1120</f>
        <v>20304864</v>
      </c>
      <c r="P72" s="290">
        <f>K72/H71</f>
        <v>8404.3311258278154</v>
      </c>
      <c r="Q72" s="290">
        <v>9673</v>
      </c>
      <c r="R72" s="300" t="s">
        <v>94</v>
      </c>
      <c r="S72" s="121"/>
    </row>
    <row r="73" spans="1:207" s="121" customFormat="1" ht="25.15" customHeight="1" x14ac:dyDescent="0.25">
      <c r="A73" s="200">
        <v>49</v>
      </c>
      <c r="B73" s="301" t="s">
        <v>111</v>
      </c>
      <c r="C73" s="312">
        <v>1966</v>
      </c>
      <c r="D73" s="288" t="s">
        <v>204</v>
      </c>
      <c r="E73" s="288" t="s">
        <v>20</v>
      </c>
      <c r="F73" s="287">
        <v>4</v>
      </c>
      <c r="G73" s="287">
        <v>3</v>
      </c>
      <c r="H73" s="289">
        <v>2283.54</v>
      </c>
      <c r="I73" s="302">
        <v>0</v>
      </c>
      <c r="J73" s="289">
        <v>2206.7399999999998</v>
      </c>
      <c r="K73" s="289">
        <f t="shared" ref="K73:K107" si="16">SUM(L73:O73)</f>
        <v>6706850</v>
      </c>
      <c r="L73" s="290">
        <v>0</v>
      </c>
      <c r="M73" s="369">
        <v>0</v>
      </c>
      <c r="N73" s="290">
        <v>0</v>
      </c>
      <c r="O73" s="290">
        <f>'[1]Прод. прилож (2)'!$C$28</f>
        <v>6706850</v>
      </c>
      <c r="P73" s="290">
        <f t="shared" ref="P73:P88" si="17">O73/H73</f>
        <v>2937.0407349991679</v>
      </c>
      <c r="Q73" s="290">
        <v>9673</v>
      </c>
      <c r="R73" s="300" t="s">
        <v>92</v>
      </c>
      <c r="S73" s="144"/>
    </row>
    <row r="74" spans="1:207" s="121" customFormat="1" ht="25.15" customHeight="1" x14ac:dyDescent="0.25">
      <c r="A74" s="200">
        <v>50</v>
      </c>
      <c r="B74" s="301" t="s">
        <v>112</v>
      </c>
      <c r="C74" s="288">
        <v>1962</v>
      </c>
      <c r="D74" s="288" t="s">
        <v>204</v>
      </c>
      <c r="E74" s="288" t="s">
        <v>20</v>
      </c>
      <c r="F74" s="287">
        <v>2</v>
      </c>
      <c r="G74" s="287">
        <v>3</v>
      </c>
      <c r="H74" s="289">
        <v>537.80999999999995</v>
      </c>
      <c r="I74" s="302">
        <v>0</v>
      </c>
      <c r="J74" s="289">
        <v>473.66</v>
      </c>
      <c r="K74" s="289">
        <f t="shared" si="16"/>
        <v>3808154.33</v>
      </c>
      <c r="L74" s="290">
        <v>0</v>
      </c>
      <c r="M74" s="369">
        <v>0</v>
      </c>
      <c r="N74" s="290">
        <v>0</v>
      </c>
      <c r="O74" s="290">
        <f>'[1]Прод. прилож (2)'!$C$462</f>
        <v>3808154.33</v>
      </c>
      <c r="P74" s="290">
        <f t="shared" si="17"/>
        <v>7080.854446737696</v>
      </c>
      <c r="Q74" s="290">
        <v>9673</v>
      </c>
      <c r="R74" s="300" t="s">
        <v>93</v>
      </c>
    </row>
    <row r="75" spans="1:207" s="121" customFormat="1" ht="25.15" customHeight="1" x14ac:dyDescent="0.25">
      <c r="A75" s="200">
        <v>51</v>
      </c>
      <c r="B75" s="301" t="s">
        <v>113</v>
      </c>
      <c r="C75" s="288">
        <v>1967</v>
      </c>
      <c r="D75" s="288" t="s">
        <v>204</v>
      </c>
      <c r="E75" s="288" t="s">
        <v>20</v>
      </c>
      <c r="F75" s="288">
        <v>2</v>
      </c>
      <c r="G75" s="288">
        <v>3</v>
      </c>
      <c r="H75" s="290">
        <v>540.20000000000005</v>
      </c>
      <c r="I75" s="289">
        <v>0</v>
      </c>
      <c r="J75" s="289">
        <v>476.69</v>
      </c>
      <c r="K75" s="289">
        <f t="shared" si="16"/>
        <v>8054457</v>
      </c>
      <c r="L75" s="290">
        <v>0</v>
      </c>
      <c r="M75" s="369">
        <v>0</v>
      </c>
      <c r="N75" s="290">
        <v>0</v>
      </c>
      <c r="O75" s="290">
        <f>'[1]Прод. прилож (2)'!$C$1121</f>
        <v>8054457</v>
      </c>
      <c r="P75" s="290">
        <f t="shared" si="17"/>
        <v>14910.138837467603</v>
      </c>
      <c r="Q75" s="290">
        <v>9673</v>
      </c>
      <c r="R75" s="300" t="s">
        <v>94</v>
      </c>
    </row>
    <row r="76" spans="1:207" s="121" customFormat="1" ht="25.15" customHeight="1" x14ac:dyDescent="0.25">
      <c r="A76" s="200">
        <v>52</v>
      </c>
      <c r="B76" s="301" t="s">
        <v>114</v>
      </c>
      <c r="C76" s="288">
        <v>1967</v>
      </c>
      <c r="D76" s="288" t="s">
        <v>204</v>
      </c>
      <c r="E76" s="288" t="s">
        <v>20</v>
      </c>
      <c r="F76" s="287">
        <v>2</v>
      </c>
      <c r="G76" s="287">
        <v>2</v>
      </c>
      <c r="H76" s="289">
        <v>580.70000000000005</v>
      </c>
      <c r="I76" s="302">
        <v>0</v>
      </c>
      <c r="J76" s="289">
        <v>451.02</v>
      </c>
      <c r="K76" s="289">
        <f t="shared" si="16"/>
        <v>6915131.5800000001</v>
      </c>
      <c r="L76" s="290">
        <v>0</v>
      </c>
      <c r="M76" s="369">
        <v>0</v>
      </c>
      <c r="N76" s="290">
        <v>0</v>
      </c>
      <c r="O76" s="290">
        <f>'[1]Прод. прилож (2)'!$C$29</f>
        <v>6915131.5800000001</v>
      </c>
      <c r="P76" s="290">
        <f t="shared" si="17"/>
        <v>11908.268606853797</v>
      </c>
      <c r="Q76" s="290">
        <v>9673</v>
      </c>
      <c r="R76" s="300" t="s">
        <v>92</v>
      </c>
      <c r="S76" s="144"/>
    </row>
    <row r="77" spans="1:207" s="121" customFormat="1" ht="25.15" customHeight="1" x14ac:dyDescent="0.25">
      <c r="A77" s="200">
        <v>53</v>
      </c>
      <c r="B77" s="301" t="s">
        <v>115</v>
      </c>
      <c r="C77" s="288">
        <v>1964</v>
      </c>
      <c r="D77" s="288" t="s">
        <v>204</v>
      </c>
      <c r="E77" s="288" t="s">
        <v>20</v>
      </c>
      <c r="F77" s="287">
        <v>2</v>
      </c>
      <c r="G77" s="287">
        <v>3</v>
      </c>
      <c r="H77" s="289">
        <v>871</v>
      </c>
      <c r="I77" s="302">
        <v>0</v>
      </c>
      <c r="J77" s="289">
        <v>482.82</v>
      </c>
      <c r="K77" s="289">
        <f t="shared" si="16"/>
        <v>7515866.6199999992</v>
      </c>
      <c r="L77" s="290">
        <v>0</v>
      </c>
      <c r="M77" s="369">
        <v>0</v>
      </c>
      <c r="N77" s="290">
        <v>0</v>
      </c>
      <c r="O77" s="290">
        <f>'[1]Прод. прилож (2)'!$C$30</f>
        <v>7515866.6199999992</v>
      </c>
      <c r="P77" s="290">
        <f t="shared" si="17"/>
        <v>8629.0087485648673</v>
      </c>
      <c r="Q77" s="290">
        <v>9673</v>
      </c>
      <c r="R77" s="300" t="s">
        <v>92</v>
      </c>
      <c r="S77" s="144"/>
    </row>
    <row r="78" spans="1:207" s="121" customFormat="1" ht="25.15" customHeight="1" x14ac:dyDescent="0.25">
      <c r="A78" s="200">
        <v>54</v>
      </c>
      <c r="B78" s="301" t="s">
        <v>116</v>
      </c>
      <c r="C78" s="288">
        <v>1967</v>
      </c>
      <c r="D78" s="288" t="s">
        <v>204</v>
      </c>
      <c r="E78" s="288" t="s">
        <v>20</v>
      </c>
      <c r="F78" s="288">
        <v>2</v>
      </c>
      <c r="G78" s="288">
        <v>3</v>
      </c>
      <c r="H78" s="290">
        <v>552.89</v>
      </c>
      <c r="I78" s="289">
        <v>0</v>
      </c>
      <c r="J78" s="289">
        <v>488.8</v>
      </c>
      <c r="K78" s="289">
        <f t="shared" si="16"/>
        <v>8168075.6500000004</v>
      </c>
      <c r="L78" s="290">
        <v>0</v>
      </c>
      <c r="M78" s="369">
        <v>0</v>
      </c>
      <c r="N78" s="290">
        <v>0</v>
      </c>
      <c r="O78" s="290">
        <f>'[1]Прод. прилож (2)'!$C$1122</f>
        <v>8168075.6500000004</v>
      </c>
      <c r="P78" s="290">
        <f t="shared" si="17"/>
        <v>14773.419034527666</v>
      </c>
      <c r="Q78" s="290">
        <v>9673</v>
      </c>
      <c r="R78" s="300" t="s">
        <v>94</v>
      </c>
    </row>
    <row r="79" spans="1:207" s="121" customFormat="1" ht="25.15" customHeight="1" x14ac:dyDescent="0.25">
      <c r="A79" s="200">
        <v>55</v>
      </c>
      <c r="B79" s="301" t="s">
        <v>117</v>
      </c>
      <c r="C79" s="288">
        <v>1963</v>
      </c>
      <c r="D79" s="288" t="s">
        <v>204</v>
      </c>
      <c r="E79" s="288" t="s">
        <v>20</v>
      </c>
      <c r="F79" s="287">
        <v>2</v>
      </c>
      <c r="G79" s="287">
        <v>3</v>
      </c>
      <c r="H79" s="289">
        <v>550.19000000000005</v>
      </c>
      <c r="I79" s="302">
        <v>0</v>
      </c>
      <c r="J79" s="289">
        <v>486.68</v>
      </c>
      <c r="K79" s="289">
        <f t="shared" si="16"/>
        <v>3778940.87</v>
      </c>
      <c r="L79" s="290">
        <v>0</v>
      </c>
      <c r="M79" s="369">
        <v>0</v>
      </c>
      <c r="N79" s="290">
        <v>0</v>
      </c>
      <c r="O79" s="290">
        <f>'[1]Прод. прилож (2)'!$C$463</f>
        <v>3778940.87</v>
      </c>
      <c r="P79" s="290">
        <f t="shared" si="17"/>
        <v>6868.4288518511785</v>
      </c>
      <c r="Q79" s="290">
        <v>9673</v>
      </c>
      <c r="R79" s="300" t="s">
        <v>93</v>
      </c>
    </row>
    <row r="80" spans="1:207" s="121" customFormat="1" ht="25.15" customHeight="1" x14ac:dyDescent="0.25">
      <c r="A80" s="200">
        <v>56</v>
      </c>
      <c r="B80" s="301" t="s">
        <v>119</v>
      </c>
      <c r="C80" s="288">
        <v>1981</v>
      </c>
      <c r="D80" s="288" t="s">
        <v>204</v>
      </c>
      <c r="E80" s="288" t="s">
        <v>22</v>
      </c>
      <c r="F80" s="287">
        <v>5</v>
      </c>
      <c r="G80" s="287">
        <v>3</v>
      </c>
      <c r="H80" s="289">
        <v>3276.43</v>
      </c>
      <c r="I80" s="302">
        <v>0</v>
      </c>
      <c r="J80" s="289">
        <v>2533.5500000000002</v>
      </c>
      <c r="K80" s="289">
        <f t="shared" si="16"/>
        <v>28876373.449999999</v>
      </c>
      <c r="L80" s="290">
        <v>0</v>
      </c>
      <c r="M80" s="369">
        <v>0</v>
      </c>
      <c r="N80" s="290">
        <v>0</v>
      </c>
      <c r="O80" s="290">
        <f>'[1]Прод. прилож (2)'!$C$464</f>
        <v>28876373.449999999</v>
      </c>
      <c r="P80" s="290">
        <f t="shared" si="17"/>
        <v>8813.3649887224819</v>
      </c>
      <c r="Q80" s="290">
        <v>9673</v>
      </c>
      <c r="R80" s="300" t="s">
        <v>93</v>
      </c>
    </row>
    <row r="81" spans="1:207" s="121" customFormat="1" ht="25.15" customHeight="1" x14ac:dyDescent="0.25">
      <c r="A81" s="200">
        <v>57</v>
      </c>
      <c r="B81" s="301" t="s">
        <v>1350</v>
      </c>
      <c r="C81" s="288">
        <v>1985</v>
      </c>
      <c r="D81" s="288" t="s">
        <v>204</v>
      </c>
      <c r="E81" s="288" t="s">
        <v>22</v>
      </c>
      <c r="F81" s="287">
        <v>12</v>
      </c>
      <c r="G81" s="287">
        <v>2</v>
      </c>
      <c r="H81" s="289">
        <v>6921.9</v>
      </c>
      <c r="I81" s="302">
        <v>306.3</v>
      </c>
      <c r="J81" s="289">
        <v>5521.92</v>
      </c>
      <c r="K81" s="289">
        <f t="shared" si="16"/>
        <v>14238496.960000001</v>
      </c>
      <c r="L81" s="290">
        <v>0</v>
      </c>
      <c r="M81" s="369">
        <v>0</v>
      </c>
      <c r="N81" s="290">
        <v>0</v>
      </c>
      <c r="O81" s="290">
        <f>'[1]Прод. прилож (2)'!$C$465</f>
        <v>14238496.960000001</v>
      </c>
      <c r="P81" s="290">
        <f t="shared" si="17"/>
        <v>2057.021476762161</v>
      </c>
      <c r="Q81" s="290">
        <v>9673</v>
      </c>
      <c r="R81" s="300" t="s">
        <v>93</v>
      </c>
    </row>
    <row r="82" spans="1:207" s="121" customFormat="1" ht="25.9" customHeight="1" x14ac:dyDescent="0.25">
      <c r="A82" s="200">
        <v>58</v>
      </c>
      <c r="B82" s="301" t="s">
        <v>118</v>
      </c>
      <c r="C82" s="288">
        <v>1966</v>
      </c>
      <c r="D82" s="288" t="s">
        <v>204</v>
      </c>
      <c r="E82" s="288" t="s">
        <v>20</v>
      </c>
      <c r="F82" s="287">
        <v>9</v>
      </c>
      <c r="G82" s="287">
        <v>6</v>
      </c>
      <c r="H82" s="289">
        <v>13010.21</v>
      </c>
      <c r="I82" s="302">
        <v>0</v>
      </c>
      <c r="J82" s="289">
        <v>10694.95</v>
      </c>
      <c r="K82" s="289">
        <f t="shared" si="16"/>
        <v>7450157.6399999997</v>
      </c>
      <c r="L82" s="290">
        <v>0</v>
      </c>
      <c r="M82" s="369">
        <v>0</v>
      </c>
      <c r="N82" s="290">
        <v>0</v>
      </c>
      <c r="O82" s="290">
        <f>'[1]Прод. прилож (2)'!$C$31</f>
        <v>7450157.6399999997</v>
      </c>
      <c r="P82" s="290">
        <f t="shared" si="17"/>
        <v>572.63930712878584</v>
      </c>
      <c r="Q82" s="290">
        <v>9673</v>
      </c>
      <c r="R82" s="300" t="s">
        <v>92</v>
      </c>
      <c r="S82" s="144"/>
    </row>
    <row r="83" spans="1:207" s="121" customFormat="1" ht="25.9" customHeight="1" x14ac:dyDescent="0.25">
      <c r="A83" s="200">
        <v>59</v>
      </c>
      <c r="B83" s="301" t="s">
        <v>120</v>
      </c>
      <c r="C83" s="288">
        <v>1957</v>
      </c>
      <c r="D83" s="288" t="s">
        <v>204</v>
      </c>
      <c r="E83" s="288" t="s">
        <v>20</v>
      </c>
      <c r="F83" s="288">
        <v>3</v>
      </c>
      <c r="G83" s="288">
        <v>3</v>
      </c>
      <c r="H83" s="290">
        <v>2859.56</v>
      </c>
      <c r="I83" s="289">
        <v>714.1</v>
      </c>
      <c r="J83" s="289">
        <v>1304.99</v>
      </c>
      <c r="K83" s="289">
        <f t="shared" si="16"/>
        <v>5670183.7599999998</v>
      </c>
      <c r="L83" s="290">
        <v>0</v>
      </c>
      <c r="M83" s="369">
        <v>0</v>
      </c>
      <c r="N83" s="290">
        <v>0</v>
      </c>
      <c r="O83" s="290">
        <f>'[1]Прод. прилож (2)'!$C$1123</f>
        <v>5670183.7599999998</v>
      </c>
      <c r="P83" s="290">
        <f t="shared" si="17"/>
        <v>1982.8867937724685</v>
      </c>
      <c r="Q83" s="290">
        <v>9673</v>
      </c>
      <c r="R83" s="300" t="s">
        <v>94</v>
      </c>
    </row>
    <row r="84" spans="1:207" s="121" customFormat="1" ht="25.9" customHeight="1" x14ac:dyDescent="0.25">
      <c r="A84" s="393">
        <v>60</v>
      </c>
      <c r="B84" s="395" t="s">
        <v>121</v>
      </c>
      <c r="C84" s="419">
        <v>1959</v>
      </c>
      <c r="D84" s="387" t="s">
        <v>204</v>
      </c>
      <c r="E84" s="387" t="s">
        <v>20</v>
      </c>
      <c r="F84" s="387">
        <v>3</v>
      </c>
      <c r="G84" s="387">
        <v>3</v>
      </c>
      <c r="H84" s="501">
        <v>2005.94</v>
      </c>
      <c r="I84" s="403">
        <v>260.77999999999997</v>
      </c>
      <c r="J84" s="403">
        <v>1315.97</v>
      </c>
      <c r="K84" s="289">
        <f t="shared" ref="K84" si="18">SUM(L84:O84)</f>
        <v>14173045</v>
      </c>
      <c r="L84" s="290">
        <v>0</v>
      </c>
      <c r="M84" s="369">
        <v>0</v>
      </c>
      <c r="N84" s="290">
        <v>0</v>
      </c>
      <c r="O84" s="290">
        <f>'[1]Прод. прилож (2)'!$C$466</f>
        <v>14173045</v>
      </c>
      <c r="P84" s="290">
        <f t="shared" ref="P84" si="19">O84/H84</f>
        <v>7065.5378525778433</v>
      </c>
      <c r="Q84" s="290">
        <v>9673</v>
      </c>
      <c r="R84" s="300" t="s">
        <v>93</v>
      </c>
    </row>
    <row r="85" spans="1:207" s="121" customFormat="1" ht="25.9" customHeight="1" x14ac:dyDescent="0.25">
      <c r="A85" s="394"/>
      <c r="B85" s="396"/>
      <c r="C85" s="420"/>
      <c r="D85" s="388"/>
      <c r="E85" s="388"/>
      <c r="F85" s="388"/>
      <c r="G85" s="388"/>
      <c r="H85" s="502"/>
      <c r="I85" s="404"/>
      <c r="J85" s="404"/>
      <c r="K85" s="289">
        <f t="shared" si="16"/>
        <v>6777922.7599999998</v>
      </c>
      <c r="L85" s="290">
        <v>0</v>
      </c>
      <c r="M85" s="369">
        <v>0</v>
      </c>
      <c r="N85" s="290">
        <v>0</v>
      </c>
      <c r="O85" s="290">
        <f>'[1]Прод. прилож (2)'!$C$1124</f>
        <v>6777922.7599999998</v>
      </c>
      <c r="P85" s="290">
        <f>K85/H84</f>
        <v>3378.9259698694873</v>
      </c>
      <c r="Q85" s="290">
        <v>9673</v>
      </c>
      <c r="R85" s="300" t="s">
        <v>94</v>
      </c>
    </row>
    <row r="86" spans="1:207" s="121" customFormat="1" ht="25.9" customHeight="1" x14ac:dyDescent="0.25">
      <c r="A86" s="200">
        <v>61</v>
      </c>
      <c r="B86" s="301" t="s">
        <v>35</v>
      </c>
      <c r="C86" s="288">
        <v>1966</v>
      </c>
      <c r="D86" s="288" t="s">
        <v>204</v>
      </c>
      <c r="E86" s="288" t="s">
        <v>20</v>
      </c>
      <c r="F86" s="288">
        <v>5</v>
      </c>
      <c r="G86" s="288">
        <v>3</v>
      </c>
      <c r="H86" s="290">
        <v>3073.86</v>
      </c>
      <c r="I86" s="289">
        <v>506.6</v>
      </c>
      <c r="J86" s="289">
        <v>2023.02</v>
      </c>
      <c r="K86" s="289">
        <f t="shared" si="16"/>
        <v>18279298.039999999</v>
      </c>
      <c r="L86" s="290">
        <v>0</v>
      </c>
      <c r="M86" s="369">
        <v>0</v>
      </c>
      <c r="N86" s="290">
        <v>0</v>
      </c>
      <c r="O86" s="290">
        <f>'[1]Прод. прилож (2)'!$C$1125</f>
        <v>18279298.039999999</v>
      </c>
      <c r="P86" s="290">
        <f t="shared" si="17"/>
        <v>5946.6917946816047</v>
      </c>
      <c r="Q86" s="290">
        <v>9673</v>
      </c>
      <c r="R86" s="300" t="s">
        <v>94</v>
      </c>
    </row>
    <row r="87" spans="1:207" s="121" customFormat="1" ht="25.9" customHeight="1" x14ac:dyDescent="0.25">
      <c r="A87" s="200">
        <v>62</v>
      </c>
      <c r="B87" s="301" t="s">
        <v>1495</v>
      </c>
      <c r="C87" s="288">
        <v>1988</v>
      </c>
      <c r="D87" s="288" t="s">
        <v>204</v>
      </c>
      <c r="E87" s="288" t="s">
        <v>20</v>
      </c>
      <c r="F87" s="288">
        <v>4</v>
      </c>
      <c r="G87" s="288">
        <v>4</v>
      </c>
      <c r="H87" s="290">
        <v>2800.8</v>
      </c>
      <c r="I87" s="289">
        <v>180</v>
      </c>
      <c r="J87" s="289">
        <v>1986.98</v>
      </c>
      <c r="K87" s="289">
        <f>SUM(L87:O87)</f>
        <v>5862560</v>
      </c>
      <c r="L87" s="290">
        <v>0</v>
      </c>
      <c r="M87" s="369">
        <v>0</v>
      </c>
      <c r="N87" s="290">
        <v>0</v>
      </c>
      <c r="O87" s="290">
        <f>'[1]Прод. прилож (2)'!$C$1126</f>
        <v>5862560</v>
      </c>
      <c r="P87" s="290">
        <f>K87/H87</f>
        <v>2093.1733790345615</v>
      </c>
      <c r="Q87" s="290">
        <v>9673</v>
      </c>
      <c r="R87" s="300" t="s">
        <v>94</v>
      </c>
    </row>
    <row r="88" spans="1:207" s="121" customFormat="1" ht="25.9" customHeight="1" x14ac:dyDescent="0.25">
      <c r="A88" s="200">
        <v>63</v>
      </c>
      <c r="B88" s="301" t="s">
        <v>122</v>
      </c>
      <c r="C88" s="288">
        <v>1966</v>
      </c>
      <c r="D88" s="288" t="s">
        <v>204</v>
      </c>
      <c r="E88" s="288" t="s">
        <v>20</v>
      </c>
      <c r="F88" s="288">
        <v>4</v>
      </c>
      <c r="G88" s="288">
        <v>3</v>
      </c>
      <c r="H88" s="290">
        <v>2032.08</v>
      </c>
      <c r="I88" s="289">
        <v>0</v>
      </c>
      <c r="J88" s="289">
        <v>1438.52</v>
      </c>
      <c r="K88" s="289">
        <f t="shared" si="16"/>
        <v>18921648.609999999</v>
      </c>
      <c r="L88" s="290">
        <v>0</v>
      </c>
      <c r="M88" s="369">
        <v>0</v>
      </c>
      <c r="N88" s="290">
        <v>0</v>
      </c>
      <c r="O88" s="290">
        <f>'[1]Прод. прилож (2)'!$C$1127</f>
        <v>18921648.609999999</v>
      </c>
      <c r="P88" s="290">
        <f t="shared" si="17"/>
        <v>9311.4683526239132</v>
      </c>
      <c r="Q88" s="290">
        <v>9673</v>
      </c>
      <c r="R88" s="300" t="s">
        <v>94</v>
      </c>
    </row>
    <row r="89" spans="1:207" s="168" customFormat="1" ht="25.9" customHeight="1" x14ac:dyDescent="0.25">
      <c r="A89" s="438" t="s">
        <v>1556</v>
      </c>
      <c r="B89" s="395" t="s">
        <v>1080</v>
      </c>
      <c r="C89" s="397">
        <v>1960</v>
      </c>
      <c r="D89" s="397" t="s">
        <v>204</v>
      </c>
      <c r="E89" s="397" t="s">
        <v>20</v>
      </c>
      <c r="F89" s="399">
        <v>4</v>
      </c>
      <c r="G89" s="399">
        <v>7</v>
      </c>
      <c r="H89" s="425">
        <v>4606.18</v>
      </c>
      <c r="I89" s="427">
        <v>327.18</v>
      </c>
      <c r="J89" s="425">
        <v>3190.75</v>
      </c>
      <c r="K89" s="257">
        <f t="shared" ref="K89" si="20">SUM(L89:O89)</f>
        <v>17292897.399999999</v>
      </c>
      <c r="L89" s="273">
        <v>0</v>
      </c>
      <c r="M89" s="365">
        <v>0</v>
      </c>
      <c r="N89" s="273">
        <v>0</v>
      </c>
      <c r="O89" s="257">
        <f>'[1]Прод. прилож (2)'!$C$32</f>
        <v>17292897.399999999</v>
      </c>
      <c r="P89" s="264">
        <f>K89/H89</f>
        <v>3754.2817258552636</v>
      </c>
      <c r="Q89" s="264">
        <v>9673</v>
      </c>
      <c r="R89" s="269" t="s">
        <v>92</v>
      </c>
      <c r="S89" s="180"/>
      <c r="T89" s="181"/>
      <c r="U89" s="181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182"/>
      <c r="CC89" s="182"/>
      <c r="CD89" s="182"/>
      <c r="CE89" s="182"/>
      <c r="CF89" s="182"/>
      <c r="CG89" s="182"/>
      <c r="CH89" s="182"/>
      <c r="CI89" s="182"/>
      <c r="CJ89" s="182"/>
      <c r="CK89" s="182"/>
      <c r="CL89" s="182"/>
      <c r="CM89" s="182"/>
      <c r="CN89" s="182"/>
      <c r="CO89" s="182"/>
      <c r="CP89" s="182"/>
      <c r="CQ89" s="182"/>
      <c r="CR89" s="182"/>
      <c r="CS89" s="182"/>
      <c r="CT89" s="182"/>
      <c r="CU89" s="182"/>
      <c r="CV89" s="182"/>
      <c r="CW89" s="182"/>
      <c r="CX89" s="182"/>
      <c r="CY89" s="182"/>
      <c r="CZ89" s="182"/>
      <c r="DA89" s="182"/>
      <c r="DB89" s="182"/>
      <c r="DC89" s="182"/>
      <c r="DD89" s="182"/>
      <c r="DE89" s="182"/>
      <c r="DF89" s="182"/>
      <c r="DG89" s="182"/>
      <c r="DH89" s="182"/>
      <c r="DI89" s="182"/>
      <c r="DJ89" s="182"/>
      <c r="DK89" s="182"/>
      <c r="DL89" s="182"/>
      <c r="DM89" s="182"/>
      <c r="DN89" s="182"/>
      <c r="DO89" s="182"/>
      <c r="DP89" s="182"/>
      <c r="DQ89" s="182"/>
      <c r="DR89" s="182"/>
      <c r="DS89" s="182"/>
      <c r="DT89" s="182"/>
      <c r="DU89" s="182"/>
      <c r="DV89" s="182"/>
      <c r="DW89" s="182"/>
      <c r="DX89" s="182"/>
      <c r="DY89" s="182"/>
      <c r="DZ89" s="182"/>
      <c r="EA89" s="182"/>
      <c r="EB89" s="182"/>
      <c r="EC89" s="182"/>
      <c r="ED89" s="182"/>
      <c r="EE89" s="182"/>
      <c r="EF89" s="182"/>
      <c r="EG89" s="182"/>
      <c r="EH89" s="182"/>
      <c r="EI89" s="182"/>
      <c r="EJ89" s="182"/>
      <c r="EK89" s="182"/>
      <c r="EL89" s="182"/>
      <c r="EM89" s="182"/>
      <c r="EN89" s="182"/>
      <c r="EO89" s="182"/>
      <c r="EP89" s="182"/>
      <c r="EQ89" s="182"/>
      <c r="ER89" s="182"/>
      <c r="ES89" s="182"/>
      <c r="ET89" s="182"/>
      <c r="EU89" s="182"/>
      <c r="EV89" s="182"/>
      <c r="EW89" s="182"/>
      <c r="EX89" s="182"/>
      <c r="EY89" s="182"/>
      <c r="EZ89" s="182"/>
      <c r="FA89" s="182"/>
      <c r="FB89" s="182"/>
      <c r="FC89" s="182"/>
      <c r="FD89" s="182"/>
      <c r="FE89" s="182"/>
      <c r="FF89" s="182"/>
      <c r="FG89" s="182"/>
      <c r="FH89" s="182"/>
      <c r="FI89" s="182"/>
      <c r="FJ89" s="182"/>
      <c r="FK89" s="182"/>
      <c r="FL89" s="182"/>
      <c r="FM89" s="182"/>
      <c r="FN89" s="182"/>
      <c r="FO89" s="182"/>
      <c r="FP89" s="182"/>
      <c r="FQ89" s="182"/>
      <c r="FR89" s="182"/>
      <c r="FS89" s="182"/>
      <c r="FT89" s="182"/>
      <c r="FU89" s="182"/>
      <c r="FV89" s="182"/>
      <c r="FW89" s="182"/>
      <c r="FX89" s="182"/>
      <c r="FY89" s="182"/>
      <c r="FZ89" s="182"/>
      <c r="GA89" s="182"/>
      <c r="GB89" s="182"/>
      <c r="GC89" s="182"/>
      <c r="GD89" s="182"/>
      <c r="GE89" s="182"/>
      <c r="GF89" s="182"/>
      <c r="GG89" s="182"/>
      <c r="GH89" s="182"/>
      <c r="GI89" s="182"/>
      <c r="GJ89" s="182"/>
      <c r="GK89" s="182"/>
      <c r="GL89" s="182"/>
      <c r="GM89" s="182"/>
      <c r="GN89" s="182"/>
      <c r="GO89" s="182"/>
      <c r="GP89" s="182"/>
      <c r="GQ89" s="182"/>
      <c r="GR89" s="182"/>
      <c r="GS89" s="182"/>
      <c r="GT89" s="182"/>
      <c r="GU89" s="182"/>
      <c r="GV89" s="182"/>
      <c r="GW89" s="182"/>
      <c r="GX89" s="182"/>
      <c r="GY89" s="182"/>
    </row>
    <row r="90" spans="1:207" s="121" customFormat="1" ht="25.9" customHeight="1" x14ac:dyDescent="0.25">
      <c r="A90" s="439"/>
      <c r="B90" s="396"/>
      <c r="C90" s="398"/>
      <c r="D90" s="398"/>
      <c r="E90" s="398"/>
      <c r="F90" s="400"/>
      <c r="G90" s="400"/>
      <c r="H90" s="426"/>
      <c r="I90" s="428"/>
      <c r="J90" s="426"/>
      <c r="K90" s="311">
        <f t="shared" si="16"/>
        <v>10099000.4</v>
      </c>
      <c r="L90" s="307">
        <v>0</v>
      </c>
      <c r="M90" s="375">
        <v>0</v>
      </c>
      <c r="N90" s="307">
        <v>0</v>
      </c>
      <c r="O90" s="311">
        <f>'[1]Прод. прилож (2)'!$C$467</f>
        <v>10099000.4</v>
      </c>
      <c r="P90" s="42">
        <f>K90/H89</f>
        <v>2192.4893078429413</v>
      </c>
      <c r="Q90" s="42">
        <v>9673</v>
      </c>
      <c r="R90" s="59" t="s">
        <v>93</v>
      </c>
      <c r="S90" s="91"/>
      <c r="T90" s="91"/>
      <c r="U90" s="91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</row>
    <row r="91" spans="1:207" s="92" customFormat="1" ht="25.9" customHeight="1" x14ac:dyDescent="0.25">
      <c r="A91" s="200">
        <v>65</v>
      </c>
      <c r="B91" s="301" t="s">
        <v>1108</v>
      </c>
      <c r="C91" s="305">
        <v>1976</v>
      </c>
      <c r="D91" s="305">
        <v>2010</v>
      </c>
      <c r="E91" s="305" t="s">
        <v>20</v>
      </c>
      <c r="F91" s="306">
        <v>5</v>
      </c>
      <c r="G91" s="306">
        <v>1</v>
      </c>
      <c r="H91" s="307">
        <v>4206.59</v>
      </c>
      <c r="I91" s="298">
        <v>122.3</v>
      </c>
      <c r="J91" s="45">
        <v>2276</v>
      </c>
      <c r="K91" s="311">
        <f t="shared" si="16"/>
        <v>13800113.120000001</v>
      </c>
      <c r="L91" s="307">
        <v>0</v>
      </c>
      <c r="M91" s="375">
        <v>0</v>
      </c>
      <c r="N91" s="307">
        <v>0</v>
      </c>
      <c r="O91" s="311">
        <f>'[1]Прод. прилож (2)'!$C$33</f>
        <v>13800113.120000001</v>
      </c>
      <c r="P91" s="42">
        <f t="shared" ref="P91:P97" si="21">O91/H91</f>
        <v>3280.5938111391888</v>
      </c>
      <c r="Q91" s="42">
        <v>9673</v>
      </c>
      <c r="R91" s="59" t="s">
        <v>92</v>
      </c>
      <c r="S91" s="143"/>
      <c r="T91" s="91"/>
      <c r="U91" s="91"/>
    </row>
    <row r="92" spans="1:207" s="92" customFormat="1" ht="25.9" customHeight="1" x14ac:dyDescent="0.25">
      <c r="A92" s="200">
        <v>66</v>
      </c>
      <c r="B92" s="301" t="s">
        <v>1214</v>
      </c>
      <c r="C92" s="305">
        <v>1984</v>
      </c>
      <c r="D92" s="305" t="s">
        <v>204</v>
      </c>
      <c r="E92" s="305" t="s">
        <v>20</v>
      </c>
      <c r="F92" s="306">
        <v>9</v>
      </c>
      <c r="G92" s="306">
        <v>1</v>
      </c>
      <c r="H92" s="307">
        <v>4012.76</v>
      </c>
      <c r="I92" s="307">
        <v>0</v>
      </c>
      <c r="J92" s="45">
        <v>3308.24</v>
      </c>
      <c r="K92" s="289">
        <f t="shared" ref="K92" si="22">SUM(L92:O92)</f>
        <v>2673104</v>
      </c>
      <c r="L92" s="290">
        <v>0</v>
      </c>
      <c r="M92" s="369">
        <v>0</v>
      </c>
      <c r="N92" s="290">
        <v>0</v>
      </c>
      <c r="O92" s="290">
        <f>'[1]Прод. прилож (2)'!$C$1128</f>
        <v>2673104</v>
      </c>
      <c r="P92" s="290">
        <f t="shared" si="21"/>
        <v>666.15097837897099</v>
      </c>
      <c r="Q92" s="290">
        <v>9673</v>
      </c>
      <c r="R92" s="300" t="s">
        <v>94</v>
      </c>
      <c r="S92" s="91"/>
      <c r="T92" s="91"/>
      <c r="U92" s="91"/>
    </row>
    <row r="93" spans="1:207" s="121" customFormat="1" ht="25.9" customHeight="1" x14ac:dyDescent="0.25">
      <c r="A93" s="200">
        <v>67</v>
      </c>
      <c r="B93" s="301" t="s">
        <v>728</v>
      </c>
      <c r="C93" s="288">
        <v>1989</v>
      </c>
      <c r="D93" s="288" t="s">
        <v>204</v>
      </c>
      <c r="E93" s="288" t="s">
        <v>22</v>
      </c>
      <c r="F93" s="287">
        <v>9</v>
      </c>
      <c r="G93" s="287">
        <v>8</v>
      </c>
      <c r="H93" s="289">
        <v>16122.6</v>
      </c>
      <c r="I93" s="302">
        <v>0</v>
      </c>
      <c r="J93" s="45">
        <v>16122.6</v>
      </c>
      <c r="K93" s="289">
        <f t="shared" si="16"/>
        <v>15056641.140000001</v>
      </c>
      <c r="L93" s="290">
        <v>0</v>
      </c>
      <c r="M93" s="369">
        <v>0</v>
      </c>
      <c r="N93" s="290">
        <v>0</v>
      </c>
      <c r="O93" s="290">
        <f>'[1]Прод. прилож (2)'!$C$468</f>
        <v>15056641.140000001</v>
      </c>
      <c r="P93" s="290">
        <f t="shared" si="21"/>
        <v>933.88418369245653</v>
      </c>
      <c r="Q93" s="290">
        <v>9673</v>
      </c>
      <c r="R93" s="300" t="s">
        <v>93</v>
      </c>
    </row>
    <row r="94" spans="1:207" s="121" customFormat="1" ht="25.9" customHeight="1" x14ac:dyDescent="0.25">
      <c r="A94" s="200">
        <v>68</v>
      </c>
      <c r="B94" s="301" t="s">
        <v>123</v>
      </c>
      <c r="C94" s="288">
        <v>1965</v>
      </c>
      <c r="D94" s="288" t="s">
        <v>204</v>
      </c>
      <c r="E94" s="288" t="s">
        <v>20</v>
      </c>
      <c r="F94" s="287">
        <v>4</v>
      </c>
      <c r="G94" s="287">
        <v>3</v>
      </c>
      <c r="H94" s="289">
        <v>2764.89</v>
      </c>
      <c r="I94" s="302">
        <v>0</v>
      </c>
      <c r="J94" s="45">
        <v>2091.63</v>
      </c>
      <c r="K94" s="289">
        <f t="shared" si="16"/>
        <v>12471497.73</v>
      </c>
      <c r="L94" s="290">
        <v>0</v>
      </c>
      <c r="M94" s="369">
        <v>0</v>
      </c>
      <c r="N94" s="290">
        <v>0</v>
      </c>
      <c r="O94" s="290">
        <f>'[1]Прод. прилож (2)'!$C$469</f>
        <v>12471497.73</v>
      </c>
      <c r="P94" s="290">
        <f t="shared" si="21"/>
        <v>4510.6668728231507</v>
      </c>
      <c r="Q94" s="290">
        <v>9673</v>
      </c>
      <c r="R94" s="300" t="s">
        <v>93</v>
      </c>
    </row>
    <row r="95" spans="1:207" s="121" customFormat="1" ht="25.9" customHeight="1" x14ac:dyDescent="0.25">
      <c r="A95" s="200">
        <v>69</v>
      </c>
      <c r="B95" s="301" t="s">
        <v>124</v>
      </c>
      <c r="C95" s="288">
        <v>1962</v>
      </c>
      <c r="D95" s="288" t="s">
        <v>204</v>
      </c>
      <c r="E95" s="288" t="s">
        <v>20</v>
      </c>
      <c r="F95" s="288">
        <v>2</v>
      </c>
      <c r="G95" s="288">
        <v>2</v>
      </c>
      <c r="H95" s="290">
        <v>411.09</v>
      </c>
      <c r="I95" s="289">
        <v>0</v>
      </c>
      <c r="J95" s="45">
        <v>371</v>
      </c>
      <c r="K95" s="289">
        <f t="shared" si="16"/>
        <v>6147333.7599999998</v>
      </c>
      <c r="L95" s="290">
        <v>0</v>
      </c>
      <c r="M95" s="369">
        <v>0</v>
      </c>
      <c r="N95" s="290">
        <v>0</v>
      </c>
      <c r="O95" s="290">
        <f>'[1]Прод. прилож (2)'!$C$1129</f>
        <v>6147333.7599999998</v>
      </c>
      <c r="P95" s="290">
        <f t="shared" si="21"/>
        <v>14953.741905665427</v>
      </c>
      <c r="Q95" s="290">
        <v>9673</v>
      </c>
      <c r="R95" s="300" t="s">
        <v>94</v>
      </c>
    </row>
    <row r="96" spans="1:207" s="121" customFormat="1" ht="25.9" customHeight="1" x14ac:dyDescent="0.25">
      <c r="A96" s="200">
        <v>70</v>
      </c>
      <c r="B96" s="301" t="s">
        <v>1351</v>
      </c>
      <c r="C96" s="288">
        <v>1994</v>
      </c>
      <c r="D96" s="288" t="s">
        <v>204</v>
      </c>
      <c r="E96" s="288" t="s">
        <v>20</v>
      </c>
      <c r="F96" s="287">
        <v>9</v>
      </c>
      <c r="G96" s="287">
        <v>1</v>
      </c>
      <c r="H96" s="289">
        <v>3214.7</v>
      </c>
      <c r="I96" s="302">
        <v>0</v>
      </c>
      <c r="J96" s="45">
        <v>3878.1</v>
      </c>
      <c r="K96" s="289">
        <f t="shared" si="16"/>
        <v>3668047.15</v>
      </c>
      <c r="L96" s="290">
        <v>0</v>
      </c>
      <c r="M96" s="369">
        <v>0</v>
      </c>
      <c r="N96" s="290">
        <v>0</v>
      </c>
      <c r="O96" s="290">
        <f>'[1]Прод. прилож (2)'!$C$470</f>
        <v>3668047.15</v>
      </c>
      <c r="P96" s="290">
        <f t="shared" si="21"/>
        <v>1141.0231592372538</v>
      </c>
      <c r="Q96" s="290">
        <v>9673</v>
      </c>
      <c r="R96" s="300" t="s">
        <v>93</v>
      </c>
    </row>
    <row r="97" spans="1:21" s="121" customFormat="1" ht="25.9" customHeight="1" x14ac:dyDescent="0.25">
      <c r="A97" s="200">
        <v>71</v>
      </c>
      <c r="B97" s="301" t="s">
        <v>125</v>
      </c>
      <c r="C97" s="288">
        <v>1964</v>
      </c>
      <c r="D97" s="288" t="s">
        <v>204</v>
      </c>
      <c r="E97" s="288" t="s">
        <v>20</v>
      </c>
      <c r="F97" s="287">
        <v>4</v>
      </c>
      <c r="G97" s="287">
        <v>2</v>
      </c>
      <c r="H97" s="289">
        <v>1626.06</v>
      </c>
      <c r="I97" s="302">
        <v>0</v>
      </c>
      <c r="J97" s="45">
        <v>1266.6600000000001</v>
      </c>
      <c r="K97" s="289">
        <f t="shared" si="16"/>
        <v>4783690.66</v>
      </c>
      <c r="L97" s="290">
        <v>0</v>
      </c>
      <c r="M97" s="369">
        <v>0</v>
      </c>
      <c r="N97" s="290">
        <v>0</v>
      </c>
      <c r="O97" s="290">
        <f>'[1]Прод. прилож (2)'!$C$471</f>
        <v>4783690.66</v>
      </c>
      <c r="P97" s="290">
        <f t="shared" si="21"/>
        <v>2941.8906190423481</v>
      </c>
      <c r="Q97" s="290">
        <v>9673</v>
      </c>
      <c r="R97" s="300" t="s">
        <v>93</v>
      </c>
    </row>
    <row r="98" spans="1:21" s="121" customFormat="1" ht="25.9" customHeight="1" x14ac:dyDescent="0.25">
      <c r="A98" s="481" t="s">
        <v>1557</v>
      </c>
      <c r="B98" s="488" t="s">
        <v>126</v>
      </c>
      <c r="C98" s="449">
        <v>1955</v>
      </c>
      <c r="D98" s="449" t="s">
        <v>204</v>
      </c>
      <c r="E98" s="449" t="s">
        <v>20</v>
      </c>
      <c r="F98" s="448">
        <v>2</v>
      </c>
      <c r="G98" s="448">
        <v>2</v>
      </c>
      <c r="H98" s="450">
        <v>849.84</v>
      </c>
      <c r="I98" s="489">
        <v>0</v>
      </c>
      <c r="J98" s="489">
        <v>792.38</v>
      </c>
      <c r="K98" s="289">
        <f t="shared" si="16"/>
        <v>3075820</v>
      </c>
      <c r="L98" s="290">
        <v>0</v>
      </c>
      <c r="M98" s="369">
        <v>0</v>
      </c>
      <c r="N98" s="290">
        <v>0</v>
      </c>
      <c r="O98" s="290">
        <f>'[1]Прод. прилож (2)'!$C$34</f>
        <v>3075820</v>
      </c>
      <c r="P98" s="290">
        <f>O98/H97</f>
        <v>1891.5784165405951</v>
      </c>
      <c r="Q98" s="290">
        <v>9673</v>
      </c>
      <c r="R98" s="300" t="s">
        <v>92</v>
      </c>
      <c r="S98" s="144"/>
    </row>
    <row r="99" spans="1:21" s="121" customFormat="1" ht="25.9" customHeight="1" x14ac:dyDescent="0.25">
      <c r="A99" s="481"/>
      <c r="B99" s="488"/>
      <c r="C99" s="449"/>
      <c r="D99" s="449"/>
      <c r="E99" s="449"/>
      <c r="F99" s="449"/>
      <c r="G99" s="449"/>
      <c r="H99" s="451"/>
      <c r="I99" s="450"/>
      <c r="J99" s="450"/>
      <c r="K99" s="289">
        <f t="shared" si="16"/>
        <v>1461584.24</v>
      </c>
      <c r="L99" s="290">
        <v>0</v>
      </c>
      <c r="M99" s="369">
        <v>0</v>
      </c>
      <c r="N99" s="290">
        <v>0</v>
      </c>
      <c r="O99" s="290">
        <f>'[1]Прод. прилож (2)'!$C$1130</f>
        <v>1461584.24</v>
      </c>
      <c r="P99" s="290">
        <f>O99/H98</f>
        <v>1719.8346041607831</v>
      </c>
      <c r="Q99" s="290">
        <v>9673</v>
      </c>
      <c r="R99" s="300" t="s">
        <v>94</v>
      </c>
    </row>
    <row r="100" spans="1:21" s="121" customFormat="1" ht="25.9" customHeight="1" x14ac:dyDescent="0.25">
      <c r="A100" s="200">
        <v>73</v>
      </c>
      <c r="B100" s="301" t="s">
        <v>127</v>
      </c>
      <c r="C100" s="288">
        <v>1959</v>
      </c>
      <c r="D100" s="288" t="s">
        <v>204</v>
      </c>
      <c r="E100" s="288" t="s">
        <v>20</v>
      </c>
      <c r="F100" s="288">
        <v>2</v>
      </c>
      <c r="G100" s="288">
        <v>3</v>
      </c>
      <c r="H100" s="290">
        <v>937.4</v>
      </c>
      <c r="I100" s="289">
        <v>59.4</v>
      </c>
      <c r="J100" s="45">
        <v>804.9</v>
      </c>
      <c r="K100" s="289">
        <f t="shared" si="16"/>
        <v>1607021.4000000001</v>
      </c>
      <c r="L100" s="290">
        <v>0</v>
      </c>
      <c r="M100" s="369">
        <v>0</v>
      </c>
      <c r="N100" s="290">
        <v>0</v>
      </c>
      <c r="O100" s="290">
        <f>'[1]Прод. прилож (2)'!$C$1131</f>
        <v>1607021.4000000001</v>
      </c>
      <c r="P100" s="290">
        <f t="shared" ref="P100:P107" si="23">O100/H100</f>
        <v>1714.3390228291019</v>
      </c>
      <c r="Q100" s="290">
        <v>9673</v>
      </c>
      <c r="R100" s="300" t="s">
        <v>94</v>
      </c>
    </row>
    <row r="101" spans="1:21" s="121" customFormat="1" ht="25.9" customHeight="1" x14ac:dyDescent="0.25">
      <c r="A101" s="200">
        <v>74</v>
      </c>
      <c r="B101" s="301" t="s">
        <v>128</v>
      </c>
      <c r="C101" s="288">
        <v>1959</v>
      </c>
      <c r="D101" s="288" t="s">
        <v>204</v>
      </c>
      <c r="E101" s="288" t="s">
        <v>20</v>
      </c>
      <c r="F101" s="288">
        <v>2</v>
      </c>
      <c r="G101" s="288">
        <v>3</v>
      </c>
      <c r="H101" s="290">
        <v>934.1</v>
      </c>
      <c r="I101" s="289">
        <v>59.54</v>
      </c>
      <c r="J101" s="45">
        <v>801.65</v>
      </c>
      <c r="K101" s="289">
        <f t="shared" si="16"/>
        <v>1601572.26</v>
      </c>
      <c r="L101" s="290">
        <v>0</v>
      </c>
      <c r="M101" s="369">
        <v>0</v>
      </c>
      <c r="N101" s="290">
        <v>0</v>
      </c>
      <c r="O101" s="290">
        <f>'[1]Прод. прилож (2)'!$C$1132</f>
        <v>1601572.26</v>
      </c>
      <c r="P101" s="290">
        <f t="shared" si="23"/>
        <v>1714.5618884487742</v>
      </c>
      <c r="Q101" s="290">
        <v>9673</v>
      </c>
      <c r="R101" s="300" t="s">
        <v>94</v>
      </c>
    </row>
    <row r="102" spans="1:21" s="121" customFormat="1" ht="25.9" customHeight="1" x14ac:dyDescent="0.25">
      <c r="A102" s="200">
        <v>75</v>
      </c>
      <c r="B102" s="301" t="s">
        <v>129</v>
      </c>
      <c r="C102" s="288">
        <v>1956</v>
      </c>
      <c r="D102" s="288" t="s">
        <v>204</v>
      </c>
      <c r="E102" s="288" t="s">
        <v>20</v>
      </c>
      <c r="F102" s="288">
        <v>2</v>
      </c>
      <c r="G102" s="288">
        <v>3</v>
      </c>
      <c r="H102" s="290">
        <v>1229.06</v>
      </c>
      <c r="I102" s="289">
        <v>248</v>
      </c>
      <c r="J102" s="45">
        <v>885.68</v>
      </c>
      <c r="K102" s="289">
        <f t="shared" si="16"/>
        <v>2091468.66</v>
      </c>
      <c r="L102" s="290">
        <v>0</v>
      </c>
      <c r="M102" s="369">
        <v>0</v>
      </c>
      <c r="N102" s="290">
        <v>0</v>
      </c>
      <c r="O102" s="290">
        <f>'[1]Прод. прилож (2)'!$C$1133</f>
        <v>2091468.66</v>
      </c>
      <c r="P102" s="290">
        <f t="shared" si="23"/>
        <v>1701.6814964281646</v>
      </c>
      <c r="Q102" s="290">
        <v>9673</v>
      </c>
      <c r="R102" s="300" t="s">
        <v>94</v>
      </c>
    </row>
    <row r="103" spans="1:21" s="213" customFormat="1" ht="25.9" customHeight="1" x14ac:dyDescent="0.25">
      <c r="A103" s="200">
        <v>76</v>
      </c>
      <c r="B103" s="301" t="s">
        <v>1505</v>
      </c>
      <c r="C103" s="288">
        <v>1981</v>
      </c>
      <c r="D103" s="288" t="s">
        <v>204</v>
      </c>
      <c r="E103" s="288" t="s">
        <v>20</v>
      </c>
      <c r="F103" s="288">
        <v>2</v>
      </c>
      <c r="G103" s="288">
        <v>3</v>
      </c>
      <c r="H103" s="290">
        <v>1536.95</v>
      </c>
      <c r="I103" s="289">
        <v>0</v>
      </c>
      <c r="J103" s="45">
        <v>865.33</v>
      </c>
      <c r="K103" s="289">
        <f>SUM(L103:O103)</f>
        <v>7052500</v>
      </c>
      <c r="L103" s="290">
        <v>0</v>
      </c>
      <c r="M103" s="369">
        <v>0</v>
      </c>
      <c r="N103" s="290">
        <v>0</v>
      </c>
      <c r="O103" s="290">
        <f>'[1]Прод. прилож (2)'!$C$1134</f>
        <v>7052500</v>
      </c>
      <c r="P103" s="290">
        <f>K103/H103</f>
        <v>4588.6333322489345</v>
      </c>
      <c r="Q103" s="290">
        <v>9673</v>
      </c>
      <c r="R103" s="300" t="s">
        <v>94</v>
      </c>
      <c r="S103" s="121"/>
    </row>
    <row r="104" spans="1:21" s="121" customFormat="1" ht="25.9" customHeight="1" x14ac:dyDescent="0.25">
      <c r="A104" s="200">
        <v>77</v>
      </c>
      <c r="B104" s="301" t="s">
        <v>1029</v>
      </c>
      <c r="C104" s="288">
        <v>1981</v>
      </c>
      <c r="D104" s="288" t="s">
        <v>204</v>
      </c>
      <c r="E104" s="288" t="s">
        <v>22</v>
      </c>
      <c r="F104" s="287">
        <v>9</v>
      </c>
      <c r="G104" s="287">
        <v>1</v>
      </c>
      <c r="H104" s="289">
        <v>4332.78</v>
      </c>
      <c r="I104" s="302">
        <v>0</v>
      </c>
      <c r="J104" s="45">
        <v>3977.94</v>
      </c>
      <c r="K104" s="289">
        <f t="shared" si="16"/>
        <v>7163903.9699999997</v>
      </c>
      <c r="L104" s="290">
        <v>0</v>
      </c>
      <c r="M104" s="369">
        <v>0</v>
      </c>
      <c r="N104" s="290">
        <v>0</v>
      </c>
      <c r="O104" s="290">
        <f>'[1]Прод. прилож (2)'!$C$472</f>
        <v>7163903.9699999997</v>
      </c>
      <c r="P104" s="290">
        <f t="shared" si="23"/>
        <v>1653.4197374433966</v>
      </c>
      <c r="Q104" s="290">
        <v>9673</v>
      </c>
      <c r="R104" s="300" t="s">
        <v>93</v>
      </c>
    </row>
    <row r="105" spans="1:21" s="213" customFormat="1" ht="25.9" customHeight="1" x14ac:dyDescent="0.25">
      <c r="A105" s="200">
        <v>78</v>
      </c>
      <c r="B105" s="301" t="s">
        <v>1506</v>
      </c>
      <c r="C105" s="288">
        <v>1982</v>
      </c>
      <c r="D105" s="288" t="s">
        <v>204</v>
      </c>
      <c r="E105" s="288" t="s">
        <v>20</v>
      </c>
      <c r="F105" s="287">
        <v>5</v>
      </c>
      <c r="G105" s="287">
        <v>2</v>
      </c>
      <c r="H105" s="289">
        <v>4110.22</v>
      </c>
      <c r="I105" s="302">
        <v>54.5</v>
      </c>
      <c r="J105" s="45">
        <v>3065.73</v>
      </c>
      <c r="K105" s="289">
        <f>SUM(L105:O105)</f>
        <v>4570560</v>
      </c>
      <c r="L105" s="290">
        <v>0</v>
      </c>
      <c r="M105" s="369">
        <v>0</v>
      </c>
      <c r="N105" s="290">
        <v>0</v>
      </c>
      <c r="O105" s="290">
        <f>'[1]Прод. прилож (2)'!$C$1135</f>
        <v>4570560</v>
      </c>
      <c r="P105" s="290">
        <f>K105/H105</f>
        <v>1111.998871106656</v>
      </c>
      <c r="Q105" s="290">
        <v>9673</v>
      </c>
      <c r="R105" s="300" t="s">
        <v>94</v>
      </c>
      <c r="S105" s="121"/>
    </row>
    <row r="106" spans="1:21" s="121" customFormat="1" ht="25.9" customHeight="1" x14ac:dyDescent="0.25">
      <c r="A106" s="200">
        <v>79</v>
      </c>
      <c r="B106" s="301" t="s">
        <v>130</v>
      </c>
      <c r="C106" s="288">
        <v>1962</v>
      </c>
      <c r="D106" s="288" t="s">
        <v>204</v>
      </c>
      <c r="E106" s="288" t="s">
        <v>20</v>
      </c>
      <c r="F106" s="287">
        <v>2</v>
      </c>
      <c r="G106" s="287">
        <v>2</v>
      </c>
      <c r="H106" s="289">
        <v>359.4</v>
      </c>
      <c r="I106" s="302">
        <v>0</v>
      </c>
      <c r="J106" s="45">
        <v>359.4</v>
      </c>
      <c r="K106" s="289">
        <f t="shared" si="16"/>
        <v>5681197.0800000001</v>
      </c>
      <c r="L106" s="290">
        <v>0</v>
      </c>
      <c r="M106" s="369">
        <v>0</v>
      </c>
      <c r="N106" s="290">
        <v>0</v>
      </c>
      <c r="O106" s="290">
        <f>'[1]Прод. прилож (2)'!$C$473</f>
        <v>5681197.0800000001</v>
      </c>
      <c r="P106" s="290">
        <f t="shared" si="23"/>
        <v>15807.448747913189</v>
      </c>
      <c r="Q106" s="290">
        <v>9673</v>
      </c>
      <c r="R106" s="300" t="s">
        <v>93</v>
      </c>
    </row>
    <row r="107" spans="1:21" s="121" customFormat="1" ht="25.9" customHeight="1" x14ac:dyDescent="0.25">
      <c r="A107" s="200">
        <v>80</v>
      </c>
      <c r="B107" s="301" t="s">
        <v>131</v>
      </c>
      <c r="C107" s="288">
        <v>1967</v>
      </c>
      <c r="D107" s="288" t="s">
        <v>204</v>
      </c>
      <c r="E107" s="288" t="s">
        <v>20</v>
      </c>
      <c r="F107" s="288">
        <v>3</v>
      </c>
      <c r="G107" s="288">
        <v>2</v>
      </c>
      <c r="H107" s="290">
        <v>1243.53</v>
      </c>
      <c r="I107" s="289">
        <v>0</v>
      </c>
      <c r="J107" s="45">
        <v>954.74</v>
      </c>
      <c r="K107" s="289">
        <f t="shared" si="16"/>
        <v>16165988.940000001</v>
      </c>
      <c r="L107" s="290">
        <v>0</v>
      </c>
      <c r="M107" s="369">
        <v>0</v>
      </c>
      <c r="N107" s="290">
        <v>0</v>
      </c>
      <c r="O107" s="290">
        <f>'[1]Прод. прилож (2)'!$C$1136</f>
        <v>16165988.940000001</v>
      </c>
      <c r="P107" s="290">
        <f t="shared" si="23"/>
        <v>13000.079563822346</v>
      </c>
      <c r="Q107" s="290">
        <v>9673</v>
      </c>
      <c r="R107" s="300" t="s">
        <v>94</v>
      </c>
    </row>
    <row r="108" spans="1:21" s="121" customFormat="1" ht="25.9" customHeight="1" x14ac:dyDescent="0.25">
      <c r="A108" s="200">
        <v>81</v>
      </c>
      <c r="B108" s="301" t="s">
        <v>1215</v>
      </c>
      <c r="C108" s="288">
        <v>1978</v>
      </c>
      <c r="D108" s="288">
        <v>2021</v>
      </c>
      <c r="E108" s="288" t="s">
        <v>22</v>
      </c>
      <c r="F108" s="287">
        <v>9</v>
      </c>
      <c r="G108" s="287">
        <v>4</v>
      </c>
      <c r="H108" s="289">
        <v>8154.44</v>
      </c>
      <c r="I108" s="302">
        <v>0</v>
      </c>
      <c r="J108" s="45">
        <v>4708.82</v>
      </c>
      <c r="K108" s="289">
        <f t="shared" ref="K108:K109" si="24">SUM(L108:O108)</f>
        <v>7143587.71</v>
      </c>
      <c r="L108" s="290">
        <v>0</v>
      </c>
      <c r="M108" s="369">
        <v>0</v>
      </c>
      <c r="N108" s="290">
        <v>0</v>
      </c>
      <c r="O108" s="290">
        <f>'[1]Прод. прилож (2)'!$C$474</f>
        <v>7143587.71</v>
      </c>
      <c r="P108" s="290">
        <f t="shared" ref="P108" si="25">O108/H108</f>
        <v>876.03657761906402</v>
      </c>
      <c r="Q108" s="290">
        <v>9673</v>
      </c>
      <c r="R108" s="300" t="s">
        <v>93</v>
      </c>
    </row>
    <row r="109" spans="1:21" s="121" customFormat="1" ht="25.9" customHeight="1" x14ac:dyDescent="0.25">
      <c r="A109" s="200">
        <v>82</v>
      </c>
      <c r="B109" s="301" t="s">
        <v>1481</v>
      </c>
      <c r="C109" s="288">
        <v>1988</v>
      </c>
      <c r="D109" s="288" t="s">
        <v>204</v>
      </c>
      <c r="E109" s="288" t="s">
        <v>20</v>
      </c>
      <c r="F109" s="287">
        <v>5</v>
      </c>
      <c r="G109" s="287">
        <v>4</v>
      </c>
      <c r="H109" s="289">
        <v>3691.2</v>
      </c>
      <c r="I109" s="302">
        <v>0</v>
      </c>
      <c r="J109" s="45">
        <v>2736.3</v>
      </c>
      <c r="K109" s="289">
        <f t="shared" si="24"/>
        <v>26712493.690000001</v>
      </c>
      <c r="L109" s="290">
        <v>0</v>
      </c>
      <c r="M109" s="369">
        <v>0</v>
      </c>
      <c r="N109" s="290">
        <v>0</v>
      </c>
      <c r="O109" s="290">
        <f>'[1]Прод. прилож (2)'!$C$1137</f>
        <v>26712493.690000001</v>
      </c>
      <c r="P109" s="290">
        <f>K109/H109</f>
        <v>7236.8047491330735</v>
      </c>
      <c r="Q109" s="290">
        <v>9673</v>
      </c>
      <c r="R109" s="300" t="s">
        <v>94</v>
      </c>
    </row>
    <row r="110" spans="1:21" ht="40.15" customHeight="1" x14ac:dyDescent="0.25">
      <c r="A110" s="459" t="s">
        <v>79</v>
      </c>
      <c r="B110" s="459"/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14"/>
    </row>
    <row r="111" spans="1:21" ht="40.15" customHeight="1" x14ac:dyDescent="0.25">
      <c r="A111" s="416" t="s">
        <v>72</v>
      </c>
      <c r="B111" s="416"/>
      <c r="C111" s="261" t="s">
        <v>21</v>
      </c>
      <c r="D111" s="261" t="s">
        <v>21</v>
      </c>
      <c r="E111" s="261" t="s">
        <v>21</v>
      </c>
      <c r="F111" s="77" t="s">
        <v>21</v>
      </c>
      <c r="G111" s="77" t="s">
        <v>21</v>
      </c>
      <c r="H111" s="78">
        <f>SUM(H112:H122)</f>
        <v>9152</v>
      </c>
      <c r="I111" s="78">
        <f t="shared" ref="I111:O111" si="26">SUM(I112:I122)</f>
        <v>0</v>
      </c>
      <c r="J111" s="78">
        <f t="shared" si="26"/>
        <v>6592.2</v>
      </c>
      <c r="K111" s="78">
        <f t="shared" si="26"/>
        <v>49752750.030000001</v>
      </c>
      <c r="L111" s="78">
        <f t="shared" si="26"/>
        <v>0</v>
      </c>
      <c r="M111" s="78">
        <f t="shared" si="26"/>
        <v>0</v>
      </c>
      <c r="N111" s="78">
        <f t="shared" si="26"/>
        <v>0</v>
      </c>
      <c r="O111" s="78">
        <f t="shared" si="26"/>
        <v>49752750.030000001</v>
      </c>
      <c r="P111" s="78">
        <f>K111/H111</f>
        <v>5436.270763767483</v>
      </c>
      <c r="Q111" s="80" t="s">
        <v>21</v>
      </c>
      <c r="R111" s="80" t="s">
        <v>21</v>
      </c>
      <c r="S111" s="14"/>
      <c r="U111" s="2"/>
    </row>
    <row r="112" spans="1:21" s="71" customFormat="1" ht="25.9" customHeight="1" x14ac:dyDescent="0.25">
      <c r="A112" s="200">
        <v>83</v>
      </c>
      <c r="B112" s="301" t="s">
        <v>132</v>
      </c>
      <c r="C112" s="288">
        <v>1966</v>
      </c>
      <c r="D112" s="288" t="s">
        <v>204</v>
      </c>
      <c r="E112" s="288" t="s">
        <v>20</v>
      </c>
      <c r="F112" s="27">
        <v>2</v>
      </c>
      <c r="G112" s="27">
        <v>2</v>
      </c>
      <c r="H112" s="40">
        <v>966</v>
      </c>
      <c r="I112" s="129">
        <v>0</v>
      </c>
      <c r="J112" s="129">
        <v>569.70000000000005</v>
      </c>
      <c r="K112" s="289">
        <f t="shared" ref="K112:K122" si="27">SUM(L112:O112)</f>
        <v>5571255.8700000001</v>
      </c>
      <c r="L112" s="18">
        <v>0</v>
      </c>
      <c r="M112" s="18">
        <v>0</v>
      </c>
      <c r="N112" s="18">
        <v>0</v>
      </c>
      <c r="O112" s="18">
        <f>'[1]Прод. прилож (2)'!$C$36</f>
        <v>5571255.8700000001</v>
      </c>
      <c r="P112" s="18">
        <f t="shared" ref="P112:P122" si="28">O112/H112</f>
        <v>5767.3456211180128</v>
      </c>
      <c r="Q112" s="18">
        <v>9673</v>
      </c>
      <c r="R112" s="59" t="s">
        <v>92</v>
      </c>
      <c r="S112" s="145"/>
    </row>
    <row r="113" spans="1:22" s="71" customFormat="1" ht="25.9" customHeight="1" x14ac:dyDescent="0.25">
      <c r="A113" s="200">
        <v>84</v>
      </c>
      <c r="B113" s="121" t="s">
        <v>133</v>
      </c>
      <c r="C113" s="288">
        <v>1965</v>
      </c>
      <c r="D113" s="288" t="s">
        <v>204</v>
      </c>
      <c r="E113" s="288" t="s">
        <v>20</v>
      </c>
      <c r="F113" s="305">
        <v>2</v>
      </c>
      <c r="G113" s="305">
        <v>2</v>
      </c>
      <c r="H113" s="18">
        <v>615</v>
      </c>
      <c r="I113" s="40">
        <v>0</v>
      </c>
      <c r="J113" s="40">
        <v>575.9</v>
      </c>
      <c r="K113" s="289">
        <f t="shared" si="27"/>
        <v>7662998.5099999998</v>
      </c>
      <c r="L113" s="18">
        <v>0</v>
      </c>
      <c r="M113" s="18">
        <v>0</v>
      </c>
      <c r="N113" s="18">
        <v>0</v>
      </c>
      <c r="O113" s="18">
        <f>'[1]Прод. прилож (2)'!$C$1139</f>
        <v>7662998.5099999998</v>
      </c>
      <c r="P113" s="18">
        <f t="shared" si="28"/>
        <v>12460.160178861788</v>
      </c>
      <c r="Q113" s="18">
        <v>9673</v>
      </c>
      <c r="R113" s="59" t="s">
        <v>94</v>
      </c>
    </row>
    <row r="114" spans="1:22" s="71" customFormat="1" ht="25.9" customHeight="1" x14ac:dyDescent="0.25">
      <c r="A114" s="200">
        <v>85</v>
      </c>
      <c r="B114" s="241" t="s">
        <v>134</v>
      </c>
      <c r="C114" s="243">
        <v>1964</v>
      </c>
      <c r="D114" s="243" t="s">
        <v>204</v>
      </c>
      <c r="E114" s="243" t="s">
        <v>20</v>
      </c>
      <c r="F114" s="253">
        <v>2</v>
      </c>
      <c r="G114" s="253">
        <v>2</v>
      </c>
      <c r="H114" s="236">
        <v>647</v>
      </c>
      <c r="I114" s="251">
        <v>0</v>
      </c>
      <c r="J114" s="251">
        <v>367.7</v>
      </c>
      <c r="K114" s="289">
        <f t="shared" ref="K114" si="29">SUM(L114:O114)</f>
        <v>2401716.1999999997</v>
      </c>
      <c r="L114" s="18">
        <v>0</v>
      </c>
      <c r="M114" s="18">
        <v>0</v>
      </c>
      <c r="N114" s="18">
        <v>0</v>
      </c>
      <c r="O114" s="18">
        <f>'[1]Прод. прилож (2)'!$C$37</f>
        <v>2401716.1999999997</v>
      </c>
      <c r="P114" s="18">
        <f t="shared" ref="P114" si="30">O114/H114</f>
        <v>3712.0806800618234</v>
      </c>
      <c r="Q114" s="18">
        <v>9673</v>
      </c>
      <c r="R114" s="59" t="s">
        <v>92</v>
      </c>
      <c r="S114" s="145"/>
    </row>
    <row r="115" spans="1:22" s="71" customFormat="1" ht="25.9" customHeight="1" x14ac:dyDescent="0.25">
      <c r="A115" s="200">
        <v>86</v>
      </c>
      <c r="B115" s="301" t="s">
        <v>135</v>
      </c>
      <c r="C115" s="288">
        <v>1964</v>
      </c>
      <c r="D115" s="288" t="s">
        <v>204</v>
      </c>
      <c r="E115" s="288" t="s">
        <v>20</v>
      </c>
      <c r="F115" s="27">
        <v>2</v>
      </c>
      <c r="G115" s="27">
        <v>2</v>
      </c>
      <c r="H115" s="40">
        <v>409</v>
      </c>
      <c r="I115" s="129">
        <v>0</v>
      </c>
      <c r="J115" s="129">
        <v>367.7</v>
      </c>
      <c r="K115" s="289">
        <f t="shared" si="27"/>
        <v>2474457.1</v>
      </c>
      <c r="L115" s="18">
        <v>0</v>
      </c>
      <c r="M115" s="18">
        <v>0</v>
      </c>
      <c r="N115" s="18">
        <v>0</v>
      </c>
      <c r="O115" s="18">
        <f>'[1]Прод. прилож (2)'!$C$476</f>
        <v>2474457.1</v>
      </c>
      <c r="P115" s="18">
        <f t="shared" si="28"/>
        <v>6050.0173594132029</v>
      </c>
      <c r="Q115" s="18">
        <v>9673</v>
      </c>
      <c r="R115" s="59" t="s">
        <v>93</v>
      </c>
    </row>
    <row r="116" spans="1:22" s="71" customFormat="1" ht="25.9" customHeight="1" x14ac:dyDescent="0.25">
      <c r="A116" s="200">
        <v>87</v>
      </c>
      <c r="B116" s="301" t="s">
        <v>136</v>
      </c>
      <c r="C116" s="288">
        <v>1967</v>
      </c>
      <c r="D116" s="288" t="s">
        <v>204</v>
      </c>
      <c r="E116" s="288" t="s">
        <v>20</v>
      </c>
      <c r="F116" s="27">
        <v>2</v>
      </c>
      <c r="G116" s="27">
        <v>2</v>
      </c>
      <c r="H116" s="40">
        <v>625</v>
      </c>
      <c r="I116" s="129">
        <v>0</v>
      </c>
      <c r="J116" s="129">
        <v>587.9</v>
      </c>
      <c r="K116" s="289">
        <f t="shared" si="27"/>
        <v>5267348.68</v>
      </c>
      <c r="L116" s="18">
        <v>0</v>
      </c>
      <c r="M116" s="18">
        <v>0</v>
      </c>
      <c r="N116" s="18">
        <v>0</v>
      </c>
      <c r="O116" s="18">
        <f>'[1]Прод. прилож (2)'!$C$477</f>
        <v>5267348.68</v>
      </c>
      <c r="P116" s="18">
        <f t="shared" si="28"/>
        <v>8427.7578880000001</v>
      </c>
      <c r="Q116" s="18">
        <v>9673</v>
      </c>
      <c r="R116" s="59" t="s">
        <v>93</v>
      </c>
    </row>
    <row r="117" spans="1:22" s="71" customFormat="1" ht="25.9" customHeight="1" x14ac:dyDescent="0.25">
      <c r="A117" s="200">
        <v>88</v>
      </c>
      <c r="B117" s="301" t="s">
        <v>137</v>
      </c>
      <c r="C117" s="288">
        <v>1984</v>
      </c>
      <c r="D117" s="288" t="s">
        <v>204</v>
      </c>
      <c r="E117" s="288" t="s">
        <v>20</v>
      </c>
      <c r="F117" s="27">
        <v>2</v>
      </c>
      <c r="G117" s="27">
        <v>3</v>
      </c>
      <c r="H117" s="40">
        <v>1054</v>
      </c>
      <c r="I117" s="129">
        <v>0</v>
      </c>
      <c r="J117" s="129">
        <v>849</v>
      </c>
      <c r="K117" s="289">
        <f t="shared" si="27"/>
        <v>5058808.42</v>
      </c>
      <c r="L117" s="18">
        <v>0</v>
      </c>
      <c r="M117" s="18">
        <v>0</v>
      </c>
      <c r="N117" s="18">
        <v>0</v>
      </c>
      <c r="O117" s="18">
        <f>'[1]Прод. прилож (2)'!$C$38</f>
        <v>5058808.42</v>
      </c>
      <c r="P117" s="18">
        <f t="shared" si="28"/>
        <v>4799.6284819734346</v>
      </c>
      <c r="Q117" s="18">
        <v>9673</v>
      </c>
      <c r="R117" s="59" t="s">
        <v>92</v>
      </c>
      <c r="S117" s="145"/>
    </row>
    <row r="118" spans="1:22" s="71" customFormat="1" ht="25.9" customHeight="1" x14ac:dyDescent="0.25">
      <c r="A118" s="200">
        <v>89</v>
      </c>
      <c r="B118" s="301" t="s">
        <v>138</v>
      </c>
      <c r="C118" s="288">
        <v>1966</v>
      </c>
      <c r="D118" s="288" t="s">
        <v>204</v>
      </c>
      <c r="E118" s="288" t="s">
        <v>20</v>
      </c>
      <c r="F118" s="305">
        <v>3</v>
      </c>
      <c r="G118" s="305">
        <v>3</v>
      </c>
      <c r="H118" s="18">
        <v>2255</v>
      </c>
      <c r="I118" s="40">
        <v>0</v>
      </c>
      <c r="J118" s="40">
        <v>1546.6</v>
      </c>
      <c r="K118" s="289">
        <f t="shared" si="27"/>
        <v>7357335</v>
      </c>
      <c r="L118" s="18">
        <v>0</v>
      </c>
      <c r="M118" s="18">
        <v>0</v>
      </c>
      <c r="N118" s="18">
        <v>0</v>
      </c>
      <c r="O118" s="18">
        <f>'[1]Прод. прилож (2)'!$C$1140</f>
        <v>7357335</v>
      </c>
      <c r="P118" s="18">
        <f t="shared" si="28"/>
        <v>3262.6762749445675</v>
      </c>
      <c r="Q118" s="18">
        <v>9673</v>
      </c>
      <c r="R118" s="59" t="s">
        <v>94</v>
      </c>
    </row>
    <row r="119" spans="1:22" s="71" customFormat="1" ht="25.9" customHeight="1" x14ac:dyDescent="0.25">
      <c r="A119" s="200">
        <v>90</v>
      </c>
      <c r="B119" s="301" t="s">
        <v>139</v>
      </c>
      <c r="C119" s="288">
        <v>1985</v>
      </c>
      <c r="D119" s="288" t="s">
        <v>204</v>
      </c>
      <c r="E119" s="288" t="s">
        <v>22</v>
      </c>
      <c r="F119" s="27">
        <v>2</v>
      </c>
      <c r="G119" s="27">
        <v>2</v>
      </c>
      <c r="H119" s="40">
        <v>859</v>
      </c>
      <c r="I119" s="129">
        <v>0</v>
      </c>
      <c r="J119" s="129">
        <v>494.5</v>
      </c>
      <c r="K119" s="289">
        <f t="shared" si="27"/>
        <v>2760667.55</v>
      </c>
      <c r="L119" s="18">
        <v>0</v>
      </c>
      <c r="M119" s="18">
        <v>0</v>
      </c>
      <c r="N119" s="18">
        <v>0</v>
      </c>
      <c r="O119" s="18">
        <f>'[1]Прод. прилож (2)'!$C$39</f>
        <v>2760667.55</v>
      </c>
      <c r="P119" s="18">
        <f t="shared" si="28"/>
        <v>3213.8155413271243</v>
      </c>
      <c r="Q119" s="18">
        <v>9673</v>
      </c>
      <c r="R119" s="59" t="s">
        <v>92</v>
      </c>
      <c r="S119" s="145"/>
    </row>
    <row r="120" spans="1:22" s="71" customFormat="1" ht="25.9" customHeight="1" x14ac:dyDescent="0.25">
      <c r="A120" s="200">
        <v>91</v>
      </c>
      <c r="B120" s="301" t="s">
        <v>140</v>
      </c>
      <c r="C120" s="288">
        <v>1986</v>
      </c>
      <c r="D120" s="288" t="s">
        <v>204</v>
      </c>
      <c r="E120" s="288" t="s">
        <v>22</v>
      </c>
      <c r="F120" s="27">
        <v>2</v>
      </c>
      <c r="G120" s="27">
        <v>2</v>
      </c>
      <c r="H120" s="40">
        <v>862</v>
      </c>
      <c r="I120" s="129">
        <v>0</v>
      </c>
      <c r="J120" s="129">
        <v>498.2</v>
      </c>
      <c r="K120" s="289">
        <f t="shared" si="27"/>
        <v>2698572.7</v>
      </c>
      <c r="L120" s="18">
        <v>0</v>
      </c>
      <c r="M120" s="18">
        <v>0</v>
      </c>
      <c r="N120" s="18">
        <v>0</v>
      </c>
      <c r="O120" s="18">
        <f>'[1]Прод. прилож (2)'!$C$40</f>
        <v>2698572.7</v>
      </c>
      <c r="P120" s="18">
        <f t="shared" si="28"/>
        <v>3130.5947795823668</v>
      </c>
      <c r="Q120" s="18">
        <v>9673</v>
      </c>
      <c r="R120" s="59" t="s">
        <v>92</v>
      </c>
      <c r="S120" s="145"/>
      <c r="V120" s="71">
        <f>SUBTOTAL(9,K16:K26,K32:K98,K112:K120,K131:K132,K135:K136,K151:K154,K168:K192,K201:K210,K228:K242,K249,K263:K264,K272:K290,K313:K314,K320,K324:K331,K336:K340,K344,K357:K367,K371,K375,K381,K392:K396,K402,K408:K410,K418,K420:K422,K433,K437,K438,K439,K443:K447,K455:K457,K464:K478,K486:K487,K499:K500,K503:K576,K595:K596,K603:K616,K622,K637:K659,K665:K667,K677:K678,K689,K694:K770,K776,K778,K785,K790,K796,K828:K1322,K1346,K1347:K1348,K1362:K1363,K1366:K1369,K1376,K1396:K1398,K1409:K1415,K1425:K1431,K1444:K1456,K1466,K1470:K1471,K1487:K1488,K1491,K1495,K1501,K1507,K1517,K1524,K1531:K1586,K1592)</f>
        <v>7252403730.6199923</v>
      </c>
    </row>
    <row r="121" spans="1:22" s="71" customFormat="1" ht="25.9" customHeight="1" x14ac:dyDescent="0.25">
      <c r="A121" s="200">
        <v>92</v>
      </c>
      <c r="B121" s="121" t="s">
        <v>141</v>
      </c>
      <c r="C121" s="288">
        <v>1964</v>
      </c>
      <c r="D121" s="288" t="s">
        <v>204</v>
      </c>
      <c r="E121" s="288" t="s">
        <v>20</v>
      </c>
      <c r="F121" s="305">
        <v>2</v>
      </c>
      <c r="G121" s="305">
        <v>2</v>
      </c>
      <c r="H121" s="18">
        <v>430</v>
      </c>
      <c r="I121" s="40">
        <v>0</v>
      </c>
      <c r="J121" s="40">
        <v>373.4</v>
      </c>
      <c r="K121" s="289">
        <f t="shared" si="27"/>
        <v>4249795</v>
      </c>
      <c r="L121" s="18">
        <v>0</v>
      </c>
      <c r="M121" s="18">
        <v>0</v>
      </c>
      <c r="N121" s="18">
        <v>0</v>
      </c>
      <c r="O121" s="18">
        <f>'[1]Прод. прилож (2)'!$C$1141</f>
        <v>4249795</v>
      </c>
      <c r="P121" s="18">
        <f t="shared" si="28"/>
        <v>9883.2441860465115</v>
      </c>
      <c r="Q121" s="18">
        <v>9673</v>
      </c>
      <c r="R121" s="59" t="s">
        <v>94</v>
      </c>
    </row>
    <row r="122" spans="1:22" s="71" customFormat="1" ht="25.9" customHeight="1" x14ac:dyDescent="0.25">
      <c r="A122" s="200">
        <v>93</v>
      </c>
      <c r="B122" s="121" t="s">
        <v>142</v>
      </c>
      <c r="C122" s="288">
        <v>1963</v>
      </c>
      <c r="D122" s="288" t="s">
        <v>204</v>
      </c>
      <c r="E122" s="288" t="s">
        <v>20</v>
      </c>
      <c r="F122" s="305">
        <v>2</v>
      </c>
      <c r="G122" s="305">
        <v>2</v>
      </c>
      <c r="H122" s="18">
        <v>430</v>
      </c>
      <c r="I122" s="40">
        <v>0</v>
      </c>
      <c r="J122" s="40">
        <v>361.6</v>
      </c>
      <c r="K122" s="289">
        <f t="shared" si="27"/>
        <v>4249795</v>
      </c>
      <c r="L122" s="18">
        <v>0</v>
      </c>
      <c r="M122" s="18">
        <v>0</v>
      </c>
      <c r="N122" s="18">
        <v>0</v>
      </c>
      <c r="O122" s="18">
        <f>'[1]Прод. прилож (2)'!$C$1142</f>
        <v>4249795</v>
      </c>
      <c r="P122" s="18">
        <f t="shared" si="28"/>
        <v>9883.2441860465115</v>
      </c>
      <c r="Q122" s="18">
        <v>9673</v>
      </c>
      <c r="R122" s="59" t="s">
        <v>94</v>
      </c>
    </row>
    <row r="123" spans="1:22" ht="40.15" customHeight="1" x14ac:dyDescent="0.25">
      <c r="A123" s="415" t="s">
        <v>998</v>
      </c>
      <c r="B123" s="415"/>
      <c r="C123" s="415"/>
      <c r="D123" s="415"/>
      <c r="E123" s="415"/>
      <c r="F123" s="415"/>
      <c r="G123" s="415"/>
      <c r="H123" s="415"/>
      <c r="I123" s="415"/>
      <c r="J123" s="415"/>
      <c r="K123" s="415"/>
      <c r="L123" s="415"/>
      <c r="M123" s="415"/>
      <c r="N123" s="415"/>
      <c r="O123" s="415"/>
      <c r="P123" s="415"/>
      <c r="Q123" s="415"/>
      <c r="R123" s="415"/>
      <c r="S123" s="14"/>
    </row>
    <row r="124" spans="1:22" ht="34.9" customHeight="1" x14ac:dyDescent="0.25">
      <c r="A124" s="416" t="s">
        <v>1332</v>
      </c>
      <c r="B124" s="416"/>
      <c r="C124" s="261" t="s">
        <v>21</v>
      </c>
      <c r="D124" s="261" t="s">
        <v>21</v>
      </c>
      <c r="E124" s="261" t="s">
        <v>21</v>
      </c>
      <c r="F124" s="77" t="s">
        <v>21</v>
      </c>
      <c r="G124" s="77" t="s">
        <v>21</v>
      </c>
      <c r="H124" s="78">
        <f>SUM(H125)</f>
        <v>308.8</v>
      </c>
      <c r="I124" s="78">
        <f t="shared" ref="I124:O124" si="31">SUM(I125)</f>
        <v>0</v>
      </c>
      <c r="J124" s="78">
        <f t="shared" si="31"/>
        <v>234.7</v>
      </c>
      <c r="K124" s="78">
        <f t="shared" si="31"/>
        <v>298275.20000000001</v>
      </c>
      <c r="L124" s="78">
        <f t="shared" si="31"/>
        <v>0</v>
      </c>
      <c r="M124" s="78">
        <f t="shared" si="31"/>
        <v>0</v>
      </c>
      <c r="N124" s="78">
        <f t="shared" si="31"/>
        <v>0</v>
      </c>
      <c r="O124" s="78">
        <f t="shared" si="31"/>
        <v>298275.20000000001</v>
      </c>
      <c r="P124" s="78">
        <f>K124/H124</f>
        <v>965.91709844559591</v>
      </c>
      <c r="Q124" s="79" t="s">
        <v>21</v>
      </c>
      <c r="R124" s="80" t="s">
        <v>21</v>
      </c>
      <c r="S124" s="14"/>
    </row>
    <row r="125" spans="1:22" ht="22.9" customHeight="1" x14ac:dyDescent="0.25">
      <c r="A125" s="200">
        <v>94</v>
      </c>
      <c r="B125" s="301" t="s">
        <v>162</v>
      </c>
      <c r="C125" s="312">
        <v>1952</v>
      </c>
      <c r="D125" s="305">
        <v>2009</v>
      </c>
      <c r="E125" s="72" t="s">
        <v>20</v>
      </c>
      <c r="F125" s="305">
        <v>2</v>
      </c>
      <c r="G125" s="305">
        <v>1</v>
      </c>
      <c r="H125" s="18">
        <v>308.8</v>
      </c>
      <c r="I125" s="40">
        <v>0</v>
      </c>
      <c r="J125" s="40">
        <v>234.7</v>
      </c>
      <c r="K125" s="289">
        <f>SUM(L125:O125)</f>
        <v>298275.20000000001</v>
      </c>
      <c r="L125" s="18">
        <v>0</v>
      </c>
      <c r="M125" s="18">
        <v>0</v>
      </c>
      <c r="N125" s="18">
        <v>0</v>
      </c>
      <c r="O125" s="18">
        <f>'[1]Прод. прилож (2)'!$C$1144</f>
        <v>298275.20000000001</v>
      </c>
      <c r="P125" s="18">
        <f>O125/H125</f>
        <v>965.91709844559591</v>
      </c>
      <c r="Q125" s="18">
        <v>9673</v>
      </c>
      <c r="R125" s="59" t="s">
        <v>94</v>
      </c>
      <c r="S125" s="14"/>
    </row>
    <row r="126" spans="1:22" ht="34.9" customHeight="1" x14ac:dyDescent="0.25">
      <c r="A126" s="415" t="s">
        <v>999</v>
      </c>
      <c r="B126" s="415"/>
      <c r="C126" s="415"/>
      <c r="D126" s="415"/>
      <c r="E126" s="415"/>
      <c r="F126" s="415"/>
      <c r="G126" s="415"/>
      <c r="H126" s="415"/>
      <c r="I126" s="415"/>
      <c r="J126" s="415"/>
      <c r="K126" s="415"/>
      <c r="L126" s="415"/>
      <c r="M126" s="415"/>
      <c r="N126" s="415"/>
      <c r="O126" s="415"/>
      <c r="P126" s="415"/>
      <c r="Q126" s="415"/>
      <c r="R126" s="415"/>
      <c r="S126" s="14"/>
    </row>
    <row r="127" spans="1:22" ht="34.9" customHeight="1" x14ac:dyDescent="0.25">
      <c r="A127" s="416" t="s">
        <v>723</v>
      </c>
      <c r="B127" s="416"/>
      <c r="C127" s="261" t="s">
        <v>21</v>
      </c>
      <c r="D127" s="261" t="s">
        <v>21</v>
      </c>
      <c r="E127" s="261" t="s">
        <v>21</v>
      </c>
      <c r="F127" s="77" t="s">
        <v>21</v>
      </c>
      <c r="G127" s="77" t="s">
        <v>21</v>
      </c>
      <c r="H127" s="78">
        <f>SUM(H128:H132)</f>
        <v>2625.8</v>
      </c>
      <c r="I127" s="78">
        <f t="shared" ref="I127:O127" si="32">SUM(I128:I132)</f>
        <v>0</v>
      </c>
      <c r="J127" s="78">
        <f t="shared" si="32"/>
        <v>1765.3000000000002</v>
      </c>
      <c r="K127" s="78">
        <f t="shared" si="32"/>
        <v>22518124.759999998</v>
      </c>
      <c r="L127" s="78">
        <f t="shared" si="32"/>
        <v>0</v>
      </c>
      <c r="M127" s="78">
        <f t="shared" si="32"/>
        <v>0</v>
      </c>
      <c r="N127" s="78">
        <f t="shared" si="32"/>
        <v>0</v>
      </c>
      <c r="O127" s="78">
        <f t="shared" si="32"/>
        <v>22518124.759999998</v>
      </c>
      <c r="P127" s="78">
        <f>K127/H127</f>
        <v>8575.719689237565</v>
      </c>
      <c r="Q127" s="79" t="s">
        <v>21</v>
      </c>
      <c r="R127" s="80" t="s">
        <v>21</v>
      </c>
      <c r="S127" s="17">
        <f>O127</f>
        <v>22518124.759999998</v>
      </c>
    </row>
    <row r="128" spans="1:22" ht="25.9" customHeight="1" x14ac:dyDescent="0.25">
      <c r="A128" s="200">
        <v>95</v>
      </c>
      <c r="B128" s="301" t="s">
        <v>145</v>
      </c>
      <c r="C128" s="288">
        <v>1966</v>
      </c>
      <c r="D128" s="288" t="s">
        <v>204</v>
      </c>
      <c r="E128" s="288" t="s">
        <v>20</v>
      </c>
      <c r="F128" s="305">
        <v>2</v>
      </c>
      <c r="G128" s="305">
        <v>2</v>
      </c>
      <c r="H128" s="40">
        <v>593.6</v>
      </c>
      <c r="I128" s="40">
        <v>0</v>
      </c>
      <c r="J128" s="40">
        <v>555.6</v>
      </c>
      <c r="K128" s="289">
        <f>SUM(L128:O128)</f>
        <v>6907547.9000000004</v>
      </c>
      <c r="L128" s="40">
        <v>0</v>
      </c>
      <c r="M128" s="40">
        <v>0</v>
      </c>
      <c r="N128" s="40">
        <v>0</v>
      </c>
      <c r="O128" s="40">
        <f>'[1]Прод. прилож (2)'!$C$1148</f>
        <v>6907547.9000000004</v>
      </c>
      <c r="P128" s="40">
        <f>O128/H128</f>
        <v>11636.70468328841</v>
      </c>
      <c r="Q128" s="40">
        <v>9673</v>
      </c>
      <c r="R128" s="59" t="s">
        <v>94</v>
      </c>
      <c r="S128" s="17"/>
    </row>
    <row r="129" spans="1:21" ht="25.9" customHeight="1" x14ac:dyDescent="0.25">
      <c r="A129" s="200">
        <v>96</v>
      </c>
      <c r="B129" s="301" t="s">
        <v>146</v>
      </c>
      <c r="C129" s="288">
        <v>1966</v>
      </c>
      <c r="D129" s="288" t="s">
        <v>204</v>
      </c>
      <c r="E129" s="288" t="s">
        <v>20</v>
      </c>
      <c r="F129" s="27">
        <v>2</v>
      </c>
      <c r="G129" s="27">
        <v>2</v>
      </c>
      <c r="H129" s="40">
        <v>405.2</v>
      </c>
      <c r="I129" s="129">
        <v>0</v>
      </c>
      <c r="J129" s="129">
        <v>364.8</v>
      </c>
      <c r="K129" s="289">
        <f>SUM(L129:O129)</f>
        <v>3282804</v>
      </c>
      <c r="L129" s="40">
        <v>0</v>
      </c>
      <c r="M129" s="40">
        <v>0</v>
      </c>
      <c r="N129" s="40">
        <v>0</v>
      </c>
      <c r="O129" s="40">
        <f>'[1]Прод. прилож (2)'!$C$479</f>
        <v>3282804</v>
      </c>
      <c r="P129" s="40">
        <f>O129/H129</f>
        <v>8101.6880552813427</v>
      </c>
      <c r="Q129" s="40">
        <v>9673</v>
      </c>
      <c r="R129" s="59" t="s">
        <v>93</v>
      </c>
      <c r="S129" s="17"/>
    </row>
    <row r="130" spans="1:21" ht="25.9" customHeight="1" x14ac:dyDescent="0.25">
      <c r="A130" s="200">
        <v>97</v>
      </c>
      <c r="B130" s="301" t="s">
        <v>147</v>
      </c>
      <c r="C130" s="288">
        <v>1966</v>
      </c>
      <c r="D130" s="288" t="s">
        <v>204</v>
      </c>
      <c r="E130" s="288" t="s">
        <v>20</v>
      </c>
      <c r="F130" s="27">
        <v>2</v>
      </c>
      <c r="G130" s="27">
        <v>2</v>
      </c>
      <c r="H130" s="40">
        <v>406.2</v>
      </c>
      <c r="I130" s="129">
        <v>0</v>
      </c>
      <c r="J130" s="129">
        <v>40.1</v>
      </c>
      <c r="K130" s="289">
        <f>SUM(L130:O130)</f>
        <v>3282804</v>
      </c>
      <c r="L130" s="40">
        <v>0</v>
      </c>
      <c r="M130" s="40">
        <v>0</v>
      </c>
      <c r="N130" s="40">
        <v>0</v>
      </c>
      <c r="O130" s="40">
        <f>'[1]Прод. прилож (2)'!$C$480</f>
        <v>3282804</v>
      </c>
      <c r="P130" s="40">
        <f>O130/H130</f>
        <v>8081.7429837518466</v>
      </c>
      <c r="Q130" s="40">
        <v>9673</v>
      </c>
      <c r="R130" s="59" t="s">
        <v>93</v>
      </c>
      <c r="S130" s="17"/>
    </row>
    <row r="131" spans="1:21" ht="25.9" customHeight="1" x14ac:dyDescent="0.25">
      <c r="A131" s="200">
        <v>98</v>
      </c>
      <c r="B131" s="301" t="s">
        <v>148</v>
      </c>
      <c r="C131" s="288">
        <v>1964</v>
      </c>
      <c r="D131" s="288" t="s">
        <v>204</v>
      </c>
      <c r="E131" s="288" t="s">
        <v>20</v>
      </c>
      <c r="F131" s="27">
        <v>2</v>
      </c>
      <c r="G131" s="27">
        <v>2</v>
      </c>
      <c r="H131" s="40">
        <v>610.4</v>
      </c>
      <c r="I131" s="129">
        <v>0</v>
      </c>
      <c r="J131" s="129">
        <v>399.9</v>
      </c>
      <c r="K131" s="289">
        <f>SUM(L131:O131)</f>
        <v>4477196.3599999994</v>
      </c>
      <c r="L131" s="40">
        <v>0</v>
      </c>
      <c r="M131" s="40">
        <v>0</v>
      </c>
      <c r="N131" s="40">
        <v>0</v>
      </c>
      <c r="O131" s="40">
        <f>'[1]Прод. прилож (2)'!$C$42</f>
        <v>4477196.3599999994</v>
      </c>
      <c r="P131" s="40">
        <f>O131/H131</f>
        <v>7334.856422018348</v>
      </c>
      <c r="Q131" s="40">
        <v>9673</v>
      </c>
      <c r="R131" s="59" t="s">
        <v>92</v>
      </c>
    </row>
    <row r="132" spans="1:21" ht="25.9" customHeight="1" x14ac:dyDescent="0.25">
      <c r="A132" s="200">
        <v>99</v>
      </c>
      <c r="B132" s="301" t="s">
        <v>149</v>
      </c>
      <c r="C132" s="288">
        <v>1964</v>
      </c>
      <c r="D132" s="288" t="s">
        <v>204</v>
      </c>
      <c r="E132" s="288" t="s">
        <v>20</v>
      </c>
      <c r="F132" s="27">
        <v>2</v>
      </c>
      <c r="G132" s="27">
        <v>2</v>
      </c>
      <c r="H132" s="40">
        <v>610.4</v>
      </c>
      <c r="I132" s="129">
        <v>0</v>
      </c>
      <c r="J132" s="129">
        <v>404.9</v>
      </c>
      <c r="K132" s="289">
        <f>SUM(L132:O132)</f>
        <v>4567772.5</v>
      </c>
      <c r="L132" s="40">
        <v>0</v>
      </c>
      <c r="M132" s="40">
        <v>0</v>
      </c>
      <c r="N132" s="40">
        <v>0</v>
      </c>
      <c r="O132" s="40">
        <f>'[1]Прод. прилож (2)'!$C$43</f>
        <v>4567772.5</v>
      </c>
      <c r="P132" s="40">
        <f>O132/H132</f>
        <v>7483.2445937090433</v>
      </c>
      <c r="Q132" s="40">
        <v>9673</v>
      </c>
      <c r="R132" s="59" t="s">
        <v>92</v>
      </c>
    </row>
    <row r="133" spans="1:21" ht="25.9" customHeight="1" x14ac:dyDescent="0.25">
      <c r="A133" s="415" t="s">
        <v>1062</v>
      </c>
      <c r="B133" s="415"/>
      <c r="C133" s="415"/>
      <c r="D133" s="415"/>
      <c r="E133" s="415"/>
      <c r="F133" s="415"/>
      <c r="G133" s="415"/>
      <c r="H133" s="415"/>
      <c r="I133" s="415"/>
      <c r="J133" s="415"/>
      <c r="K133" s="415"/>
      <c r="L133" s="415"/>
      <c r="M133" s="415"/>
      <c r="N133" s="415"/>
      <c r="O133" s="415"/>
      <c r="P133" s="415"/>
      <c r="Q133" s="415"/>
      <c r="R133" s="415"/>
      <c r="S133" s="17"/>
    </row>
    <row r="134" spans="1:21" ht="34.9" customHeight="1" x14ac:dyDescent="0.25">
      <c r="A134" s="416" t="s">
        <v>1063</v>
      </c>
      <c r="B134" s="416"/>
      <c r="C134" s="261" t="s">
        <v>21</v>
      </c>
      <c r="D134" s="261" t="s">
        <v>21</v>
      </c>
      <c r="E134" s="261" t="s">
        <v>21</v>
      </c>
      <c r="F134" s="77" t="s">
        <v>21</v>
      </c>
      <c r="G134" s="77" t="s">
        <v>21</v>
      </c>
      <c r="H134" s="78">
        <f>SUM(H135:H137)</f>
        <v>1769</v>
      </c>
      <c r="I134" s="78">
        <f t="shared" ref="I134:O134" si="33">SUM(I135:I137)</f>
        <v>0</v>
      </c>
      <c r="J134" s="78">
        <f t="shared" si="33"/>
        <v>1504.37</v>
      </c>
      <c r="K134" s="78">
        <f t="shared" si="33"/>
        <v>14269198.85</v>
      </c>
      <c r="L134" s="78">
        <f t="shared" si="33"/>
        <v>0</v>
      </c>
      <c r="M134" s="78">
        <f t="shared" si="33"/>
        <v>0</v>
      </c>
      <c r="N134" s="78">
        <f t="shared" si="33"/>
        <v>0</v>
      </c>
      <c r="O134" s="78">
        <f t="shared" si="33"/>
        <v>14269198.85</v>
      </c>
      <c r="P134" s="78">
        <f>K134/H134</f>
        <v>8066.251469756925</v>
      </c>
      <c r="Q134" s="79" t="s">
        <v>21</v>
      </c>
      <c r="R134" s="80" t="s">
        <v>21</v>
      </c>
      <c r="S134" s="17"/>
    </row>
    <row r="135" spans="1:21" ht="25.9" customHeight="1" x14ac:dyDescent="0.25">
      <c r="A135" s="239">
        <v>100</v>
      </c>
      <c r="B135" s="241" t="s">
        <v>143</v>
      </c>
      <c r="C135" s="243">
        <v>1964</v>
      </c>
      <c r="D135" s="243" t="s">
        <v>204</v>
      </c>
      <c r="E135" s="243" t="s">
        <v>20</v>
      </c>
      <c r="F135" s="253">
        <v>2</v>
      </c>
      <c r="G135" s="253">
        <v>2</v>
      </c>
      <c r="H135" s="236">
        <v>522</v>
      </c>
      <c r="I135" s="251">
        <v>0</v>
      </c>
      <c r="J135" s="251">
        <v>389.7</v>
      </c>
      <c r="K135" s="247">
        <f t="shared" ref="K135:K137" si="34">SUM(L135:O135)</f>
        <v>6129669.5300000003</v>
      </c>
      <c r="L135" s="172">
        <v>0</v>
      </c>
      <c r="M135" s="172">
        <v>0</v>
      </c>
      <c r="N135" s="172">
        <v>0</v>
      </c>
      <c r="O135" s="172">
        <f>'[1]Прод. прилож (2)'!$C$45</f>
        <v>6129669.5300000003</v>
      </c>
      <c r="P135" s="172">
        <f t="shared" ref="P135:P137" si="35">O135/H135</f>
        <v>11742.661934865901</v>
      </c>
      <c r="Q135" s="172">
        <v>9673</v>
      </c>
      <c r="R135" s="269" t="s">
        <v>92</v>
      </c>
    </row>
    <row r="136" spans="1:21" s="123" customFormat="1" ht="25.9" customHeight="1" x14ac:dyDescent="0.25">
      <c r="A136" s="200">
        <v>101</v>
      </c>
      <c r="B136" s="301" t="s">
        <v>144</v>
      </c>
      <c r="C136" s="288">
        <v>1963</v>
      </c>
      <c r="D136" s="288" t="s">
        <v>204</v>
      </c>
      <c r="E136" s="288" t="s">
        <v>20</v>
      </c>
      <c r="F136" s="27">
        <v>2</v>
      </c>
      <c r="G136" s="27">
        <v>2</v>
      </c>
      <c r="H136" s="40">
        <v>522</v>
      </c>
      <c r="I136" s="129">
        <v>0</v>
      </c>
      <c r="J136" s="129">
        <v>389.67</v>
      </c>
      <c r="K136" s="289">
        <f t="shared" si="34"/>
        <v>6022841.3199999994</v>
      </c>
      <c r="L136" s="18">
        <v>0</v>
      </c>
      <c r="M136" s="18">
        <v>0</v>
      </c>
      <c r="N136" s="18">
        <v>0</v>
      </c>
      <c r="O136" s="18">
        <f>'[1]Прод. прилож (2)'!$C$46</f>
        <v>6022841.3199999994</v>
      </c>
      <c r="P136" s="18">
        <f t="shared" si="35"/>
        <v>11538.01019157088</v>
      </c>
      <c r="Q136" s="18">
        <v>9673</v>
      </c>
      <c r="R136" s="59" t="s">
        <v>92</v>
      </c>
      <c r="S136" s="142"/>
      <c r="T136" s="15"/>
      <c r="U136" s="15"/>
    </row>
    <row r="137" spans="1:21" ht="25.9" customHeight="1" x14ac:dyDescent="0.25">
      <c r="A137" s="240">
        <v>102</v>
      </c>
      <c r="B137" s="242" t="s">
        <v>1339</v>
      </c>
      <c r="C137" s="244">
        <v>1963</v>
      </c>
      <c r="D137" s="244" t="s">
        <v>204</v>
      </c>
      <c r="E137" s="244" t="s">
        <v>20</v>
      </c>
      <c r="F137" s="260">
        <v>2</v>
      </c>
      <c r="G137" s="260">
        <v>2</v>
      </c>
      <c r="H137" s="315">
        <v>725</v>
      </c>
      <c r="I137" s="237">
        <v>0</v>
      </c>
      <c r="J137" s="237">
        <v>725</v>
      </c>
      <c r="K137" s="248">
        <f t="shared" si="34"/>
        <v>2116688</v>
      </c>
      <c r="L137" s="315">
        <v>0</v>
      </c>
      <c r="M137" s="378">
        <v>0</v>
      </c>
      <c r="N137" s="315">
        <v>0</v>
      </c>
      <c r="O137" s="315">
        <f>'[1]Прод. прилож (2)'!$C$1146</f>
        <v>2116688</v>
      </c>
      <c r="P137" s="315">
        <f t="shared" si="35"/>
        <v>2919.5696551724136</v>
      </c>
      <c r="Q137" s="315">
        <v>9673</v>
      </c>
      <c r="R137" s="270" t="s">
        <v>94</v>
      </c>
      <c r="S137" s="17"/>
    </row>
    <row r="138" spans="1:21" ht="25.15" customHeight="1" x14ac:dyDescent="0.25">
      <c r="A138" s="415" t="s">
        <v>1252</v>
      </c>
      <c r="B138" s="415"/>
      <c r="C138" s="415"/>
      <c r="D138" s="415"/>
      <c r="E138" s="415"/>
      <c r="F138" s="415"/>
      <c r="G138" s="415"/>
      <c r="H138" s="415"/>
      <c r="I138" s="415"/>
      <c r="J138" s="415"/>
      <c r="K138" s="415"/>
      <c r="L138" s="415"/>
      <c r="M138" s="415"/>
      <c r="N138" s="415"/>
      <c r="O138" s="415"/>
      <c r="P138" s="415"/>
      <c r="Q138" s="415"/>
      <c r="R138" s="415"/>
      <c r="S138" s="14"/>
    </row>
    <row r="139" spans="1:21" ht="34.9" customHeight="1" x14ac:dyDescent="0.25">
      <c r="A139" s="416" t="s">
        <v>69</v>
      </c>
      <c r="B139" s="416"/>
      <c r="C139" s="261" t="s">
        <v>21</v>
      </c>
      <c r="D139" s="261" t="s">
        <v>21</v>
      </c>
      <c r="E139" s="261" t="s">
        <v>21</v>
      </c>
      <c r="F139" s="77" t="s">
        <v>21</v>
      </c>
      <c r="G139" s="77" t="s">
        <v>21</v>
      </c>
      <c r="H139" s="78">
        <f>SUM(H140:H142)</f>
        <v>1063.7</v>
      </c>
      <c r="I139" s="78">
        <f t="shared" ref="I139:O139" si="36">SUM(I140:I142)</f>
        <v>0</v>
      </c>
      <c r="J139" s="78">
        <f t="shared" si="36"/>
        <v>1063.7</v>
      </c>
      <c r="K139" s="78">
        <f t="shared" si="36"/>
        <v>7211429.8000000007</v>
      </c>
      <c r="L139" s="78">
        <f t="shared" si="36"/>
        <v>0</v>
      </c>
      <c r="M139" s="78">
        <f t="shared" si="36"/>
        <v>0</v>
      </c>
      <c r="N139" s="78">
        <f t="shared" si="36"/>
        <v>0</v>
      </c>
      <c r="O139" s="78">
        <f t="shared" si="36"/>
        <v>7211429.8000000007</v>
      </c>
      <c r="P139" s="78">
        <f>K139/H139</f>
        <v>6779.5711196766006</v>
      </c>
      <c r="Q139" s="79" t="s">
        <v>21</v>
      </c>
      <c r="R139" s="80" t="s">
        <v>21</v>
      </c>
      <c r="S139" s="17"/>
    </row>
    <row r="140" spans="1:21" ht="25.15" customHeight="1" x14ac:dyDescent="0.25">
      <c r="A140" s="200">
        <v>103</v>
      </c>
      <c r="B140" s="301" t="s">
        <v>729</v>
      </c>
      <c r="C140" s="288">
        <v>1963</v>
      </c>
      <c r="D140" s="288" t="s">
        <v>204</v>
      </c>
      <c r="E140" s="288" t="s">
        <v>20</v>
      </c>
      <c r="F140" s="305">
        <v>2</v>
      </c>
      <c r="G140" s="305">
        <v>2</v>
      </c>
      <c r="H140" s="18">
        <v>242</v>
      </c>
      <c r="I140" s="40">
        <v>0</v>
      </c>
      <c r="J140" s="40">
        <v>242</v>
      </c>
      <c r="K140" s="289">
        <f>SUM(L140:O140)</f>
        <v>2687368</v>
      </c>
      <c r="L140" s="18">
        <v>0</v>
      </c>
      <c r="M140" s="18">
        <v>0</v>
      </c>
      <c r="N140" s="18">
        <v>0</v>
      </c>
      <c r="O140" s="18">
        <f>'[1]Прод. прилож (2)'!$C$1150</f>
        <v>2687368</v>
      </c>
      <c r="P140" s="18">
        <f>O140/H140</f>
        <v>11104.826446280991</v>
      </c>
      <c r="Q140" s="18">
        <v>9673</v>
      </c>
      <c r="R140" s="59" t="s">
        <v>94</v>
      </c>
      <c r="S140" s="17"/>
    </row>
    <row r="141" spans="1:21" ht="25.15" customHeight="1" x14ac:dyDescent="0.25">
      <c r="A141" s="200">
        <v>104</v>
      </c>
      <c r="B141" s="301" t="s">
        <v>730</v>
      </c>
      <c r="C141" s="288">
        <v>1962</v>
      </c>
      <c r="D141" s="288" t="s">
        <v>204</v>
      </c>
      <c r="E141" s="288" t="s">
        <v>20</v>
      </c>
      <c r="F141" s="305">
        <v>2</v>
      </c>
      <c r="G141" s="305">
        <v>2</v>
      </c>
      <c r="H141" s="18">
        <v>244</v>
      </c>
      <c r="I141" s="40">
        <v>0</v>
      </c>
      <c r="J141" s="40">
        <v>244</v>
      </c>
      <c r="K141" s="289">
        <f>SUM(L141:O141)</f>
        <v>2536456</v>
      </c>
      <c r="L141" s="18">
        <v>0</v>
      </c>
      <c r="M141" s="18">
        <v>0</v>
      </c>
      <c r="N141" s="18">
        <v>0</v>
      </c>
      <c r="O141" s="18">
        <f>'[1]Прод. прилож (2)'!$C$1151</f>
        <v>2536456</v>
      </c>
      <c r="P141" s="18">
        <f>O141/H141</f>
        <v>10395.311475409837</v>
      </c>
      <c r="Q141" s="18">
        <v>9673</v>
      </c>
      <c r="R141" s="59" t="s">
        <v>94</v>
      </c>
      <c r="S141" s="17"/>
    </row>
    <row r="142" spans="1:21" ht="25.15" customHeight="1" x14ac:dyDescent="0.25">
      <c r="A142" s="200">
        <v>105</v>
      </c>
      <c r="B142" s="301" t="s">
        <v>731</v>
      </c>
      <c r="C142" s="288">
        <v>1965</v>
      </c>
      <c r="D142" s="288" t="s">
        <v>204</v>
      </c>
      <c r="E142" s="288" t="s">
        <v>20</v>
      </c>
      <c r="F142" s="305">
        <v>2</v>
      </c>
      <c r="G142" s="305">
        <v>2</v>
      </c>
      <c r="H142" s="18">
        <v>577.70000000000005</v>
      </c>
      <c r="I142" s="40">
        <v>0</v>
      </c>
      <c r="J142" s="40">
        <v>577.70000000000005</v>
      </c>
      <c r="K142" s="289">
        <f>SUM(L142:O142)</f>
        <v>1987605.8000000003</v>
      </c>
      <c r="L142" s="18">
        <f>-N142</f>
        <v>0</v>
      </c>
      <c r="M142" s="18">
        <v>0</v>
      </c>
      <c r="N142" s="18">
        <v>0</v>
      </c>
      <c r="O142" s="18">
        <f>'[1]Прод. прилож (2)'!$C$1152</f>
        <v>1987605.8000000003</v>
      </c>
      <c r="P142" s="18">
        <f>O142/H142</f>
        <v>3440.5501125151463</v>
      </c>
      <c r="Q142" s="18">
        <v>9673</v>
      </c>
      <c r="R142" s="59" t="s">
        <v>94</v>
      </c>
      <c r="S142" s="17"/>
    </row>
    <row r="143" spans="1:21" ht="25.15" customHeight="1" x14ac:dyDescent="0.25">
      <c r="A143" s="415" t="s">
        <v>1253</v>
      </c>
      <c r="B143" s="415"/>
      <c r="C143" s="415"/>
      <c r="D143" s="415"/>
      <c r="E143" s="415"/>
      <c r="F143" s="415"/>
      <c r="G143" s="415"/>
      <c r="H143" s="415"/>
      <c r="I143" s="415"/>
      <c r="J143" s="415"/>
      <c r="K143" s="415"/>
      <c r="L143" s="415"/>
      <c r="M143" s="415"/>
      <c r="N143" s="415"/>
      <c r="O143" s="415"/>
      <c r="P143" s="415"/>
      <c r="Q143" s="415"/>
      <c r="R143" s="415"/>
      <c r="S143" s="14"/>
    </row>
    <row r="144" spans="1:21" ht="34.9" customHeight="1" x14ac:dyDescent="0.25">
      <c r="A144" s="416" t="s">
        <v>70</v>
      </c>
      <c r="B144" s="416"/>
      <c r="C144" s="261" t="s">
        <v>21</v>
      </c>
      <c r="D144" s="261" t="s">
        <v>21</v>
      </c>
      <c r="E144" s="261" t="s">
        <v>21</v>
      </c>
      <c r="F144" s="77" t="s">
        <v>21</v>
      </c>
      <c r="G144" s="77" t="s">
        <v>21</v>
      </c>
      <c r="H144" s="78">
        <f>SUM(H145:H154)</f>
        <v>5042.2000000000007</v>
      </c>
      <c r="I144" s="78">
        <f t="shared" ref="I144:O144" si="37">SUM(I145:I154)</f>
        <v>82.75</v>
      </c>
      <c r="J144" s="78">
        <f t="shared" si="37"/>
        <v>2954.86</v>
      </c>
      <c r="K144" s="78">
        <f t="shared" si="37"/>
        <v>43727377.539999999</v>
      </c>
      <c r="L144" s="78">
        <f t="shared" si="37"/>
        <v>0</v>
      </c>
      <c r="M144" s="78">
        <f t="shared" si="37"/>
        <v>252574.9</v>
      </c>
      <c r="N144" s="78">
        <f t="shared" si="37"/>
        <v>0</v>
      </c>
      <c r="O144" s="78">
        <f t="shared" si="37"/>
        <v>43474802.640000001</v>
      </c>
      <c r="P144" s="78">
        <f>K144/H144</f>
        <v>8672.2814525405556</v>
      </c>
      <c r="Q144" s="79" t="s">
        <v>21</v>
      </c>
      <c r="R144" s="80" t="s">
        <v>21</v>
      </c>
      <c r="S144" s="14"/>
    </row>
    <row r="145" spans="1:19" ht="25.9" customHeight="1" x14ac:dyDescent="0.25">
      <c r="A145" s="200">
        <v>106</v>
      </c>
      <c r="B145" s="301" t="s">
        <v>150</v>
      </c>
      <c r="C145" s="288">
        <v>1963</v>
      </c>
      <c r="D145" s="288" t="s">
        <v>204</v>
      </c>
      <c r="E145" s="288" t="s">
        <v>20</v>
      </c>
      <c r="F145" s="27">
        <v>2</v>
      </c>
      <c r="G145" s="27">
        <v>2</v>
      </c>
      <c r="H145" s="40">
        <v>397.09</v>
      </c>
      <c r="I145" s="129">
        <v>0</v>
      </c>
      <c r="J145" s="129">
        <v>233.76</v>
      </c>
      <c r="K145" s="39">
        <f>SUM(L145:O145)</f>
        <v>3553115.1</v>
      </c>
      <c r="L145" s="40">
        <v>0</v>
      </c>
      <c r="M145" s="40">
        <v>0</v>
      </c>
      <c r="N145" s="40">
        <v>0</v>
      </c>
      <c r="O145" s="40">
        <f>'[1]Прод. прилож (2)'!$C$482</f>
        <v>3553115.1</v>
      </c>
      <c r="P145" s="40">
        <f t="shared" ref="P145:P154" si="38">K145/H145</f>
        <v>8947.8836032133786</v>
      </c>
      <c r="Q145" s="40">
        <v>9673</v>
      </c>
      <c r="R145" s="59" t="s">
        <v>93</v>
      </c>
      <c r="S145" s="14"/>
    </row>
    <row r="146" spans="1:19" ht="25.9" customHeight="1" x14ac:dyDescent="0.25">
      <c r="A146" s="200">
        <v>107</v>
      </c>
      <c r="B146" s="301" t="s">
        <v>151</v>
      </c>
      <c r="C146" s="288">
        <v>1962</v>
      </c>
      <c r="D146" s="288" t="s">
        <v>204</v>
      </c>
      <c r="E146" s="288" t="s">
        <v>20</v>
      </c>
      <c r="F146" s="305">
        <v>2</v>
      </c>
      <c r="G146" s="305">
        <v>2</v>
      </c>
      <c r="H146" s="40">
        <v>424.64</v>
      </c>
      <c r="I146" s="40">
        <v>0</v>
      </c>
      <c r="J146" s="40">
        <v>244.77</v>
      </c>
      <c r="K146" s="39">
        <f t="shared" ref="K146:K154" si="39">SUM(L146:O146)</f>
        <v>5388833.7599999998</v>
      </c>
      <c r="L146" s="40">
        <v>0</v>
      </c>
      <c r="M146" s="40">
        <v>0</v>
      </c>
      <c r="N146" s="40">
        <v>0</v>
      </c>
      <c r="O146" s="40">
        <f>'[1]Прод. прилож (2)'!$C$1154</f>
        <v>5388833.7599999998</v>
      </c>
      <c r="P146" s="40">
        <f t="shared" si="38"/>
        <v>12690.358327053504</v>
      </c>
      <c r="Q146" s="40">
        <v>9673</v>
      </c>
      <c r="R146" s="59" t="s">
        <v>94</v>
      </c>
      <c r="S146" s="14"/>
    </row>
    <row r="147" spans="1:19" ht="25.9" customHeight="1" x14ac:dyDescent="0.25">
      <c r="A147" s="200">
        <v>108</v>
      </c>
      <c r="B147" s="301" t="s">
        <v>152</v>
      </c>
      <c r="C147" s="288">
        <v>1962</v>
      </c>
      <c r="D147" s="288" t="s">
        <v>204</v>
      </c>
      <c r="E147" s="288" t="s">
        <v>20</v>
      </c>
      <c r="F147" s="305">
        <v>2</v>
      </c>
      <c r="G147" s="305">
        <v>2</v>
      </c>
      <c r="H147" s="40">
        <v>422.58</v>
      </c>
      <c r="I147" s="40">
        <v>0</v>
      </c>
      <c r="J147" s="40">
        <v>242.69</v>
      </c>
      <c r="K147" s="39">
        <f t="shared" si="39"/>
        <v>5354918.92</v>
      </c>
      <c r="L147" s="40">
        <v>0</v>
      </c>
      <c r="M147" s="40">
        <v>0</v>
      </c>
      <c r="N147" s="40">
        <v>0</v>
      </c>
      <c r="O147" s="40">
        <f>'[1]Прод. прилож (2)'!$C$1155</f>
        <v>5354918.92</v>
      </c>
      <c r="P147" s="40">
        <f t="shared" si="38"/>
        <v>12671.964882389133</v>
      </c>
      <c r="Q147" s="40">
        <v>9673</v>
      </c>
      <c r="R147" s="59" t="s">
        <v>94</v>
      </c>
      <c r="S147" s="14"/>
    </row>
    <row r="148" spans="1:19" ht="25.9" customHeight="1" x14ac:dyDescent="0.25">
      <c r="A148" s="200">
        <v>109</v>
      </c>
      <c r="B148" s="241" t="s">
        <v>1232</v>
      </c>
      <c r="C148" s="259">
        <v>1964</v>
      </c>
      <c r="D148" s="259" t="s">
        <v>204</v>
      </c>
      <c r="E148" s="259" t="s">
        <v>20</v>
      </c>
      <c r="F148" s="255">
        <v>2</v>
      </c>
      <c r="G148" s="255">
        <v>1</v>
      </c>
      <c r="H148" s="273">
        <v>531.59</v>
      </c>
      <c r="I148" s="275">
        <v>82.75</v>
      </c>
      <c r="J148" s="275">
        <v>448.84</v>
      </c>
      <c r="K148" s="39">
        <f>SUM(L148:O148)</f>
        <v>3885346.7</v>
      </c>
      <c r="L148" s="40">
        <v>0</v>
      </c>
      <c r="M148" s="40">
        <v>0</v>
      </c>
      <c r="N148" s="40">
        <v>0</v>
      </c>
      <c r="O148" s="40">
        <f>'[1]Прод. прилож (2)'!$C$483</f>
        <v>3885346.7</v>
      </c>
      <c r="P148" s="40">
        <f t="shared" si="38"/>
        <v>7308.9160819428507</v>
      </c>
      <c r="Q148" s="40">
        <v>9673</v>
      </c>
      <c r="R148" s="59" t="s">
        <v>93</v>
      </c>
      <c r="S148" s="14"/>
    </row>
    <row r="149" spans="1:19" ht="25.9" customHeight="1" x14ac:dyDescent="0.25">
      <c r="A149" s="200">
        <v>110</v>
      </c>
      <c r="B149" s="301" t="s">
        <v>153</v>
      </c>
      <c r="C149" s="288">
        <v>1989</v>
      </c>
      <c r="D149" s="288" t="s">
        <v>204</v>
      </c>
      <c r="E149" s="288" t="s">
        <v>20</v>
      </c>
      <c r="F149" s="305">
        <v>2</v>
      </c>
      <c r="G149" s="305">
        <v>1</v>
      </c>
      <c r="H149" s="40">
        <v>1146.7</v>
      </c>
      <c r="I149" s="40">
        <v>0</v>
      </c>
      <c r="J149" s="40">
        <v>631.4</v>
      </c>
      <c r="K149" s="39">
        <f t="shared" si="39"/>
        <v>6858771.7999999998</v>
      </c>
      <c r="L149" s="40">
        <v>0</v>
      </c>
      <c r="M149" s="40">
        <v>0</v>
      </c>
      <c r="N149" s="40">
        <v>0</v>
      </c>
      <c r="O149" s="40">
        <f>'[1]Прод. прилож (2)'!$C$1156</f>
        <v>6858771.7999999998</v>
      </c>
      <c r="P149" s="40">
        <f t="shared" si="38"/>
        <v>5981.3131595011773</v>
      </c>
      <c r="Q149" s="40">
        <v>9673</v>
      </c>
      <c r="R149" s="59" t="s">
        <v>94</v>
      </c>
      <c r="S149" s="14"/>
    </row>
    <row r="150" spans="1:19" ht="25.9" customHeight="1" x14ac:dyDescent="0.25">
      <c r="A150" s="200">
        <v>111</v>
      </c>
      <c r="B150" s="301" t="s">
        <v>154</v>
      </c>
      <c r="C150" s="288">
        <v>1963</v>
      </c>
      <c r="D150" s="288" t="s">
        <v>204</v>
      </c>
      <c r="E150" s="288" t="s">
        <v>20</v>
      </c>
      <c r="F150" s="27">
        <v>2</v>
      </c>
      <c r="G150" s="27">
        <v>2</v>
      </c>
      <c r="H150" s="40">
        <v>400.6</v>
      </c>
      <c r="I150" s="129">
        <v>0</v>
      </c>
      <c r="J150" s="129">
        <v>244.2</v>
      </c>
      <c r="K150" s="39">
        <f t="shared" si="39"/>
        <v>3433620.62</v>
      </c>
      <c r="L150" s="40">
        <v>0</v>
      </c>
      <c r="M150" s="40">
        <v>0</v>
      </c>
      <c r="N150" s="40">
        <v>0</v>
      </c>
      <c r="O150" s="40">
        <f>'[1]Прод. прилож (2)'!$C$484</f>
        <v>3433620.62</v>
      </c>
      <c r="P150" s="40">
        <f t="shared" si="38"/>
        <v>8571.1947578632044</v>
      </c>
      <c r="Q150" s="40">
        <v>9673</v>
      </c>
      <c r="R150" s="59" t="s">
        <v>93</v>
      </c>
      <c r="S150" s="14"/>
    </row>
    <row r="151" spans="1:19" ht="25.9" customHeight="1" x14ac:dyDescent="0.25">
      <c r="A151" s="200">
        <v>112</v>
      </c>
      <c r="B151" s="301" t="s">
        <v>155</v>
      </c>
      <c r="C151" s="288">
        <v>1966</v>
      </c>
      <c r="D151" s="288" t="s">
        <v>204</v>
      </c>
      <c r="E151" s="288" t="s">
        <v>20</v>
      </c>
      <c r="F151" s="27">
        <v>2</v>
      </c>
      <c r="G151" s="27">
        <v>2</v>
      </c>
      <c r="H151" s="40">
        <v>731</v>
      </c>
      <c r="I151" s="129">
        <v>0</v>
      </c>
      <c r="J151" s="129">
        <v>423.2</v>
      </c>
      <c r="K151" s="39">
        <f t="shared" si="39"/>
        <v>6763692.96</v>
      </c>
      <c r="L151" s="40">
        <v>0</v>
      </c>
      <c r="M151" s="40">
        <v>0</v>
      </c>
      <c r="N151" s="40">
        <v>0</v>
      </c>
      <c r="O151" s="40">
        <f>'[1]Прод. прилож (2)'!$C$48</f>
        <v>6763692.96</v>
      </c>
      <c r="P151" s="40">
        <f t="shared" si="38"/>
        <v>9252.6579480164164</v>
      </c>
      <c r="Q151" s="40">
        <v>9673</v>
      </c>
      <c r="R151" s="59" t="s">
        <v>92</v>
      </c>
    </row>
    <row r="152" spans="1:19" ht="25.9" customHeight="1" x14ac:dyDescent="0.25">
      <c r="A152" s="438" t="s">
        <v>1558</v>
      </c>
      <c r="B152" s="395" t="s">
        <v>156</v>
      </c>
      <c r="C152" s="387">
        <v>1962</v>
      </c>
      <c r="D152" s="387" t="s">
        <v>204</v>
      </c>
      <c r="E152" s="387" t="s">
        <v>20</v>
      </c>
      <c r="F152" s="407">
        <v>2</v>
      </c>
      <c r="G152" s="407">
        <v>2</v>
      </c>
      <c r="H152" s="409">
        <v>494</v>
      </c>
      <c r="I152" s="411">
        <v>0</v>
      </c>
      <c r="J152" s="411">
        <v>243.8</v>
      </c>
      <c r="K152" s="39">
        <f t="shared" si="39"/>
        <v>252574.9</v>
      </c>
      <c r="L152" s="40">
        <v>0</v>
      </c>
      <c r="M152" s="40">
        <v>252574.9</v>
      </c>
      <c r="N152" s="40">
        <v>0</v>
      </c>
      <c r="O152" s="40">
        <v>0</v>
      </c>
      <c r="P152" s="40">
        <f t="shared" si="38"/>
        <v>511.28522267206478</v>
      </c>
      <c r="Q152" s="40">
        <v>9673</v>
      </c>
      <c r="R152" s="59" t="s">
        <v>92</v>
      </c>
    </row>
    <row r="153" spans="1:19" ht="25.9" customHeight="1" x14ac:dyDescent="0.25">
      <c r="A153" s="439"/>
      <c r="B153" s="396"/>
      <c r="C153" s="388"/>
      <c r="D153" s="388"/>
      <c r="E153" s="388"/>
      <c r="F153" s="408"/>
      <c r="G153" s="408"/>
      <c r="H153" s="410"/>
      <c r="I153" s="412"/>
      <c r="J153" s="412"/>
      <c r="K153" s="39">
        <f>SUM(L153:O153)</f>
        <v>3076750</v>
      </c>
      <c r="L153" s="40">
        <v>0</v>
      </c>
      <c r="M153" s="40">
        <v>0</v>
      </c>
      <c r="N153" s="40">
        <v>0</v>
      </c>
      <c r="O153" s="40">
        <f>'[1]Прод. прилож (2)'!$C$1157</f>
        <v>3076750</v>
      </c>
      <c r="P153" s="40">
        <f>K153/H152</f>
        <v>6228.2388663967613</v>
      </c>
      <c r="Q153" s="40">
        <v>9673</v>
      </c>
      <c r="R153" s="59" t="s">
        <v>94</v>
      </c>
      <c r="S153" s="14"/>
    </row>
    <row r="154" spans="1:19" ht="25.9" customHeight="1" x14ac:dyDescent="0.25">
      <c r="A154" s="300" t="s">
        <v>1559</v>
      </c>
      <c r="B154" s="301" t="s">
        <v>157</v>
      </c>
      <c r="C154" s="288">
        <v>1962</v>
      </c>
      <c r="D154" s="288" t="s">
        <v>204</v>
      </c>
      <c r="E154" s="288" t="s">
        <v>20</v>
      </c>
      <c r="F154" s="27">
        <v>2</v>
      </c>
      <c r="G154" s="27">
        <v>2</v>
      </c>
      <c r="H154" s="40">
        <v>494</v>
      </c>
      <c r="I154" s="129">
        <v>0</v>
      </c>
      <c r="J154" s="129">
        <v>242.2</v>
      </c>
      <c r="K154" s="39">
        <f t="shared" si="39"/>
        <v>5159752.78</v>
      </c>
      <c r="L154" s="40">
        <v>0</v>
      </c>
      <c r="M154" s="40">
        <v>0</v>
      </c>
      <c r="N154" s="40">
        <v>0</v>
      </c>
      <c r="O154" s="40">
        <f>'[1]Прод. прилож (2)'!$C$50</f>
        <v>5159752.78</v>
      </c>
      <c r="P154" s="40">
        <f t="shared" si="38"/>
        <v>10444.843684210527</v>
      </c>
      <c r="Q154" s="40">
        <v>9673</v>
      </c>
      <c r="R154" s="59" t="s">
        <v>92</v>
      </c>
    </row>
    <row r="155" spans="1:19" ht="40.15" customHeight="1" x14ac:dyDescent="0.25">
      <c r="A155" s="415" t="s">
        <v>1254</v>
      </c>
      <c r="B155" s="415"/>
      <c r="C155" s="415"/>
      <c r="D155" s="415"/>
      <c r="E155" s="415"/>
      <c r="F155" s="415"/>
      <c r="G155" s="415"/>
      <c r="H155" s="415"/>
      <c r="I155" s="415"/>
      <c r="J155" s="415"/>
      <c r="K155" s="415"/>
      <c r="L155" s="415"/>
      <c r="M155" s="415"/>
      <c r="N155" s="415"/>
      <c r="O155" s="415"/>
      <c r="P155" s="415"/>
      <c r="Q155" s="415"/>
      <c r="R155" s="415"/>
      <c r="S155" s="14"/>
    </row>
    <row r="156" spans="1:19" ht="40.15" customHeight="1" x14ac:dyDescent="0.25">
      <c r="A156" s="416" t="s">
        <v>990</v>
      </c>
      <c r="B156" s="416"/>
      <c r="C156" s="261" t="s">
        <v>21</v>
      </c>
      <c r="D156" s="261" t="s">
        <v>21</v>
      </c>
      <c r="E156" s="261" t="s">
        <v>21</v>
      </c>
      <c r="F156" s="77" t="s">
        <v>21</v>
      </c>
      <c r="G156" s="77" t="s">
        <v>21</v>
      </c>
      <c r="H156" s="78">
        <f t="shared" ref="H156:O156" si="40">SUM(H157:H160)</f>
        <v>1549.6000000000001</v>
      </c>
      <c r="I156" s="78">
        <f t="shared" si="40"/>
        <v>0</v>
      </c>
      <c r="J156" s="78">
        <f t="shared" si="40"/>
        <v>1469.6000000000001</v>
      </c>
      <c r="K156" s="78">
        <f t="shared" si="40"/>
        <v>16330452.74</v>
      </c>
      <c r="L156" s="78">
        <f t="shared" si="40"/>
        <v>0</v>
      </c>
      <c r="M156" s="78">
        <f t="shared" si="40"/>
        <v>0</v>
      </c>
      <c r="N156" s="78">
        <f t="shared" si="40"/>
        <v>0</v>
      </c>
      <c r="O156" s="78">
        <f t="shared" si="40"/>
        <v>16330452.74</v>
      </c>
      <c r="P156" s="30">
        <f>K156/H156</f>
        <v>10538.495573051108</v>
      </c>
      <c r="Q156" s="79" t="s">
        <v>21</v>
      </c>
      <c r="R156" s="80" t="s">
        <v>21</v>
      </c>
      <c r="S156" s="14"/>
    </row>
    <row r="157" spans="1:19" ht="25.9" customHeight="1" x14ac:dyDescent="0.25">
      <c r="A157" s="200">
        <v>115</v>
      </c>
      <c r="B157" s="301" t="s">
        <v>158</v>
      </c>
      <c r="C157" s="288">
        <v>1965</v>
      </c>
      <c r="D157" s="288" t="s">
        <v>204</v>
      </c>
      <c r="E157" s="288" t="s">
        <v>20</v>
      </c>
      <c r="F157" s="305">
        <v>2</v>
      </c>
      <c r="G157" s="305">
        <v>2</v>
      </c>
      <c r="H157" s="40">
        <v>394.7</v>
      </c>
      <c r="I157" s="40">
        <v>0</v>
      </c>
      <c r="J157" s="40">
        <v>374.7</v>
      </c>
      <c r="K157" s="40">
        <f>SUM(L157:O157)</f>
        <v>4718546.7</v>
      </c>
      <c r="L157" s="40">
        <v>0</v>
      </c>
      <c r="M157" s="40">
        <v>0</v>
      </c>
      <c r="N157" s="40">
        <v>0</v>
      </c>
      <c r="O157" s="40">
        <f>'[1]Прод. прилож (2)'!$C$1159</f>
        <v>4718546.7</v>
      </c>
      <c r="P157" s="40">
        <f>K157/H157</f>
        <v>11954.767418292375</v>
      </c>
      <c r="Q157" s="40">
        <v>9673</v>
      </c>
      <c r="R157" s="59" t="s">
        <v>94</v>
      </c>
      <c r="S157" s="14"/>
    </row>
    <row r="158" spans="1:19" ht="25.9" customHeight="1" x14ac:dyDescent="0.25">
      <c r="A158" s="200">
        <v>116</v>
      </c>
      <c r="B158" s="301" t="s">
        <v>159</v>
      </c>
      <c r="C158" s="288">
        <v>1964</v>
      </c>
      <c r="D158" s="288" t="s">
        <v>204</v>
      </c>
      <c r="E158" s="288" t="s">
        <v>20</v>
      </c>
      <c r="F158" s="27">
        <v>2</v>
      </c>
      <c r="G158" s="27">
        <v>2</v>
      </c>
      <c r="H158" s="40">
        <v>386.1</v>
      </c>
      <c r="I158" s="129">
        <v>0</v>
      </c>
      <c r="J158" s="129">
        <v>366.1</v>
      </c>
      <c r="K158" s="40">
        <f>SUM(L158:O158)</f>
        <v>3458804.97</v>
      </c>
      <c r="L158" s="40">
        <v>0</v>
      </c>
      <c r="M158" s="40">
        <v>0</v>
      </c>
      <c r="N158" s="40">
        <v>0</v>
      </c>
      <c r="O158" s="40">
        <f>'[1]Прод. прилож (2)'!$C$486</f>
        <v>3458804.97</v>
      </c>
      <c r="P158" s="40">
        <f>K158/H158</f>
        <v>8958.3138306138299</v>
      </c>
      <c r="Q158" s="40">
        <v>9673</v>
      </c>
      <c r="R158" s="59" t="s">
        <v>93</v>
      </c>
      <c r="S158" s="14"/>
    </row>
    <row r="159" spans="1:19" ht="25.9" customHeight="1" x14ac:dyDescent="0.25">
      <c r="A159" s="200">
        <v>117</v>
      </c>
      <c r="B159" s="301" t="s">
        <v>160</v>
      </c>
      <c r="C159" s="288">
        <v>1965</v>
      </c>
      <c r="D159" s="288" t="s">
        <v>204</v>
      </c>
      <c r="E159" s="288" t="s">
        <v>20</v>
      </c>
      <c r="F159" s="305">
        <v>2</v>
      </c>
      <c r="G159" s="305">
        <v>2</v>
      </c>
      <c r="H159" s="40">
        <v>380.1</v>
      </c>
      <c r="I159" s="40">
        <v>0</v>
      </c>
      <c r="J159" s="40">
        <v>360.1</v>
      </c>
      <c r="K159" s="40">
        <f>SUM(L159:O159)</f>
        <v>4694296.0999999996</v>
      </c>
      <c r="L159" s="40">
        <v>0</v>
      </c>
      <c r="M159" s="40">
        <v>0</v>
      </c>
      <c r="N159" s="40">
        <v>0</v>
      </c>
      <c r="O159" s="40">
        <f>'[1]Прод. прилож (2)'!$C$1160</f>
        <v>4694296.0999999996</v>
      </c>
      <c r="P159" s="40">
        <f>K159/H159</f>
        <v>12350.160747171794</v>
      </c>
      <c r="Q159" s="40">
        <v>9673</v>
      </c>
      <c r="R159" s="59" t="s">
        <v>94</v>
      </c>
      <c r="S159" s="14"/>
    </row>
    <row r="160" spans="1:19" ht="25.9" customHeight="1" x14ac:dyDescent="0.25">
      <c r="A160" s="200">
        <v>118</v>
      </c>
      <c r="B160" s="301" t="s">
        <v>161</v>
      </c>
      <c r="C160" s="288">
        <v>1964</v>
      </c>
      <c r="D160" s="288" t="s">
        <v>204</v>
      </c>
      <c r="E160" s="288" t="s">
        <v>20</v>
      </c>
      <c r="F160" s="27">
        <v>2</v>
      </c>
      <c r="G160" s="27">
        <v>2</v>
      </c>
      <c r="H160" s="40">
        <v>388.7</v>
      </c>
      <c r="I160" s="129">
        <v>0</v>
      </c>
      <c r="J160" s="129">
        <v>368.7</v>
      </c>
      <c r="K160" s="40">
        <f>SUM(L160:O160)</f>
        <v>3458804.97</v>
      </c>
      <c r="L160" s="40">
        <v>0</v>
      </c>
      <c r="M160" s="40">
        <v>0</v>
      </c>
      <c r="N160" s="40">
        <v>0</v>
      </c>
      <c r="O160" s="40">
        <f>'[1]Прод. прилож (2)'!$C$487</f>
        <v>3458804.97</v>
      </c>
      <c r="P160" s="40">
        <f>K160/H160</f>
        <v>8898.3919989709302</v>
      </c>
      <c r="Q160" s="40">
        <v>9673</v>
      </c>
      <c r="R160" s="59" t="s">
        <v>93</v>
      </c>
      <c r="S160" s="14"/>
    </row>
    <row r="161" spans="1:39" ht="40.15" customHeight="1" x14ac:dyDescent="0.25">
      <c r="A161" s="415" t="s">
        <v>1255</v>
      </c>
      <c r="B161" s="415"/>
      <c r="C161" s="415"/>
      <c r="D161" s="415"/>
      <c r="E161" s="415"/>
      <c r="F161" s="415"/>
      <c r="G161" s="415"/>
      <c r="H161" s="415"/>
      <c r="I161" s="415"/>
      <c r="J161" s="415"/>
      <c r="K161" s="415"/>
      <c r="L161" s="415"/>
      <c r="M161" s="415"/>
      <c r="N161" s="415"/>
      <c r="O161" s="415"/>
      <c r="P161" s="415"/>
      <c r="Q161" s="415"/>
      <c r="R161" s="415"/>
      <c r="S161" s="14"/>
    </row>
    <row r="162" spans="1:39" ht="40.15" customHeight="1" x14ac:dyDescent="0.25">
      <c r="A162" s="416" t="s">
        <v>36</v>
      </c>
      <c r="B162" s="416"/>
      <c r="C162" s="261" t="s">
        <v>21</v>
      </c>
      <c r="D162" s="261" t="s">
        <v>21</v>
      </c>
      <c r="E162" s="261" t="s">
        <v>21</v>
      </c>
      <c r="F162" s="77" t="s">
        <v>21</v>
      </c>
      <c r="G162" s="77" t="s">
        <v>21</v>
      </c>
      <c r="H162" s="78">
        <f t="shared" ref="H162:O162" si="41">SUM(H163:H193)</f>
        <v>61726.849999999991</v>
      </c>
      <c r="I162" s="78">
        <f t="shared" si="41"/>
        <v>1764.29</v>
      </c>
      <c r="J162" s="78">
        <f t="shared" si="41"/>
        <v>52192.32</v>
      </c>
      <c r="K162" s="78">
        <f t="shared" si="41"/>
        <v>220931110.44999999</v>
      </c>
      <c r="L162" s="78">
        <f t="shared" si="41"/>
        <v>0</v>
      </c>
      <c r="M162" s="78">
        <f t="shared" si="41"/>
        <v>263316.08</v>
      </c>
      <c r="N162" s="78">
        <f t="shared" si="41"/>
        <v>0</v>
      </c>
      <c r="O162" s="78">
        <f t="shared" si="41"/>
        <v>220667794.37</v>
      </c>
      <c r="P162" s="30">
        <f>K162/H162</f>
        <v>3579.1735760046076</v>
      </c>
      <c r="Q162" s="79" t="s">
        <v>21</v>
      </c>
      <c r="R162" s="80" t="s">
        <v>21</v>
      </c>
      <c r="S162" s="14"/>
    </row>
    <row r="163" spans="1:39" ht="25.9" customHeight="1" x14ac:dyDescent="0.25">
      <c r="A163" s="200">
        <v>119</v>
      </c>
      <c r="B163" s="301" t="s">
        <v>1217</v>
      </c>
      <c r="C163" s="305">
        <v>1981</v>
      </c>
      <c r="D163" s="305" t="s">
        <v>204</v>
      </c>
      <c r="E163" s="305" t="s">
        <v>20</v>
      </c>
      <c r="F163" s="306">
        <v>2</v>
      </c>
      <c r="G163" s="306">
        <v>1</v>
      </c>
      <c r="H163" s="39">
        <v>583.9</v>
      </c>
      <c r="I163" s="39">
        <v>0</v>
      </c>
      <c r="J163" s="45">
        <v>490.7</v>
      </c>
      <c r="K163" s="289">
        <f t="shared" ref="K163" si="42">SUM(L163:O163)</f>
        <v>2762500</v>
      </c>
      <c r="L163" s="289">
        <v>0</v>
      </c>
      <c r="M163" s="368">
        <v>0</v>
      </c>
      <c r="N163" s="289">
        <v>0</v>
      </c>
      <c r="O163" s="289">
        <f>'[1]Прод. прилож (2)'!$C$1162</f>
        <v>2762500</v>
      </c>
      <c r="P163" s="42">
        <f t="shared" ref="P163:P168" si="43">K163/H163</f>
        <v>4731.1183421818805</v>
      </c>
      <c r="Q163" s="40">
        <v>9673</v>
      </c>
      <c r="R163" s="300" t="s">
        <v>94</v>
      </c>
      <c r="S163" s="2"/>
      <c r="T163" s="2"/>
      <c r="U163" s="2"/>
    </row>
    <row r="164" spans="1:39" ht="22.9" customHeight="1" x14ac:dyDescent="0.25">
      <c r="A164" s="200">
        <v>120</v>
      </c>
      <c r="B164" s="121" t="s">
        <v>163</v>
      </c>
      <c r="C164" s="312">
        <v>1983</v>
      </c>
      <c r="D164" s="288" t="s">
        <v>204</v>
      </c>
      <c r="E164" s="288" t="s">
        <v>20</v>
      </c>
      <c r="F164" s="288">
        <v>3</v>
      </c>
      <c r="G164" s="288">
        <v>2</v>
      </c>
      <c r="H164" s="289">
        <v>2011.4</v>
      </c>
      <c r="I164" s="289">
        <v>0</v>
      </c>
      <c r="J164" s="45">
        <v>2011.4</v>
      </c>
      <c r="K164" s="289">
        <f t="shared" ref="K164:K193" si="44">SUM(L164:O164)</f>
        <v>15489506.400000002</v>
      </c>
      <c r="L164" s="289">
        <v>0</v>
      </c>
      <c r="M164" s="368">
        <v>0</v>
      </c>
      <c r="N164" s="289">
        <v>0</v>
      </c>
      <c r="O164" s="289">
        <f>'[1]Прод. прилож (2)'!$C$1163</f>
        <v>15489506.400000002</v>
      </c>
      <c r="P164" s="42">
        <f t="shared" si="43"/>
        <v>7700.8583076464165</v>
      </c>
      <c r="Q164" s="40">
        <v>9673</v>
      </c>
      <c r="R164" s="300" t="s">
        <v>94</v>
      </c>
      <c r="S164" s="24"/>
      <c r="T164" s="19"/>
      <c r="U164" s="1"/>
      <c r="V164" s="1"/>
      <c r="W164" s="1"/>
      <c r="X164" s="3"/>
      <c r="Y164" s="3"/>
      <c r="Z164" s="23"/>
      <c r="AA164" s="23"/>
      <c r="AB164" s="23"/>
      <c r="AC164" s="101"/>
      <c r="AD164" s="23"/>
      <c r="AE164" s="23"/>
      <c r="AF164" s="23"/>
      <c r="AG164" s="101"/>
      <c r="AH164" s="6"/>
      <c r="AI164" s="6"/>
      <c r="AJ164" s="24"/>
      <c r="AK164" s="14"/>
      <c r="AL164" s="14"/>
      <c r="AM164" s="14"/>
    </row>
    <row r="165" spans="1:39" ht="22.9" customHeight="1" x14ac:dyDescent="0.25">
      <c r="A165" s="200">
        <v>121</v>
      </c>
      <c r="B165" s="121" t="s">
        <v>164</v>
      </c>
      <c r="C165" s="288">
        <v>1976</v>
      </c>
      <c r="D165" s="288" t="s">
        <v>204</v>
      </c>
      <c r="E165" s="288" t="s">
        <v>20</v>
      </c>
      <c r="F165" s="288">
        <v>2</v>
      </c>
      <c r="G165" s="288">
        <v>2</v>
      </c>
      <c r="H165" s="289">
        <v>1043.9000000000001</v>
      </c>
      <c r="I165" s="289">
        <v>0</v>
      </c>
      <c r="J165" s="45">
        <v>1043.9000000000001</v>
      </c>
      <c r="K165" s="289">
        <f t="shared" si="44"/>
        <v>4561735.8000000007</v>
      </c>
      <c r="L165" s="289">
        <v>0</v>
      </c>
      <c r="M165" s="368">
        <v>0</v>
      </c>
      <c r="N165" s="289">
        <v>0</v>
      </c>
      <c r="O165" s="289">
        <f>'[1]Прод. прилож (2)'!$C$1164</f>
        <v>4561735.8000000007</v>
      </c>
      <c r="P165" s="42">
        <f t="shared" si="43"/>
        <v>4369.8973081712811</v>
      </c>
      <c r="Q165" s="40">
        <v>9673</v>
      </c>
      <c r="R165" s="300" t="s">
        <v>94</v>
      </c>
      <c r="S165" s="74"/>
      <c r="T165" s="196"/>
      <c r="U165" s="201"/>
      <c r="V165" s="201"/>
      <c r="W165" s="201"/>
      <c r="X165" s="202"/>
      <c r="Y165" s="202"/>
      <c r="Z165" s="39"/>
      <c r="AA165" s="39"/>
      <c r="AB165" s="39"/>
      <c r="AC165" s="203"/>
      <c r="AD165" s="39"/>
      <c r="AE165" s="39"/>
      <c r="AF165" s="39"/>
      <c r="AG165" s="203"/>
      <c r="AH165" s="42"/>
      <c r="AI165" s="42"/>
      <c r="AJ165" s="59"/>
      <c r="AK165" s="14"/>
      <c r="AL165" s="14"/>
      <c r="AM165" s="14"/>
    </row>
    <row r="166" spans="1:39" ht="22.9" customHeight="1" x14ac:dyDescent="0.25">
      <c r="A166" s="200">
        <v>122</v>
      </c>
      <c r="B166" s="241" t="s">
        <v>1352</v>
      </c>
      <c r="C166" s="130">
        <v>1991</v>
      </c>
      <c r="D166" s="243" t="s">
        <v>204</v>
      </c>
      <c r="E166" s="243" t="s">
        <v>22</v>
      </c>
      <c r="F166" s="279">
        <v>9</v>
      </c>
      <c r="G166" s="279">
        <v>1</v>
      </c>
      <c r="H166" s="247">
        <v>6293.2</v>
      </c>
      <c r="I166" s="249">
        <v>0</v>
      </c>
      <c r="J166" s="45">
        <v>3994.22</v>
      </c>
      <c r="K166" s="289">
        <f>L166+M166+N166+O166</f>
        <v>3700699.5</v>
      </c>
      <c r="L166" s="289">
        <v>0</v>
      </c>
      <c r="M166" s="368">
        <v>0</v>
      </c>
      <c r="N166" s="289">
        <v>0</v>
      </c>
      <c r="O166" s="289">
        <f>'[1]Прод. прилож (2)'!$C$489</f>
        <v>3700699.5</v>
      </c>
      <c r="P166" s="42">
        <f t="shared" si="43"/>
        <v>588.04733680798324</v>
      </c>
      <c r="Q166" s="40">
        <v>9673</v>
      </c>
      <c r="R166" s="300" t="s">
        <v>93</v>
      </c>
      <c r="S166" s="74"/>
      <c r="T166" s="196"/>
      <c r="U166" s="201"/>
      <c r="V166" s="201"/>
      <c r="W166" s="201"/>
      <c r="X166" s="202"/>
      <c r="Y166" s="202"/>
      <c r="Z166" s="39"/>
      <c r="AA166" s="39"/>
      <c r="AB166" s="39"/>
      <c r="AC166" s="203"/>
      <c r="AD166" s="39"/>
      <c r="AE166" s="39"/>
      <c r="AF166" s="39"/>
      <c r="AG166" s="203"/>
      <c r="AH166" s="42"/>
      <c r="AI166" s="42"/>
      <c r="AJ166" s="59"/>
      <c r="AK166" s="14"/>
      <c r="AL166" s="14"/>
      <c r="AM166" s="14"/>
    </row>
    <row r="167" spans="1:39" ht="22.9" customHeight="1" x14ac:dyDescent="0.25">
      <c r="A167" s="200">
        <v>123</v>
      </c>
      <c r="B167" s="241" t="s">
        <v>1353</v>
      </c>
      <c r="C167" s="243">
        <v>1991</v>
      </c>
      <c r="D167" s="243" t="s">
        <v>204</v>
      </c>
      <c r="E167" s="243" t="s">
        <v>22</v>
      </c>
      <c r="F167" s="279">
        <v>9</v>
      </c>
      <c r="G167" s="279">
        <v>1</v>
      </c>
      <c r="H167" s="247">
        <v>6293.2</v>
      </c>
      <c r="I167" s="249">
        <v>0</v>
      </c>
      <c r="J167" s="45">
        <v>3994.22</v>
      </c>
      <c r="K167" s="289">
        <f>L167+M167+N167+O167</f>
        <v>3700699.5</v>
      </c>
      <c r="L167" s="289">
        <v>0</v>
      </c>
      <c r="M167" s="368">
        <v>0</v>
      </c>
      <c r="N167" s="289">
        <v>0</v>
      </c>
      <c r="O167" s="289">
        <f>'[1]Прод. прилож (2)'!$C$490</f>
        <v>3700699.5</v>
      </c>
      <c r="P167" s="42">
        <f t="shared" si="43"/>
        <v>588.04733680798324</v>
      </c>
      <c r="Q167" s="40">
        <v>9673</v>
      </c>
      <c r="R167" s="300" t="s">
        <v>93</v>
      </c>
      <c r="S167" s="74"/>
      <c r="T167" s="196"/>
      <c r="U167" s="201"/>
      <c r="V167" s="201"/>
      <c r="W167" s="201"/>
      <c r="X167" s="202"/>
      <c r="Y167" s="202"/>
      <c r="Z167" s="39"/>
      <c r="AA167" s="39"/>
      <c r="AB167" s="39"/>
      <c r="AC167" s="203"/>
      <c r="AD167" s="39"/>
      <c r="AE167" s="39"/>
      <c r="AF167" s="39"/>
      <c r="AG167" s="203"/>
      <c r="AH167" s="42"/>
      <c r="AI167" s="42"/>
      <c r="AJ167" s="59"/>
      <c r="AK167" s="14"/>
      <c r="AL167" s="14"/>
      <c r="AM167" s="14"/>
    </row>
    <row r="168" spans="1:39" s="90" customFormat="1" ht="34.9" customHeight="1" x14ac:dyDescent="0.25">
      <c r="A168" s="200">
        <v>124</v>
      </c>
      <c r="B168" s="241" t="s">
        <v>1081</v>
      </c>
      <c r="C168" s="259">
        <v>1957</v>
      </c>
      <c r="D168" s="259">
        <v>2013</v>
      </c>
      <c r="E168" s="259" t="s">
        <v>20</v>
      </c>
      <c r="F168" s="255">
        <v>2</v>
      </c>
      <c r="G168" s="255">
        <v>2</v>
      </c>
      <c r="H168" s="273">
        <v>580.45000000000005</v>
      </c>
      <c r="I168" s="275">
        <v>73.67</v>
      </c>
      <c r="J168" s="45">
        <v>506.78</v>
      </c>
      <c r="K168" s="311">
        <f t="shared" si="44"/>
        <v>263316.08</v>
      </c>
      <c r="L168" s="307">
        <v>0</v>
      </c>
      <c r="M168" s="375">
        <v>263316.08</v>
      </c>
      <c r="N168" s="307">
        <v>0</v>
      </c>
      <c r="O168" s="311">
        <v>0</v>
      </c>
      <c r="P168" s="42">
        <f t="shared" si="43"/>
        <v>453.64127831854597</v>
      </c>
      <c r="Q168" s="42">
        <v>9673</v>
      </c>
      <c r="R168" s="59" t="s">
        <v>92</v>
      </c>
      <c r="S168" s="146"/>
      <c r="T168" s="91"/>
      <c r="U168" s="91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</row>
    <row r="169" spans="1:39" ht="22.9" customHeight="1" x14ac:dyDescent="0.25">
      <c r="A169" s="200">
        <v>125</v>
      </c>
      <c r="B169" s="301" t="s">
        <v>165</v>
      </c>
      <c r="C169" s="288">
        <v>1970</v>
      </c>
      <c r="D169" s="288" t="s">
        <v>204</v>
      </c>
      <c r="E169" s="288" t="s">
        <v>22</v>
      </c>
      <c r="F169" s="288">
        <v>5</v>
      </c>
      <c r="G169" s="288">
        <v>4</v>
      </c>
      <c r="H169" s="289">
        <v>3437.5</v>
      </c>
      <c r="I169" s="289">
        <v>0</v>
      </c>
      <c r="J169" s="45">
        <v>3437.5</v>
      </c>
      <c r="K169" s="289">
        <f t="shared" si="44"/>
        <v>26436250</v>
      </c>
      <c r="L169" s="289">
        <v>0</v>
      </c>
      <c r="M169" s="368">
        <v>0</v>
      </c>
      <c r="N169" s="289">
        <v>0</v>
      </c>
      <c r="O169" s="289">
        <f>'[1]Прод. прилож (2)'!$C$1165</f>
        <v>26436250</v>
      </c>
      <c r="P169" s="42">
        <f t="shared" ref="P169:P193" si="45">K169/H169</f>
        <v>7690.545454545455</v>
      </c>
      <c r="Q169" s="40">
        <v>9673</v>
      </c>
      <c r="R169" s="300" t="s">
        <v>94</v>
      </c>
      <c r="S169" s="74"/>
      <c r="T169" s="196"/>
      <c r="U169" s="201"/>
      <c r="V169" s="201"/>
      <c r="W169" s="201"/>
      <c r="X169" s="202"/>
      <c r="Y169" s="202"/>
      <c r="Z169" s="39"/>
      <c r="AA169" s="39"/>
      <c r="AB169" s="39"/>
      <c r="AC169" s="203"/>
      <c r="AD169" s="39"/>
      <c r="AE169" s="39"/>
      <c r="AF169" s="39"/>
      <c r="AG169" s="203"/>
      <c r="AH169" s="42"/>
      <c r="AI169" s="42"/>
      <c r="AJ169" s="59"/>
      <c r="AK169" s="14"/>
      <c r="AL169" s="14"/>
      <c r="AM169" s="14"/>
    </row>
    <row r="170" spans="1:39" ht="22.9" customHeight="1" x14ac:dyDescent="0.25">
      <c r="A170" s="200">
        <v>126</v>
      </c>
      <c r="B170" s="301" t="s">
        <v>166</v>
      </c>
      <c r="C170" s="288">
        <v>1964</v>
      </c>
      <c r="D170" s="288" t="s">
        <v>204</v>
      </c>
      <c r="E170" s="288" t="s">
        <v>20</v>
      </c>
      <c r="F170" s="288">
        <v>4</v>
      </c>
      <c r="G170" s="288">
        <v>3</v>
      </c>
      <c r="H170" s="289">
        <v>2239.8000000000002</v>
      </c>
      <c r="I170" s="289">
        <v>0</v>
      </c>
      <c r="J170" s="45">
        <v>2239.8000000000002</v>
      </c>
      <c r="K170" s="289">
        <f t="shared" si="44"/>
        <v>17242704.800000001</v>
      </c>
      <c r="L170" s="289">
        <v>0</v>
      </c>
      <c r="M170" s="368">
        <v>0</v>
      </c>
      <c r="N170" s="289">
        <v>0</v>
      </c>
      <c r="O170" s="289">
        <f>'[1]Прод. прилож (2)'!$C$1166</f>
        <v>17242704.800000001</v>
      </c>
      <c r="P170" s="42">
        <f t="shared" si="45"/>
        <v>7698.3234217340832</v>
      </c>
      <c r="Q170" s="40">
        <v>9673</v>
      </c>
      <c r="R170" s="300" t="s">
        <v>94</v>
      </c>
      <c r="S170" s="74"/>
      <c r="T170" s="196"/>
      <c r="U170" s="201"/>
      <c r="V170" s="201"/>
      <c r="W170" s="201"/>
      <c r="X170" s="202"/>
      <c r="Y170" s="202"/>
      <c r="Z170" s="39"/>
      <c r="AA170" s="39"/>
      <c r="AB170" s="39"/>
      <c r="AC170" s="203"/>
      <c r="AD170" s="39"/>
      <c r="AE170" s="39"/>
      <c r="AF170" s="39"/>
      <c r="AG170" s="203"/>
      <c r="AH170" s="42"/>
      <c r="AI170" s="42"/>
      <c r="AJ170" s="59"/>
      <c r="AK170" s="14"/>
      <c r="AL170" s="14"/>
      <c r="AM170" s="14"/>
    </row>
    <row r="171" spans="1:39" ht="22.9" customHeight="1" x14ac:dyDescent="0.25">
      <c r="A171" s="200">
        <v>127</v>
      </c>
      <c r="B171" s="301" t="s">
        <v>167</v>
      </c>
      <c r="C171" s="288">
        <v>1961</v>
      </c>
      <c r="D171" s="288" t="s">
        <v>204</v>
      </c>
      <c r="E171" s="288" t="s">
        <v>20</v>
      </c>
      <c r="F171" s="287">
        <v>2</v>
      </c>
      <c r="G171" s="287">
        <v>2</v>
      </c>
      <c r="H171" s="289">
        <v>788.6</v>
      </c>
      <c r="I171" s="302">
        <v>0</v>
      </c>
      <c r="J171" s="45">
        <v>572.20000000000005</v>
      </c>
      <c r="K171" s="289">
        <f t="shared" si="44"/>
        <v>3638788.0100000002</v>
      </c>
      <c r="L171" s="289">
        <v>0</v>
      </c>
      <c r="M171" s="368">
        <v>0</v>
      </c>
      <c r="N171" s="289">
        <v>0</v>
      </c>
      <c r="O171" s="289">
        <f>'[1]Прод. прилож (2)'!$C$53</f>
        <v>3638788.0100000002</v>
      </c>
      <c r="P171" s="42">
        <f t="shared" si="45"/>
        <v>4614.2379026122244</v>
      </c>
      <c r="Q171" s="40">
        <v>9673</v>
      </c>
      <c r="R171" s="300" t="s">
        <v>92</v>
      </c>
      <c r="S171" s="147"/>
      <c r="T171" s="196"/>
      <c r="U171" s="201"/>
      <c r="V171" s="201"/>
      <c r="W171" s="201"/>
      <c r="X171" s="202"/>
      <c r="Y171" s="202"/>
      <c r="Z171" s="39"/>
      <c r="AA171" s="39"/>
      <c r="AB171" s="39"/>
      <c r="AC171" s="203"/>
      <c r="AD171" s="39"/>
      <c r="AE171" s="39"/>
      <c r="AF171" s="39"/>
      <c r="AG171" s="203"/>
      <c r="AH171" s="42"/>
      <c r="AI171" s="42"/>
      <c r="AJ171" s="59"/>
      <c r="AK171" s="14"/>
      <c r="AL171" s="14"/>
      <c r="AM171" s="14"/>
    </row>
    <row r="172" spans="1:39" ht="22.9" customHeight="1" x14ac:dyDescent="0.25">
      <c r="A172" s="200">
        <v>128</v>
      </c>
      <c r="B172" s="301" t="s">
        <v>168</v>
      </c>
      <c r="C172" s="288">
        <v>1961</v>
      </c>
      <c r="D172" s="288" t="s">
        <v>204</v>
      </c>
      <c r="E172" s="288" t="s">
        <v>20</v>
      </c>
      <c r="F172" s="287">
        <v>2</v>
      </c>
      <c r="G172" s="287">
        <v>2</v>
      </c>
      <c r="H172" s="289">
        <v>683</v>
      </c>
      <c r="I172" s="302">
        <v>0</v>
      </c>
      <c r="J172" s="45">
        <v>594.5</v>
      </c>
      <c r="K172" s="289">
        <f t="shared" si="44"/>
        <v>3415090.9899999998</v>
      </c>
      <c r="L172" s="289">
        <v>0</v>
      </c>
      <c r="M172" s="368">
        <v>0</v>
      </c>
      <c r="N172" s="289">
        <v>0</v>
      </c>
      <c r="O172" s="289">
        <f>'[1]Прод. прилож (2)'!$C$54</f>
        <v>3415090.9899999998</v>
      </c>
      <c r="P172" s="42">
        <f t="shared" si="45"/>
        <v>5000.1332210834553</v>
      </c>
      <c r="Q172" s="40">
        <v>9673</v>
      </c>
      <c r="R172" s="300" t="s">
        <v>92</v>
      </c>
      <c r="S172" s="147"/>
      <c r="T172" s="196"/>
      <c r="U172" s="201"/>
      <c r="V172" s="201"/>
      <c r="W172" s="201"/>
      <c r="X172" s="202"/>
      <c r="Y172" s="202"/>
      <c r="Z172" s="39"/>
      <c r="AA172" s="39"/>
      <c r="AB172" s="39"/>
      <c r="AC172" s="203"/>
      <c r="AD172" s="39"/>
      <c r="AE172" s="39"/>
      <c r="AF172" s="39"/>
      <c r="AG172" s="203"/>
      <c r="AH172" s="42"/>
      <c r="AI172" s="42"/>
      <c r="AJ172" s="59"/>
      <c r="AK172" s="14"/>
      <c r="AL172" s="14"/>
      <c r="AM172" s="14"/>
    </row>
    <row r="173" spans="1:39" ht="22.9" customHeight="1" x14ac:dyDescent="0.25">
      <c r="A173" s="200">
        <v>129</v>
      </c>
      <c r="B173" s="301" t="s">
        <v>169</v>
      </c>
      <c r="C173" s="288">
        <v>1963</v>
      </c>
      <c r="D173" s="288" t="s">
        <v>204</v>
      </c>
      <c r="E173" s="288" t="s">
        <v>20</v>
      </c>
      <c r="F173" s="287">
        <v>2</v>
      </c>
      <c r="G173" s="287">
        <v>2</v>
      </c>
      <c r="H173" s="289">
        <v>691</v>
      </c>
      <c r="I173" s="302">
        <v>0</v>
      </c>
      <c r="J173" s="45">
        <v>558.70000000000005</v>
      </c>
      <c r="K173" s="289">
        <f t="shared" si="44"/>
        <v>3891885.6099999994</v>
      </c>
      <c r="L173" s="289">
        <v>0</v>
      </c>
      <c r="M173" s="368">
        <v>0</v>
      </c>
      <c r="N173" s="289">
        <v>0</v>
      </c>
      <c r="O173" s="289">
        <f>'[1]Прод. прилож (2)'!$C$55</f>
        <v>3891885.6099999994</v>
      </c>
      <c r="P173" s="42">
        <f t="shared" si="45"/>
        <v>5632.2512445730817</v>
      </c>
      <c r="Q173" s="40">
        <v>9673</v>
      </c>
      <c r="R173" s="300" t="s">
        <v>92</v>
      </c>
      <c r="S173" s="147"/>
      <c r="T173" s="196"/>
      <c r="U173" s="201"/>
      <c r="V173" s="201"/>
      <c r="W173" s="201"/>
      <c r="X173" s="202"/>
      <c r="Y173" s="202"/>
      <c r="Z173" s="39"/>
      <c r="AA173" s="39"/>
      <c r="AB173" s="39"/>
      <c r="AC173" s="203"/>
      <c r="AD173" s="39"/>
      <c r="AE173" s="39"/>
      <c r="AF173" s="39"/>
      <c r="AG173" s="203"/>
      <c r="AH173" s="42"/>
      <c r="AI173" s="42"/>
      <c r="AJ173" s="59"/>
      <c r="AK173" s="14"/>
      <c r="AL173" s="14"/>
      <c r="AM173" s="14"/>
    </row>
    <row r="174" spans="1:39" ht="22.9" customHeight="1" x14ac:dyDescent="0.25">
      <c r="A174" s="200">
        <v>130</v>
      </c>
      <c r="B174" s="301" t="s">
        <v>170</v>
      </c>
      <c r="C174" s="288">
        <v>1962</v>
      </c>
      <c r="D174" s="288" t="s">
        <v>204</v>
      </c>
      <c r="E174" s="288" t="s">
        <v>20</v>
      </c>
      <c r="F174" s="287">
        <v>2</v>
      </c>
      <c r="G174" s="287">
        <v>1</v>
      </c>
      <c r="H174" s="289">
        <v>682</v>
      </c>
      <c r="I174" s="302">
        <v>0</v>
      </c>
      <c r="J174" s="45">
        <v>568.4</v>
      </c>
      <c r="K174" s="289">
        <f t="shared" si="44"/>
        <v>2452729.9899999998</v>
      </c>
      <c r="L174" s="289">
        <v>0</v>
      </c>
      <c r="M174" s="368">
        <v>0</v>
      </c>
      <c r="N174" s="289">
        <v>0</v>
      </c>
      <c r="O174" s="289">
        <f>'[1]Прод. прилож (2)'!$C$56</f>
        <v>2452729.9899999998</v>
      </c>
      <c r="P174" s="42">
        <f t="shared" si="45"/>
        <v>3596.3782844574775</v>
      </c>
      <c r="Q174" s="40">
        <v>9673</v>
      </c>
      <c r="R174" s="300" t="s">
        <v>92</v>
      </c>
      <c r="S174" s="147"/>
      <c r="T174" s="196"/>
      <c r="U174" s="201"/>
      <c r="V174" s="201"/>
      <c r="W174" s="201"/>
      <c r="X174" s="202"/>
      <c r="Y174" s="202"/>
      <c r="Z174" s="39"/>
      <c r="AA174" s="39"/>
      <c r="AB174" s="39"/>
      <c r="AC174" s="203"/>
      <c r="AD174" s="39"/>
      <c r="AE174" s="39"/>
      <c r="AF174" s="39"/>
      <c r="AG174" s="203"/>
      <c r="AH174" s="42"/>
      <c r="AI174" s="42"/>
      <c r="AJ174" s="59"/>
      <c r="AK174" s="14"/>
      <c r="AL174" s="14"/>
      <c r="AM174" s="14"/>
    </row>
    <row r="175" spans="1:39" ht="22.9" customHeight="1" x14ac:dyDescent="0.25">
      <c r="A175" s="200">
        <v>131</v>
      </c>
      <c r="B175" s="301" t="s">
        <v>171</v>
      </c>
      <c r="C175" s="288">
        <v>1964</v>
      </c>
      <c r="D175" s="288" t="s">
        <v>204</v>
      </c>
      <c r="E175" s="288" t="s">
        <v>20</v>
      </c>
      <c r="F175" s="287">
        <v>4</v>
      </c>
      <c r="G175" s="287">
        <v>2</v>
      </c>
      <c r="H175" s="289">
        <v>2028.8</v>
      </c>
      <c r="I175" s="302">
        <v>0</v>
      </c>
      <c r="J175" s="45">
        <v>2028.8</v>
      </c>
      <c r="K175" s="289">
        <f t="shared" si="44"/>
        <v>7994806.5299999993</v>
      </c>
      <c r="L175" s="289">
        <v>0</v>
      </c>
      <c r="M175" s="368">
        <v>0</v>
      </c>
      <c r="N175" s="289">
        <v>0</v>
      </c>
      <c r="O175" s="289">
        <f>'[1]Прод. прилож (2)'!$C$491</f>
        <v>7994806.5299999993</v>
      </c>
      <c r="P175" s="42">
        <f t="shared" si="45"/>
        <v>3940.6577927839116</v>
      </c>
      <c r="Q175" s="40">
        <v>9673</v>
      </c>
      <c r="R175" s="300" t="s">
        <v>93</v>
      </c>
      <c r="S175" s="74"/>
      <c r="T175" s="196"/>
      <c r="U175" s="201"/>
      <c r="V175" s="201"/>
      <c r="W175" s="201"/>
      <c r="X175" s="202"/>
      <c r="Y175" s="202"/>
      <c r="Z175" s="39"/>
      <c r="AA175" s="39"/>
      <c r="AB175" s="39"/>
      <c r="AC175" s="203"/>
      <c r="AD175" s="39"/>
      <c r="AE175" s="39"/>
      <c r="AF175" s="39"/>
      <c r="AG175" s="203"/>
      <c r="AH175" s="42"/>
      <c r="AI175" s="42"/>
      <c r="AJ175" s="59"/>
      <c r="AK175" s="14"/>
      <c r="AL175" s="14"/>
      <c r="AM175" s="14"/>
    </row>
    <row r="176" spans="1:39" ht="22.9" customHeight="1" x14ac:dyDescent="0.25">
      <c r="A176" s="200">
        <v>132</v>
      </c>
      <c r="B176" s="301" t="s">
        <v>172</v>
      </c>
      <c r="C176" s="288">
        <v>1964</v>
      </c>
      <c r="D176" s="288" t="s">
        <v>204</v>
      </c>
      <c r="E176" s="288" t="s">
        <v>20</v>
      </c>
      <c r="F176" s="287">
        <v>2</v>
      </c>
      <c r="G176" s="287">
        <v>1</v>
      </c>
      <c r="H176" s="289">
        <v>368.5</v>
      </c>
      <c r="I176" s="302">
        <v>0</v>
      </c>
      <c r="J176" s="45">
        <v>368.5</v>
      </c>
      <c r="K176" s="289">
        <f t="shared" si="44"/>
        <v>619768.23</v>
      </c>
      <c r="L176" s="289">
        <v>0</v>
      </c>
      <c r="M176" s="368">
        <v>0</v>
      </c>
      <c r="N176" s="289">
        <v>0</v>
      </c>
      <c r="O176" s="289">
        <f>'[1]Прод. прилож (2)'!$C$492</f>
        <v>619768.23</v>
      </c>
      <c r="P176" s="42">
        <f t="shared" si="45"/>
        <v>1681.8676526458617</v>
      </c>
      <c r="Q176" s="40">
        <v>9673</v>
      </c>
      <c r="R176" s="300" t="s">
        <v>93</v>
      </c>
      <c r="S176" s="74"/>
      <c r="T176" s="196"/>
      <c r="U176" s="201"/>
      <c r="V176" s="201"/>
      <c r="W176" s="201"/>
      <c r="X176" s="202"/>
      <c r="Y176" s="202"/>
      <c r="Z176" s="39"/>
      <c r="AA176" s="39"/>
      <c r="AB176" s="39"/>
      <c r="AC176" s="203"/>
      <c r="AD176" s="39"/>
      <c r="AE176" s="39"/>
      <c r="AF176" s="39"/>
      <c r="AG176" s="203"/>
      <c r="AH176" s="42"/>
      <c r="AI176" s="42"/>
      <c r="AJ176" s="59"/>
      <c r="AK176" s="14"/>
      <c r="AL176" s="14"/>
      <c r="AM176" s="14"/>
    </row>
    <row r="177" spans="1:39" ht="22.9" customHeight="1" x14ac:dyDescent="0.25">
      <c r="A177" s="200">
        <v>133</v>
      </c>
      <c r="B177" s="301" t="s">
        <v>173</v>
      </c>
      <c r="C177" s="288">
        <v>1957</v>
      </c>
      <c r="D177" s="288" t="s">
        <v>204</v>
      </c>
      <c r="E177" s="288" t="s">
        <v>20</v>
      </c>
      <c r="F177" s="287">
        <v>2</v>
      </c>
      <c r="G177" s="287">
        <v>1</v>
      </c>
      <c r="H177" s="289">
        <v>474</v>
      </c>
      <c r="I177" s="302">
        <v>0</v>
      </c>
      <c r="J177" s="45">
        <v>428.7</v>
      </c>
      <c r="K177" s="289">
        <f t="shared" si="44"/>
        <v>1864562.06</v>
      </c>
      <c r="L177" s="289">
        <v>0</v>
      </c>
      <c r="M177" s="368">
        <v>0</v>
      </c>
      <c r="N177" s="289">
        <v>0</v>
      </c>
      <c r="O177" s="289">
        <f>'[1]Прод. прилож (2)'!$C$57</f>
        <v>1864562.06</v>
      </c>
      <c r="P177" s="42">
        <f t="shared" si="45"/>
        <v>3933.6752320675105</v>
      </c>
      <c r="Q177" s="40">
        <v>9673</v>
      </c>
      <c r="R177" s="300" t="s">
        <v>92</v>
      </c>
      <c r="S177" s="147"/>
      <c r="T177" s="196"/>
      <c r="U177" s="201"/>
      <c r="V177" s="201"/>
      <c r="W177" s="201"/>
      <c r="X177" s="202"/>
      <c r="Y177" s="202"/>
      <c r="Z177" s="39"/>
      <c r="AA177" s="39"/>
      <c r="AB177" s="39"/>
      <c r="AC177" s="203"/>
      <c r="AD177" s="39"/>
      <c r="AE177" s="39"/>
      <c r="AF177" s="39"/>
      <c r="AG177" s="203"/>
      <c r="AH177" s="42"/>
      <c r="AI177" s="42"/>
      <c r="AJ177" s="59"/>
      <c r="AK177" s="14"/>
      <c r="AL177" s="14"/>
      <c r="AM177" s="14"/>
    </row>
    <row r="178" spans="1:39" ht="22.9" customHeight="1" x14ac:dyDescent="0.25">
      <c r="A178" s="200">
        <v>134</v>
      </c>
      <c r="B178" s="301" t="s">
        <v>174</v>
      </c>
      <c r="C178" s="288">
        <v>1969</v>
      </c>
      <c r="D178" s="288" t="s">
        <v>204</v>
      </c>
      <c r="E178" s="288" t="s">
        <v>20</v>
      </c>
      <c r="F178" s="288">
        <v>2</v>
      </c>
      <c r="G178" s="288">
        <v>1</v>
      </c>
      <c r="H178" s="289">
        <v>340</v>
      </c>
      <c r="I178" s="289">
        <v>0</v>
      </c>
      <c r="J178" s="45">
        <v>340</v>
      </c>
      <c r="K178" s="289">
        <f t="shared" si="44"/>
        <v>2659840</v>
      </c>
      <c r="L178" s="289">
        <v>0</v>
      </c>
      <c r="M178" s="368">
        <v>0</v>
      </c>
      <c r="N178" s="289">
        <v>0</v>
      </c>
      <c r="O178" s="289">
        <f>'[1]Прод. прилож (2)'!$C$1167</f>
        <v>2659840</v>
      </c>
      <c r="P178" s="42">
        <f t="shared" si="45"/>
        <v>7823.0588235294117</v>
      </c>
      <c r="Q178" s="40">
        <v>9673</v>
      </c>
      <c r="R178" s="300" t="s">
        <v>94</v>
      </c>
      <c r="S178" s="74"/>
      <c r="T178" s="196"/>
      <c r="U178" s="201"/>
      <c r="V178" s="201"/>
      <c r="W178" s="201"/>
      <c r="X178" s="202"/>
      <c r="Y178" s="202"/>
      <c r="Z178" s="39"/>
      <c r="AA178" s="39"/>
      <c r="AB178" s="39"/>
      <c r="AC178" s="203"/>
      <c r="AD178" s="39"/>
      <c r="AE178" s="39"/>
      <c r="AF178" s="39"/>
      <c r="AG178" s="203"/>
      <c r="AH178" s="42"/>
      <c r="AI178" s="42"/>
      <c r="AJ178" s="59"/>
      <c r="AK178" s="14"/>
      <c r="AL178" s="14"/>
      <c r="AM178" s="14"/>
    </row>
    <row r="179" spans="1:39" ht="22.9" customHeight="1" x14ac:dyDescent="0.25">
      <c r="A179" s="200">
        <v>135</v>
      </c>
      <c r="B179" s="241" t="s">
        <v>175</v>
      </c>
      <c r="C179" s="243">
        <v>1970</v>
      </c>
      <c r="D179" s="243" t="s">
        <v>204</v>
      </c>
      <c r="E179" s="243" t="s">
        <v>20</v>
      </c>
      <c r="F179" s="243">
        <v>2</v>
      </c>
      <c r="G179" s="243">
        <v>1</v>
      </c>
      <c r="H179" s="247">
        <v>394.8</v>
      </c>
      <c r="I179" s="247">
        <v>0</v>
      </c>
      <c r="J179" s="294">
        <v>394.8</v>
      </c>
      <c r="K179" s="247">
        <f t="shared" si="44"/>
        <v>1599590.0000000002</v>
      </c>
      <c r="L179" s="247">
        <v>0</v>
      </c>
      <c r="M179" s="360">
        <v>0</v>
      </c>
      <c r="N179" s="247">
        <v>0</v>
      </c>
      <c r="O179" s="247">
        <f>'[1]Прод. прилож (2)'!$C$1168</f>
        <v>1599590.0000000002</v>
      </c>
      <c r="P179" s="264">
        <f t="shared" si="45"/>
        <v>4051.6464032421486</v>
      </c>
      <c r="Q179" s="236">
        <v>9673</v>
      </c>
      <c r="R179" s="283" t="s">
        <v>94</v>
      </c>
      <c r="S179" s="177"/>
      <c r="T179" s="185"/>
      <c r="U179" s="187"/>
      <c r="V179" s="187"/>
      <c r="W179" s="187"/>
      <c r="X179" s="193"/>
      <c r="Y179" s="193"/>
      <c r="Z179" s="198"/>
      <c r="AA179" s="198"/>
      <c r="AB179" s="198"/>
      <c r="AC179" s="191"/>
      <c r="AD179" s="198"/>
      <c r="AE179" s="198"/>
      <c r="AF179" s="198"/>
      <c r="AG179" s="191"/>
      <c r="AH179" s="189"/>
      <c r="AI179" s="189"/>
      <c r="AJ179" s="183"/>
      <c r="AK179" s="14"/>
      <c r="AL179" s="14"/>
      <c r="AM179" s="14"/>
    </row>
    <row r="180" spans="1:39" s="123" customFormat="1" ht="22.9" customHeight="1" x14ac:dyDescent="0.25">
      <c r="A180" s="200">
        <v>136</v>
      </c>
      <c r="B180" s="301" t="s">
        <v>176</v>
      </c>
      <c r="C180" s="288">
        <v>1962</v>
      </c>
      <c r="D180" s="288" t="s">
        <v>204</v>
      </c>
      <c r="E180" s="288" t="s">
        <v>20</v>
      </c>
      <c r="F180" s="287">
        <v>2</v>
      </c>
      <c r="G180" s="287">
        <v>1</v>
      </c>
      <c r="H180" s="289">
        <v>332.33</v>
      </c>
      <c r="I180" s="302">
        <v>0</v>
      </c>
      <c r="J180" s="45">
        <v>295.3</v>
      </c>
      <c r="K180" s="289">
        <f t="shared" si="44"/>
        <v>595223.93000000005</v>
      </c>
      <c r="L180" s="289">
        <v>0</v>
      </c>
      <c r="M180" s="368">
        <v>0</v>
      </c>
      <c r="N180" s="289">
        <v>0</v>
      </c>
      <c r="O180" s="289">
        <f>'[1]Прод. прилож (2)'!$C$58</f>
        <v>595223.93000000005</v>
      </c>
      <c r="P180" s="42">
        <f t="shared" si="45"/>
        <v>1791.0628892967836</v>
      </c>
      <c r="Q180" s="40">
        <v>9673</v>
      </c>
      <c r="R180" s="300" t="s">
        <v>92</v>
      </c>
      <c r="S180" s="179"/>
      <c r="T180" s="196"/>
      <c r="U180" s="201"/>
      <c r="V180" s="201"/>
      <c r="W180" s="201"/>
      <c r="X180" s="202"/>
      <c r="Y180" s="202"/>
      <c r="Z180" s="39"/>
      <c r="AA180" s="39"/>
      <c r="AB180" s="39"/>
      <c r="AC180" s="203"/>
      <c r="AD180" s="39"/>
      <c r="AE180" s="39"/>
      <c r="AF180" s="39"/>
      <c r="AG180" s="203"/>
      <c r="AH180" s="42"/>
      <c r="AI180" s="42"/>
      <c r="AJ180" s="59"/>
      <c r="AK180" s="15"/>
      <c r="AL180" s="15"/>
      <c r="AM180" s="15"/>
    </row>
    <row r="181" spans="1:39" ht="22.9" customHeight="1" x14ac:dyDescent="0.25">
      <c r="A181" s="200">
        <v>137</v>
      </c>
      <c r="B181" s="242" t="s">
        <v>177</v>
      </c>
      <c r="C181" s="244">
        <v>1979</v>
      </c>
      <c r="D181" s="244" t="s">
        <v>204</v>
      </c>
      <c r="E181" s="244" t="s">
        <v>20</v>
      </c>
      <c r="F181" s="244">
        <v>5</v>
      </c>
      <c r="G181" s="244">
        <v>2</v>
      </c>
      <c r="H181" s="248">
        <v>1209.4000000000001</v>
      </c>
      <c r="I181" s="248">
        <v>0</v>
      </c>
      <c r="J181" s="295">
        <v>1209.4000000000001</v>
      </c>
      <c r="K181" s="248">
        <f t="shared" si="44"/>
        <v>9333354.4000000004</v>
      </c>
      <c r="L181" s="248">
        <v>0</v>
      </c>
      <c r="M181" s="361">
        <v>0</v>
      </c>
      <c r="N181" s="248">
        <v>0</v>
      </c>
      <c r="O181" s="248">
        <f>'[1]Прод. прилож (2)'!$C$1169</f>
        <v>9333354.4000000004</v>
      </c>
      <c r="P181" s="265">
        <f t="shared" si="45"/>
        <v>7717.3428146188189</v>
      </c>
      <c r="Q181" s="237">
        <v>9673</v>
      </c>
      <c r="R181" s="284" t="s">
        <v>94</v>
      </c>
      <c r="S181" s="178"/>
      <c r="T181" s="186"/>
      <c r="U181" s="188"/>
      <c r="V181" s="188"/>
      <c r="W181" s="188"/>
      <c r="X181" s="194"/>
      <c r="Y181" s="194"/>
      <c r="Z181" s="199"/>
      <c r="AA181" s="199"/>
      <c r="AB181" s="199"/>
      <c r="AC181" s="192"/>
      <c r="AD181" s="199"/>
      <c r="AE181" s="199"/>
      <c r="AF181" s="199"/>
      <c r="AG181" s="192"/>
      <c r="AH181" s="190"/>
      <c r="AI181" s="190"/>
      <c r="AJ181" s="184"/>
      <c r="AK181" s="14"/>
      <c r="AL181" s="14"/>
      <c r="AM181" s="14"/>
    </row>
    <row r="182" spans="1:39" ht="22.9" customHeight="1" x14ac:dyDescent="0.25">
      <c r="A182" s="200">
        <v>138</v>
      </c>
      <c r="B182" s="301" t="s">
        <v>178</v>
      </c>
      <c r="C182" s="288">
        <v>1965</v>
      </c>
      <c r="D182" s="288" t="s">
        <v>204</v>
      </c>
      <c r="E182" s="288" t="s">
        <v>20</v>
      </c>
      <c r="F182" s="287">
        <v>4</v>
      </c>
      <c r="G182" s="287">
        <v>2</v>
      </c>
      <c r="H182" s="289">
        <v>1429.8</v>
      </c>
      <c r="I182" s="302">
        <v>0</v>
      </c>
      <c r="J182" s="45">
        <v>1429.8</v>
      </c>
      <c r="K182" s="289">
        <f t="shared" si="44"/>
        <v>10437586.32</v>
      </c>
      <c r="L182" s="289">
        <v>0</v>
      </c>
      <c r="M182" s="368">
        <v>0</v>
      </c>
      <c r="N182" s="289">
        <v>0</v>
      </c>
      <c r="O182" s="289">
        <f>'[1]Прод. прилож (2)'!$C$493</f>
        <v>10437586.32</v>
      </c>
      <c r="P182" s="42">
        <f t="shared" si="45"/>
        <v>7300.0323961393206</v>
      </c>
      <c r="Q182" s="40">
        <v>9673</v>
      </c>
      <c r="R182" s="300" t="s">
        <v>93</v>
      </c>
      <c r="S182" s="74"/>
      <c r="T182" s="196"/>
      <c r="U182" s="201"/>
      <c r="V182" s="201"/>
      <c r="W182" s="201"/>
      <c r="X182" s="202"/>
      <c r="Y182" s="202"/>
      <c r="Z182" s="39"/>
      <c r="AA182" s="39"/>
      <c r="AB182" s="39"/>
      <c r="AC182" s="203"/>
      <c r="AD182" s="39"/>
      <c r="AE182" s="39"/>
      <c r="AF182" s="39"/>
      <c r="AG182" s="203"/>
      <c r="AH182" s="42"/>
      <c r="AI182" s="42"/>
      <c r="AJ182" s="59"/>
      <c r="AK182" s="14"/>
      <c r="AL182" s="14"/>
      <c r="AM182" s="14"/>
    </row>
    <row r="183" spans="1:39" ht="22.9" customHeight="1" x14ac:dyDescent="0.25">
      <c r="A183" s="200">
        <v>139</v>
      </c>
      <c r="B183" s="301" t="s">
        <v>179</v>
      </c>
      <c r="C183" s="288">
        <v>1972</v>
      </c>
      <c r="D183" s="288" t="s">
        <v>204</v>
      </c>
      <c r="E183" s="288" t="s">
        <v>20</v>
      </c>
      <c r="F183" s="288">
        <v>2</v>
      </c>
      <c r="G183" s="288">
        <v>2</v>
      </c>
      <c r="H183" s="289">
        <v>800.6</v>
      </c>
      <c r="I183" s="289">
        <v>0</v>
      </c>
      <c r="J183" s="45">
        <v>800.6</v>
      </c>
      <c r="K183" s="289">
        <f t="shared" si="44"/>
        <v>9397005</v>
      </c>
      <c r="L183" s="289">
        <v>0</v>
      </c>
      <c r="M183" s="368">
        <v>0</v>
      </c>
      <c r="N183" s="289">
        <v>0</v>
      </c>
      <c r="O183" s="289">
        <f>'[1]Прод. прилож (2)'!$C$1170</f>
        <v>9397005</v>
      </c>
      <c r="P183" s="42">
        <f t="shared" si="45"/>
        <v>11737.453160129902</v>
      </c>
      <c r="Q183" s="40">
        <v>9673</v>
      </c>
      <c r="R183" s="300" t="s">
        <v>94</v>
      </c>
      <c r="S183" s="74"/>
      <c r="T183" s="196"/>
      <c r="U183" s="201"/>
      <c r="V183" s="201"/>
      <c r="W183" s="201"/>
      <c r="X183" s="202"/>
      <c r="Y183" s="202"/>
      <c r="Z183" s="39"/>
      <c r="AA183" s="39"/>
      <c r="AB183" s="39"/>
      <c r="AC183" s="203"/>
      <c r="AD183" s="39"/>
      <c r="AE183" s="39"/>
      <c r="AF183" s="39"/>
      <c r="AG183" s="203"/>
      <c r="AH183" s="42"/>
      <c r="AI183" s="42"/>
      <c r="AJ183" s="59"/>
      <c r="AK183" s="14"/>
      <c r="AL183" s="14"/>
      <c r="AM183" s="14"/>
    </row>
    <row r="184" spans="1:39" ht="22.9" customHeight="1" x14ac:dyDescent="0.25">
      <c r="A184" s="200">
        <v>140</v>
      </c>
      <c r="B184" s="301" t="s">
        <v>203</v>
      </c>
      <c r="C184" s="288">
        <v>1982</v>
      </c>
      <c r="D184" s="288" t="s">
        <v>204</v>
      </c>
      <c r="E184" s="288" t="s">
        <v>20</v>
      </c>
      <c r="F184" s="288">
        <v>5</v>
      </c>
      <c r="G184" s="288">
        <v>1</v>
      </c>
      <c r="H184" s="289">
        <v>2556.61</v>
      </c>
      <c r="I184" s="289">
        <v>183.62</v>
      </c>
      <c r="J184" s="45">
        <v>1917.66</v>
      </c>
      <c r="K184" s="289">
        <f t="shared" si="44"/>
        <v>22840175.25</v>
      </c>
      <c r="L184" s="289">
        <v>0</v>
      </c>
      <c r="M184" s="368">
        <v>0</v>
      </c>
      <c r="N184" s="289">
        <v>0</v>
      </c>
      <c r="O184" s="289">
        <f>'[1]Прод. прилож (2)'!$C$1171</f>
        <v>22840175.25</v>
      </c>
      <c r="P184" s="42">
        <f t="shared" si="45"/>
        <v>8933.7737277097403</v>
      </c>
      <c r="Q184" s="40">
        <v>9673</v>
      </c>
      <c r="R184" s="300" t="s">
        <v>94</v>
      </c>
      <c r="S184" s="74"/>
      <c r="T184" s="196"/>
      <c r="U184" s="201"/>
      <c r="V184" s="201"/>
      <c r="W184" s="201"/>
      <c r="X184" s="202"/>
      <c r="Y184" s="202"/>
      <c r="Z184" s="39"/>
      <c r="AA184" s="39"/>
      <c r="AB184" s="39"/>
      <c r="AC184" s="203"/>
      <c r="AD184" s="39"/>
      <c r="AE184" s="39"/>
      <c r="AF184" s="39"/>
      <c r="AG184" s="203"/>
      <c r="AH184" s="42"/>
      <c r="AI184" s="42"/>
      <c r="AJ184" s="59"/>
      <c r="AK184" s="14"/>
      <c r="AL184" s="14"/>
      <c r="AM184" s="14"/>
    </row>
    <row r="185" spans="1:39" ht="22.9" customHeight="1" x14ac:dyDescent="0.25">
      <c r="A185" s="200">
        <v>141</v>
      </c>
      <c r="B185" s="301" t="s">
        <v>180</v>
      </c>
      <c r="C185" s="288">
        <v>1962</v>
      </c>
      <c r="D185" s="288" t="s">
        <v>204</v>
      </c>
      <c r="E185" s="288" t="s">
        <v>20</v>
      </c>
      <c r="F185" s="287">
        <v>2</v>
      </c>
      <c r="G185" s="287">
        <v>2</v>
      </c>
      <c r="H185" s="289">
        <v>1595.36</v>
      </c>
      <c r="I185" s="302">
        <v>0</v>
      </c>
      <c r="J185" s="45">
        <v>1398.2</v>
      </c>
      <c r="K185" s="289">
        <f t="shared" si="44"/>
        <v>1585374.44</v>
      </c>
      <c r="L185" s="289">
        <v>0</v>
      </c>
      <c r="M185" s="368">
        <v>0</v>
      </c>
      <c r="N185" s="289">
        <v>0</v>
      </c>
      <c r="O185" s="289">
        <f>'[1]Прод. прилож (2)'!$C$59</f>
        <v>1585374.44</v>
      </c>
      <c r="P185" s="42">
        <f t="shared" si="45"/>
        <v>993.74087353324649</v>
      </c>
      <c r="Q185" s="40">
        <v>9673</v>
      </c>
      <c r="R185" s="300" t="s">
        <v>92</v>
      </c>
      <c r="S185" s="147"/>
      <c r="T185" s="196"/>
      <c r="U185" s="201"/>
      <c r="V185" s="201"/>
      <c r="W185" s="201"/>
      <c r="X185" s="202"/>
      <c r="Y185" s="202"/>
      <c r="Z185" s="39"/>
      <c r="AA185" s="39"/>
      <c r="AB185" s="39"/>
      <c r="AC185" s="203"/>
      <c r="AD185" s="39"/>
      <c r="AE185" s="39"/>
      <c r="AF185" s="39"/>
      <c r="AG185" s="203"/>
      <c r="AH185" s="42"/>
      <c r="AI185" s="42"/>
      <c r="AJ185" s="59"/>
      <c r="AK185" s="14"/>
      <c r="AL185" s="14"/>
      <c r="AM185" s="14"/>
    </row>
    <row r="186" spans="1:39" ht="22.9" customHeight="1" x14ac:dyDescent="0.25">
      <c r="A186" s="200">
        <v>142</v>
      </c>
      <c r="B186" s="301" t="s">
        <v>181</v>
      </c>
      <c r="C186" s="288">
        <v>1963</v>
      </c>
      <c r="D186" s="288" t="s">
        <v>204</v>
      </c>
      <c r="E186" s="288" t="s">
        <v>20</v>
      </c>
      <c r="F186" s="287">
        <v>2</v>
      </c>
      <c r="G186" s="287">
        <v>2</v>
      </c>
      <c r="H186" s="289">
        <v>618.5</v>
      </c>
      <c r="I186" s="302">
        <v>0</v>
      </c>
      <c r="J186" s="45">
        <v>502</v>
      </c>
      <c r="K186" s="289">
        <f t="shared" si="44"/>
        <v>7135478.3299999991</v>
      </c>
      <c r="L186" s="289">
        <v>0</v>
      </c>
      <c r="M186" s="368">
        <v>0</v>
      </c>
      <c r="N186" s="289">
        <v>0</v>
      </c>
      <c r="O186" s="289">
        <f>'[1]Прод. прилож (2)'!$C$60</f>
        <v>7135478.3299999991</v>
      </c>
      <c r="P186" s="42">
        <f t="shared" si="45"/>
        <v>11536.747502021017</v>
      </c>
      <c r="Q186" s="40">
        <v>9673</v>
      </c>
      <c r="R186" s="300" t="s">
        <v>92</v>
      </c>
      <c r="S186" s="147"/>
      <c r="T186" s="196"/>
      <c r="U186" s="201"/>
      <c r="V186" s="201"/>
      <c r="W186" s="201"/>
      <c r="X186" s="202"/>
      <c r="Y186" s="202"/>
      <c r="Z186" s="39"/>
      <c r="AA186" s="39"/>
      <c r="AB186" s="39"/>
      <c r="AC186" s="203"/>
      <c r="AD186" s="39"/>
      <c r="AE186" s="39"/>
      <c r="AF186" s="39"/>
      <c r="AG186" s="203"/>
      <c r="AH186" s="42"/>
      <c r="AI186" s="42"/>
      <c r="AJ186" s="59"/>
      <c r="AK186" s="14"/>
      <c r="AL186" s="14"/>
      <c r="AM186" s="14"/>
    </row>
    <row r="187" spans="1:39" ht="22.9" customHeight="1" x14ac:dyDescent="0.25">
      <c r="A187" s="200">
        <v>143</v>
      </c>
      <c r="B187" s="241" t="s">
        <v>1354</v>
      </c>
      <c r="C187" s="243">
        <v>1986</v>
      </c>
      <c r="D187" s="243" t="s">
        <v>204</v>
      </c>
      <c r="E187" s="243" t="s">
        <v>20</v>
      </c>
      <c r="F187" s="279">
        <v>9</v>
      </c>
      <c r="G187" s="279">
        <v>6</v>
      </c>
      <c r="H187" s="247">
        <v>10420.700000000001</v>
      </c>
      <c r="I187" s="247">
        <v>1507</v>
      </c>
      <c r="J187" s="45">
        <v>8913</v>
      </c>
      <c r="K187" s="289">
        <f t="shared" si="44"/>
        <v>21269344.57</v>
      </c>
      <c r="L187" s="289">
        <v>0</v>
      </c>
      <c r="M187" s="368">
        <v>0</v>
      </c>
      <c r="N187" s="289">
        <v>0</v>
      </c>
      <c r="O187" s="289">
        <f>'[1]Прод. прилож (2)'!$C$494</f>
        <v>21269344.57</v>
      </c>
      <c r="P187" s="42">
        <f t="shared" si="45"/>
        <v>2041.0667776636885</v>
      </c>
      <c r="Q187" s="40">
        <v>9673</v>
      </c>
      <c r="R187" s="300" t="s">
        <v>93</v>
      </c>
      <c r="S187" s="74"/>
      <c r="T187" s="196"/>
      <c r="U187" s="201"/>
      <c r="V187" s="201"/>
      <c r="W187" s="201"/>
      <c r="X187" s="202"/>
      <c r="Y187" s="202"/>
      <c r="Z187" s="39"/>
      <c r="AA187" s="39"/>
      <c r="AB187" s="39"/>
      <c r="AC187" s="203"/>
      <c r="AD187" s="39"/>
      <c r="AE187" s="39"/>
      <c r="AF187" s="39"/>
      <c r="AG187" s="203"/>
      <c r="AH187" s="42"/>
      <c r="AI187" s="42"/>
      <c r="AJ187" s="59"/>
      <c r="AK187" s="14"/>
      <c r="AL187" s="14"/>
      <c r="AM187" s="14"/>
    </row>
    <row r="188" spans="1:39" ht="22.9" customHeight="1" x14ac:dyDescent="0.25">
      <c r="A188" s="200">
        <v>144</v>
      </c>
      <c r="B188" s="301" t="s">
        <v>182</v>
      </c>
      <c r="C188" s="288">
        <v>1967</v>
      </c>
      <c r="D188" s="288" t="s">
        <v>204</v>
      </c>
      <c r="E188" s="288" t="s">
        <v>20</v>
      </c>
      <c r="F188" s="287">
        <v>5</v>
      </c>
      <c r="G188" s="287">
        <v>3</v>
      </c>
      <c r="H188" s="289">
        <v>4881</v>
      </c>
      <c r="I188" s="302">
        <v>0</v>
      </c>
      <c r="J188" s="45">
        <v>4881</v>
      </c>
      <c r="K188" s="289">
        <f t="shared" si="44"/>
        <v>8214165.1699999999</v>
      </c>
      <c r="L188" s="289">
        <v>0</v>
      </c>
      <c r="M188" s="368">
        <v>0</v>
      </c>
      <c r="N188" s="289">
        <v>0</v>
      </c>
      <c r="O188" s="289">
        <f>'[1]Прод. прилож (2)'!$C$495</f>
        <v>8214165.1699999999</v>
      </c>
      <c r="P188" s="42">
        <f t="shared" si="45"/>
        <v>1682.8857139930342</v>
      </c>
      <c r="Q188" s="40">
        <v>9673</v>
      </c>
      <c r="R188" s="300" t="s">
        <v>93</v>
      </c>
      <c r="S188" s="74"/>
      <c r="T188" s="196"/>
      <c r="U188" s="201"/>
      <c r="V188" s="201"/>
      <c r="W188" s="201"/>
      <c r="X188" s="202"/>
      <c r="Y188" s="202"/>
      <c r="Z188" s="39"/>
      <c r="AA188" s="39"/>
      <c r="AB188" s="39"/>
      <c r="AC188" s="203"/>
      <c r="AD188" s="39"/>
      <c r="AE188" s="39"/>
      <c r="AF188" s="39"/>
      <c r="AG188" s="203"/>
      <c r="AH188" s="42"/>
      <c r="AI188" s="42"/>
      <c r="AJ188" s="59"/>
      <c r="AK188" s="14"/>
      <c r="AL188" s="14"/>
      <c r="AM188" s="14"/>
    </row>
    <row r="189" spans="1:39" ht="22.9" customHeight="1" x14ac:dyDescent="0.25">
      <c r="A189" s="200">
        <v>145</v>
      </c>
      <c r="B189" s="301" t="s">
        <v>183</v>
      </c>
      <c r="C189" s="288">
        <v>1969</v>
      </c>
      <c r="D189" s="288" t="s">
        <v>204</v>
      </c>
      <c r="E189" s="288" t="s">
        <v>20</v>
      </c>
      <c r="F189" s="288">
        <v>2</v>
      </c>
      <c r="G189" s="288">
        <v>2</v>
      </c>
      <c r="H189" s="289">
        <v>428.2</v>
      </c>
      <c r="I189" s="289">
        <v>0</v>
      </c>
      <c r="J189" s="45">
        <v>428.2</v>
      </c>
      <c r="K189" s="289">
        <f t="shared" si="44"/>
        <v>3336975.7299999995</v>
      </c>
      <c r="L189" s="289">
        <v>0</v>
      </c>
      <c r="M189" s="368">
        <v>0</v>
      </c>
      <c r="N189" s="289">
        <v>0</v>
      </c>
      <c r="O189" s="289">
        <f>'[1]Прод. прилож (2)'!$C$1172</f>
        <v>3336975.7299999995</v>
      </c>
      <c r="P189" s="42">
        <f t="shared" si="45"/>
        <v>7793.0306632414749</v>
      </c>
      <c r="Q189" s="40">
        <v>9673</v>
      </c>
      <c r="R189" s="300" t="s">
        <v>94</v>
      </c>
      <c r="S189" s="74"/>
      <c r="T189" s="196"/>
      <c r="U189" s="201"/>
      <c r="V189" s="201"/>
      <c r="W189" s="201"/>
      <c r="X189" s="202"/>
      <c r="Y189" s="202"/>
      <c r="Z189" s="39"/>
      <c r="AA189" s="39"/>
      <c r="AB189" s="39"/>
      <c r="AC189" s="203"/>
      <c r="AD189" s="39"/>
      <c r="AE189" s="39"/>
      <c r="AF189" s="39"/>
      <c r="AG189" s="203"/>
      <c r="AH189" s="42"/>
      <c r="AI189" s="42"/>
      <c r="AJ189" s="59"/>
      <c r="AK189" s="14"/>
      <c r="AL189" s="14"/>
      <c r="AM189" s="14"/>
    </row>
    <row r="190" spans="1:39" ht="22.9" customHeight="1" x14ac:dyDescent="0.25">
      <c r="A190" s="200">
        <v>146</v>
      </c>
      <c r="B190" s="301" t="s">
        <v>184</v>
      </c>
      <c r="C190" s="288">
        <v>1965</v>
      </c>
      <c r="D190" s="288" t="s">
        <v>204</v>
      </c>
      <c r="E190" s="288" t="s">
        <v>20</v>
      </c>
      <c r="F190" s="287">
        <v>3</v>
      </c>
      <c r="G190" s="287">
        <v>3</v>
      </c>
      <c r="H190" s="289">
        <v>726.9</v>
      </c>
      <c r="I190" s="302">
        <v>0</v>
      </c>
      <c r="J190" s="45">
        <v>726.9</v>
      </c>
      <c r="K190" s="289">
        <f t="shared" si="44"/>
        <v>3922997.3400000003</v>
      </c>
      <c r="L190" s="289">
        <v>0</v>
      </c>
      <c r="M190" s="368">
        <v>0</v>
      </c>
      <c r="N190" s="289">
        <v>0</v>
      </c>
      <c r="O190" s="289">
        <f>'[1]Прод. прилож (2)'!$C$496</f>
        <v>3922997.3400000003</v>
      </c>
      <c r="P190" s="42">
        <f t="shared" si="45"/>
        <v>5396.8872472141975</v>
      </c>
      <c r="Q190" s="40">
        <v>9673</v>
      </c>
      <c r="R190" s="300" t="s">
        <v>93</v>
      </c>
      <c r="S190" s="74"/>
      <c r="T190" s="196"/>
      <c r="U190" s="201"/>
      <c r="V190" s="201"/>
      <c r="W190" s="201"/>
      <c r="X190" s="202"/>
      <c r="Y190" s="202"/>
      <c r="Z190" s="39"/>
      <c r="AA190" s="39"/>
      <c r="AB190" s="39"/>
      <c r="AC190" s="203"/>
      <c r="AD190" s="39"/>
      <c r="AE190" s="39"/>
      <c r="AF190" s="39"/>
      <c r="AG190" s="203"/>
      <c r="AH190" s="42"/>
      <c r="AI190" s="42"/>
      <c r="AJ190" s="59"/>
      <c r="AK190" s="14"/>
      <c r="AL190" s="14"/>
      <c r="AM190" s="14"/>
    </row>
    <row r="191" spans="1:39" ht="22.9" customHeight="1" x14ac:dyDescent="0.25">
      <c r="A191" s="200">
        <v>147</v>
      </c>
      <c r="B191" s="301" t="s">
        <v>1355</v>
      </c>
      <c r="C191" s="288">
        <v>1993</v>
      </c>
      <c r="D191" s="288" t="s">
        <v>204</v>
      </c>
      <c r="E191" s="288" t="s">
        <v>20</v>
      </c>
      <c r="F191" s="287">
        <v>9</v>
      </c>
      <c r="G191" s="287">
        <v>1</v>
      </c>
      <c r="H191" s="289">
        <v>3097.3</v>
      </c>
      <c r="I191" s="302">
        <v>0</v>
      </c>
      <c r="J191" s="45">
        <v>2480.4</v>
      </c>
      <c r="K191" s="289">
        <f t="shared" si="44"/>
        <v>3687793.53</v>
      </c>
      <c r="L191" s="289">
        <v>0</v>
      </c>
      <c r="M191" s="368">
        <v>0</v>
      </c>
      <c r="N191" s="289">
        <v>0</v>
      </c>
      <c r="O191" s="289">
        <f>'[1]Прод. прилож (2)'!$C$497</f>
        <v>3687793.53</v>
      </c>
      <c r="P191" s="42">
        <f t="shared" si="45"/>
        <v>1190.6478319826945</v>
      </c>
      <c r="Q191" s="40">
        <v>9673</v>
      </c>
      <c r="R191" s="300" t="s">
        <v>93</v>
      </c>
      <c r="S191" s="74"/>
      <c r="T191" s="196"/>
      <c r="U191" s="201"/>
      <c r="V191" s="201"/>
      <c r="W191" s="201"/>
      <c r="X191" s="202"/>
      <c r="Y191" s="202"/>
      <c r="Z191" s="39"/>
      <c r="AA191" s="39"/>
      <c r="AB191" s="39"/>
      <c r="AC191" s="203"/>
      <c r="AD191" s="39"/>
      <c r="AE191" s="39"/>
      <c r="AF191" s="39"/>
      <c r="AG191" s="203"/>
      <c r="AH191" s="42"/>
      <c r="AI191" s="42"/>
      <c r="AJ191" s="59"/>
      <c r="AK191" s="14"/>
      <c r="AL191" s="14"/>
      <c r="AM191" s="14"/>
    </row>
    <row r="192" spans="1:39" ht="22.9" customHeight="1" x14ac:dyDescent="0.25">
      <c r="A192" s="200">
        <v>148</v>
      </c>
      <c r="B192" s="301" t="s">
        <v>185</v>
      </c>
      <c r="C192" s="288">
        <v>1979</v>
      </c>
      <c r="D192" s="288" t="s">
        <v>204</v>
      </c>
      <c r="E192" s="288" t="s">
        <v>22</v>
      </c>
      <c r="F192" s="287">
        <v>9</v>
      </c>
      <c r="G192" s="287">
        <v>1</v>
      </c>
      <c r="H192" s="289">
        <v>4118.3999999999996</v>
      </c>
      <c r="I192" s="302">
        <v>0</v>
      </c>
      <c r="J192" s="45">
        <v>3059.04</v>
      </c>
      <c r="K192" s="289">
        <f t="shared" si="44"/>
        <v>12021912.940000001</v>
      </c>
      <c r="L192" s="289">
        <v>0</v>
      </c>
      <c r="M192" s="368">
        <v>0</v>
      </c>
      <c r="N192" s="289">
        <v>0</v>
      </c>
      <c r="O192" s="289">
        <f>'[1]Прод. прилож (2)'!$C$61</f>
        <v>12021912.940000001</v>
      </c>
      <c r="P192" s="42">
        <f t="shared" si="45"/>
        <v>2919.0736548174054</v>
      </c>
      <c r="Q192" s="40">
        <v>9673</v>
      </c>
      <c r="R192" s="300" t="s">
        <v>92</v>
      </c>
      <c r="S192" s="147"/>
      <c r="T192" s="196"/>
      <c r="U192" s="201"/>
      <c r="V192" s="201"/>
      <c r="W192" s="201"/>
      <c r="X192" s="202"/>
      <c r="Y192" s="202"/>
      <c r="Z192" s="39"/>
      <c r="AA192" s="39"/>
      <c r="AB192" s="39"/>
      <c r="AC192" s="203"/>
      <c r="AD192" s="39"/>
      <c r="AE192" s="39"/>
      <c r="AF192" s="39"/>
      <c r="AG192" s="203"/>
      <c r="AH192" s="42"/>
      <c r="AI192" s="42"/>
      <c r="AJ192" s="59"/>
      <c r="AK192" s="14"/>
      <c r="AL192" s="14"/>
      <c r="AM192" s="14"/>
    </row>
    <row r="193" spans="1:39" ht="22.9" customHeight="1" x14ac:dyDescent="0.25">
      <c r="A193" s="200">
        <v>149</v>
      </c>
      <c r="B193" s="301" t="s">
        <v>186</v>
      </c>
      <c r="C193" s="288">
        <v>1967</v>
      </c>
      <c r="D193" s="288" t="s">
        <v>204</v>
      </c>
      <c r="E193" s="288" t="s">
        <v>20</v>
      </c>
      <c r="F193" s="287">
        <v>2</v>
      </c>
      <c r="G193" s="287">
        <v>1</v>
      </c>
      <c r="H193" s="289">
        <v>577.70000000000005</v>
      </c>
      <c r="I193" s="302">
        <v>0</v>
      </c>
      <c r="J193" s="45">
        <v>577.70000000000005</v>
      </c>
      <c r="K193" s="289">
        <f t="shared" si="44"/>
        <v>4859250</v>
      </c>
      <c r="L193" s="289">
        <v>0</v>
      </c>
      <c r="M193" s="368">
        <v>0</v>
      </c>
      <c r="N193" s="289">
        <v>0</v>
      </c>
      <c r="O193" s="289">
        <f>'[1]Прод. прилож (2)'!$C$498</f>
        <v>4859250</v>
      </c>
      <c r="P193" s="42">
        <f t="shared" si="45"/>
        <v>8411.37268478449</v>
      </c>
      <c r="Q193" s="40">
        <v>9673</v>
      </c>
      <c r="R193" s="300" t="s">
        <v>93</v>
      </c>
      <c r="S193" s="74"/>
      <c r="T193" s="196"/>
      <c r="U193" s="201"/>
      <c r="V193" s="201"/>
      <c r="W193" s="201"/>
      <c r="X193" s="202"/>
      <c r="Y193" s="202"/>
      <c r="Z193" s="39"/>
      <c r="AA193" s="39"/>
      <c r="AB193" s="39"/>
      <c r="AC193" s="203"/>
      <c r="AD193" s="39"/>
      <c r="AE193" s="39"/>
      <c r="AF193" s="39"/>
      <c r="AG193" s="203"/>
      <c r="AH193" s="42"/>
      <c r="AI193" s="42"/>
      <c r="AJ193" s="59"/>
      <c r="AK193" s="14"/>
      <c r="AL193" s="14"/>
      <c r="AM193" s="14"/>
    </row>
    <row r="194" spans="1:39" ht="34.9" customHeight="1" x14ac:dyDescent="0.25">
      <c r="A194" s="415" t="s">
        <v>1256</v>
      </c>
      <c r="B194" s="415"/>
      <c r="C194" s="415"/>
      <c r="D194" s="415"/>
      <c r="E194" s="415"/>
      <c r="F194" s="415"/>
      <c r="G194" s="415"/>
      <c r="H194" s="415"/>
      <c r="I194" s="415"/>
      <c r="J194" s="415"/>
      <c r="K194" s="415"/>
      <c r="L194" s="415"/>
      <c r="M194" s="415"/>
      <c r="N194" s="415"/>
      <c r="O194" s="415"/>
      <c r="P194" s="415"/>
      <c r="Q194" s="415"/>
      <c r="R194" s="415"/>
      <c r="S194" s="14"/>
    </row>
    <row r="195" spans="1:39" ht="34.9" customHeight="1" x14ac:dyDescent="0.25">
      <c r="A195" s="416" t="s">
        <v>77</v>
      </c>
      <c r="B195" s="416"/>
      <c r="C195" s="33" t="s">
        <v>21</v>
      </c>
      <c r="D195" s="33" t="s">
        <v>21</v>
      </c>
      <c r="E195" s="33" t="s">
        <v>21</v>
      </c>
      <c r="F195" s="29" t="s">
        <v>21</v>
      </c>
      <c r="G195" s="29" t="s">
        <v>21</v>
      </c>
      <c r="H195" s="78">
        <f>SUM(H196:H198)</f>
        <v>1812.4</v>
      </c>
      <c r="I195" s="78">
        <f t="shared" ref="I195:O195" si="46">SUM(I196:I198)</f>
        <v>0</v>
      </c>
      <c r="J195" s="78">
        <f t="shared" si="46"/>
        <v>1812.4</v>
      </c>
      <c r="K195" s="78">
        <f t="shared" si="46"/>
        <v>11959060</v>
      </c>
      <c r="L195" s="78">
        <f t="shared" si="46"/>
        <v>0</v>
      </c>
      <c r="M195" s="78">
        <f t="shared" si="46"/>
        <v>0</v>
      </c>
      <c r="N195" s="78">
        <f t="shared" si="46"/>
        <v>0</v>
      </c>
      <c r="O195" s="78">
        <f t="shared" si="46"/>
        <v>11959060</v>
      </c>
      <c r="P195" s="30">
        <f>K195/H195</f>
        <v>6598.4661222688146</v>
      </c>
      <c r="Q195" s="79" t="s">
        <v>21</v>
      </c>
      <c r="R195" s="80" t="s">
        <v>21</v>
      </c>
      <c r="S195" s="14"/>
    </row>
    <row r="196" spans="1:39" ht="25.15" customHeight="1" x14ac:dyDescent="0.25">
      <c r="A196" s="200">
        <v>150</v>
      </c>
      <c r="B196" s="301" t="s">
        <v>187</v>
      </c>
      <c r="C196" s="288">
        <v>1967</v>
      </c>
      <c r="D196" s="288" t="s">
        <v>204</v>
      </c>
      <c r="E196" s="288" t="s">
        <v>20</v>
      </c>
      <c r="F196" s="288">
        <v>2</v>
      </c>
      <c r="G196" s="288">
        <v>2</v>
      </c>
      <c r="H196" s="289">
        <v>712</v>
      </c>
      <c r="I196" s="289">
        <v>0</v>
      </c>
      <c r="J196" s="289">
        <v>712</v>
      </c>
      <c r="K196" s="289">
        <f t="shared" ref="K196:K198" si="47">SUM(L196:O196)</f>
        <v>2844600</v>
      </c>
      <c r="L196" s="289">
        <v>0</v>
      </c>
      <c r="M196" s="368">
        <v>0</v>
      </c>
      <c r="N196" s="289">
        <v>0</v>
      </c>
      <c r="O196" s="289">
        <f>'[1]Прод. прилож (2)'!$C$1174</f>
        <v>2844600</v>
      </c>
      <c r="P196" s="42">
        <f t="shared" ref="P196:P198" si="48">K196/H196</f>
        <v>3995.2247191011238</v>
      </c>
      <c r="Q196" s="40">
        <v>9673</v>
      </c>
      <c r="R196" s="300" t="s">
        <v>94</v>
      </c>
      <c r="S196" s="14"/>
    </row>
    <row r="197" spans="1:39" ht="25.15" customHeight="1" x14ac:dyDescent="0.25">
      <c r="A197" s="200">
        <v>151</v>
      </c>
      <c r="B197" s="301" t="s">
        <v>188</v>
      </c>
      <c r="C197" s="288">
        <v>1967</v>
      </c>
      <c r="D197" s="288" t="s">
        <v>204</v>
      </c>
      <c r="E197" s="288" t="s">
        <v>20</v>
      </c>
      <c r="F197" s="288">
        <v>2</v>
      </c>
      <c r="G197" s="288">
        <v>2</v>
      </c>
      <c r="H197" s="289">
        <v>710.4</v>
      </c>
      <c r="I197" s="289">
        <v>0</v>
      </c>
      <c r="J197" s="289">
        <v>710.4</v>
      </c>
      <c r="K197" s="289">
        <f t="shared" si="47"/>
        <v>2838319.9999999995</v>
      </c>
      <c r="L197" s="289">
        <v>0</v>
      </c>
      <c r="M197" s="368">
        <v>0</v>
      </c>
      <c r="N197" s="289">
        <v>0</v>
      </c>
      <c r="O197" s="289">
        <f>'[1]Прод. прилож (2)'!$C$1175</f>
        <v>2838319.9999999995</v>
      </c>
      <c r="P197" s="42">
        <f t="shared" si="48"/>
        <v>3995.3828828828823</v>
      </c>
      <c r="Q197" s="40">
        <v>9673</v>
      </c>
      <c r="R197" s="300" t="s">
        <v>94</v>
      </c>
      <c r="S197" s="14"/>
    </row>
    <row r="198" spans="1:39" ht="25.15" customHeight="1" x14ac:dyDescent="0.25">
      <c r="A198" s="200">
        <v>152</v>
      </c>
      <c r="B198" s="301" t="s">
        <v>189</v>
      </c>
      <c r="C198" s="288">
        <v>1966</v>
      </c>
      <c r="D198" s="288" t="s">
        <v>204</v>
      </c>
      <c r="E198" s="288" t="s">
        <v>190</v>
      </c>
      <c r="F198" s="288">
        <v>2</v>
      </c>
      <c r="G198" s="288">
        <v>2</v>
      </c>
      <c r="H198" s="289">
        <v>390</v>
      </c>
      <c r="I198" s="289">
        <v>0</v>
      </c>
      <c r="J198" s="289">
        <v>390</v>
      </c>
      <c r="K198" s="289">
        <f t="shared" si="47"/>
        <v>6276140</v>
      </c>
      <c r="L198" s="289">
        <v>0</v>
      </c>
      <c r="M198" s="368">
        <v>0</v>
      </c>
      <c r="N198" s="289">
        <v>0</v>
      </c>
      <c r="O198" s="289">
        <f>'[1]Прод. прилож (2)'!$C$1176</f>
        <v>6276140</v>
      </c>
      <c r="P198" s="42">
        <f t="shared" si="48"/>
        <v>16092.666666666666</v>
      </c>
      <c r="Q198" s="40">
        <v>9673</v>
      </c>
      <c r="R198" s="300" t="s">
        <v>94</v>
      </c>
      <c r="S198" s="14"/>
    </row>
    <row r="199" spans="1:39" ht="34.9" customHeight="1" x14ac:dyDescent="0.25">
      <c r="A199" s="415" t="s">
        <v>1257</v>
      </c>
      <c r="B199" s="415"/>
      <c r="C199" s="415"/>
      <c r="D199" s="415"/>
      <c r="E199" s="415"/>
      <c r="F199" s="415"/>
      <c r="G199" s="415"/>
      <c r="H199" s="415"/>
      <c r="I199" s="415"/>
      <c r="J199" s="415"/>
      <c r="K199" s="415"/>
      <c r="L199" s="415"/>
      <c r="M199" s="415"/>
      <c r="N199" s="415"/>
      <c r="O199" s="415"/>
      <c r="P199" s="415"/>
      <c r="Q199" s="415"/>
      <c r="R199" s="415"/>
      <c r="S199" s="14"/>
    </row>
    <row r="200" spans="1:39" ht="34.9" customHeight="1" x14ac:dyDescent="0.25">
      <c r="A200" s="416" t="s">
        <v>4</v>
      </c>
      <c r="B200" s="416"/>
      <c r="C200" s="261" t="s">
        <v>21</v>
      </c>
      <c r="D200" s="261" t="s">
        <v>21</v>
      </c>
      <c r="E200" s="261" t="s">
        <v>21</v>
      </c>
      <c r="F200" s="77" t="s">
        <v>21</v>
      </c>
      <c r="G200" s="77" t="s">
        <v>21</v>
      </c>
      <c r="H200" s="78">
        <f>SUM(H201:H211)</f>
        <v>6002.2</v>
      </c>
      <c r="I200" s="78">
        <f t="shared" ref="I200:O200" si="49">SUM(I201:I211)</f>
        <v>62.34</v>
      </c>
      <c r="J200" s="78">
        <f t="shared" si="49"/>
        <v>4594.26</v>
      </c>
      <c r="K200" s="78">
        <f t="shared" si="49"/>
        <v>32382215.359999996</v>
      </c>
      <c r="L200" s="78">
        <f t="shared" si="49"/>
        <v>0</v>
      </c>
      <c r="M200" s="78">
        <f t="shared" si="49"/>
        <v>166310.53</v>
      </c>
      <c r="N200" s="78">
        <f t="shared" si="49"/>
        <v>0</v>
      </c>
      <c r="O200" s="78">
        <f t="shared" si="49"/>
        <v>32215904.829999994</v>
      </c>
      <c r="P200" s="30">
        <f t="shared" ref="P200:P211" si="50">K200/H200</f>
        <v>5395.0577055079802</v>
      </c>
      <c r="Q200" s="79" t="s">
        <v>21</v>
      </c>
      <c r="R200" s="80" t="s">
        <v>21</v>
      </c>
      <c r="S200" s="14"/>
    </row>
    <row r="201" spans="1:39" ht="25.15" customHeight="1" x14ac:dyDescent="0.25">
      <c r="A201" s="445" t="s">
        <v>1560</v>
      </c>
      <c r="B201" s="395" t="s">
        <v>191</v>
      </c>
      <c r="C201" s="387">
        <v>1964</v>
      </c>
      <c r="D201" s="387" t="s">
        <v>204</v>
      </c>
      <c r="E201" s="387" t="s">
        <v>20</v>
      </c>
      <c r="F201" s="431">
        <v>2</v>
      </c>
      <c r="G201" s="431">
        <v>2</v>
      </c>
      <c r="H201" s="409">
        <v>894</v>
      </c>
      <c r="I201" s="405">
        <v>0</v>
      </c>
      <c r="J201" s="405">
        <v>393</v>
      </c>
      <c r="K201" s="289">
        <f t="shared" ref="K201:K211" si="51">SUM(L201:O201)</f>
        <v>166310.53</v>
      </c>
      <c r="L201" s="289">
        <v>0</v>
      </c>
      <c r="M201" s="368">
        <v>166310.53</v>
      </c>
      <c r="N201" s="289">
        <v>0</v>
      </c>
      <c r="O201" s="289">
        <v>0</v>
      </c>
      <c r="P201" s="42">
        <f t="shared" si="50"/>
        <v>186.02967561521254</v>
      </c>
      <c r="Q201" s="40">
        <v>9673</v>
      </c>
      <c r="R201" s="300" t="s">
        <v>92</v>
      </c>
    </row>
    <row r="202" spans="1:39" ht="25.15" customHeight="1" x14ac:dyDescent="0.25">
      <c r="A202" s="422"/>
      <c r="B202" s="396"/>
      <c r="C202" s="388"/>
      <c r="D202" s="388"/>
      <c r="E202" s="388"/>
      <c r="F202" s="432"/>
      <c r="G202" s="432"/>
      <c r="H202" s="410"/>
      <c r="I202" s="406"/>
      <c r="J202" s="406"/>
      <c r="K202" s="289">
        <f>SUM(L202:O202)</f>
        <v>4128776</v>
      </c>
      <c r="L202" s="289">
        <v>0</v>
      </c>
      <c r="M202" s="368">
        <v>0</v>
      </c>
      <c r="N202" s="289">
        <v>0</v>
      </c>
      <c r="O202" s="289">
        <f>'[1]Прод. прилож (2)'!$C$1178</f>
        <v>4128776</v>
      </c>
      <c r="P202" s="42">
        <f>K202/H201</f>
        <v>4618.3176733780765</v>
      </c>
      <c r="Q202" s="40">
        <v>9673</v>
      </c>
      <c r="R202" s="300" t="s">
        <v>94</v>
      </c>
      <c r="S202" s="14"/>
    </row>
    <row r="203" spans="1:39" ht="25.15" customHeight="1" x14ac:dyDescent="0.25">
      <c r="A203" s="269" t="s">
        <v>1561</v>
      </c>
      <c r="B203" s="301" t="s">
        <v>1045</v>
      </c>
      <c r="C203" s="288">
        <v>1979</v>
      </c>
      <c r="D203" s="288" t="s">
        <v>204</v>
      </c>
      <c r="E203" s="288" t="s">
        <v>20</v>
      </c>
      <c r="F203" s="287">
        <v>2</v>
      </c>
      <c r="G203" s="287">
        <v>2</v>
      </c>
      <c r="H203" s="40">
        <v>694.8</v>
      </c>
      <c r="I203" s="302">
        <v>0</v>
      </c>
      <c r="J203" s="302">
        <v>574.70000000000005</v>
      </c>
      <c r="K203" s="289">
        <f>SUM(L203:O203)</f>
        <v>2893773.41</v>
      </c>
      <c r="L203" s="289">
        <v>0</v>
      </c>
      <c r="M203" s="368">
        <v>0</v>
      </c>
      <c r="N203" s="289">
        <v>0</v>
      </c>
      <c r="O203" s="289">
        <f>'[1]Прод. прилож (2)'!$C$500</f>
        <v>2893773.41</v>
      </c>
      <c r="P203" s="42">
        <f>K203/H203</f>
        <v>4164.9012809441574</v>
      </c>
      <c r="Q203" s="40">
        <v>9673</v>
      </c>
      <c r="R203" s="300" t="s">
        <v>93</v>
      </c>
      <c r="S203" s="14"/>
    </row>
    <row r="204" spans="1:39" ht="25.15" customHeight="1" x14ac:dyDescent="0.25">
      <c r="A204" s="269" t="s">
        <v>1562</v>
      </c>
      <c r="B204" s="241" t="s">
        <v>1216</v>
      </c>
      <c r="C204" s="243">
        <v>1979</v>
      </c>
      <c r="D204" s="243" t="s">
        <v>204</v>
      </c>
      <c r="E204" s="243" t="s">
        <v>20</v>
      </c>
      <c r="F204" s="279">
        <v>2</v>
      </c>
      <c r="G204" s="279">
        <v>2</v>
      </c>
      <c r="H204" s="236">
        <v>621.1</v>
      </c>
      <c r="I204" s="249">
        <v>0</v>
      </c>
      <c r="J204" s="249">
        <v>571.9</v>
      </c>
      <c r="K204" s="289">
        <f>SUM(L204:O204)</f>
        <v>2598247.79</v>
      </c>
      <c r="L204" s="289">
        <v>0</v>
      </c>
      <c r="M204" s="368">
        <v>0</v>
      </c>
      <c r="N204" s="289">
        <v>0</v>
      </c>
      <c r="O204" s="289">
        <f>'[1]Прод. прилож (2)'!$C$502</f>
        <v>2598247.79</v>
      </c>
      <c r="P204" s="42">
        <f>K204/H204</f>
        <v>4183.3002576074705</v>
      </c>
      <c r="Q204" s="40">
        <v>9673</v>
      </c>
      <c r="R204" s="300" t="s">
        <v>93</v>
      </c>
      <c r="S204" s="14"/>
    </row>
    <row r="205" spans="1:39" ht="25.15" customHeight="1" x14ac:dyDescent="0.25">
      <c r="A205" s="438" t="s">
        <v>1563</v>
      </c>
      <c r="B205" s="395" t="s">
        <v>192</v>
      </c>
      <c r="C205" s="419">
        <v>1989</v>
      </c>
      <c r="D205" s="387" t="s">
        <v>204</v>
      </c>
      <c r="E205" s="387" t="s">
        <v>20</v>
      </c>
      <c r="F205" s="431">
        <v>2</v>
      </c>
      <c r="G205" s="431">
        <v>1</v>
      </c>
      <c r="H205" s="409">
        <v>613.29999999999995</v>
      </c>
      <c r="I205" s="405">
        <v>0</v>
      </c>
      <c r="J205" s="405">
        <v>496</v>
      </c>
      <c r="K205" s="289">
        <f>SUM(L205:O205)</f>
        <v>2416573.2799999998</v>
      </c>
      <c r="L205" s="289">
        <v>0</v>
      </c>
      <c r="M205" s="368">
        <v>0</v>
      </c>
      <c r="N205" s="289">
        <v>0</v>
      </c>
      <c r="O205" s="289">
        <f>'[1]Прод. прилож (2)'!$C$501</f>
        <v>2416573.2799999998</v>
      </c>
      <c r="P205" s="42">
        <f>K205/H205</f>
        <v>3940.2792760476113</v>
      </c>
      <c r="Q205" s="40">
        <v>9673</v>
      </c>
      <c r="R205" s="300" t="s">
        <v>93</v>
      </c>
      <c r="S205" s="14"/>
    </row>
    <row r="206" spans="1:39" ht="25.15" customHeight="1" x14ac:dyDescent="0.25">
      <c r="A206" s="439"/>
      <c r="B206" s="396"/>
      <c r="C206" s="420"/>
      <c r="D206" s="388"/>
      <c r="E206" s="388"/>
      <c r="F206" s="388"/>
      <c r="G206" s="388"/>
      <c r="H206" s="525"/>
      <c r="I206" s="404"/>
      <c r="J206" s="404"/>
      <c r="K206" s="289">
        <f t="shared" si="51"/>
        <v>7103563.2999999998</v>
      </c>
      <c r="L206" s="289">
        <v>0</v>
      </c>
      <c r="M206" s="368">
        <v>0</v>
      </c>
      <c r="N206" s="289">
        <v>0</v>
      </c>
      <c r="O206" s="289">
        <f>'[1]Прод. прилож (2)'!$C$1179</f>
        <v>7103563.2999999998</v>
      </c>
      <c r="P206" s="42">
        <f>K206/H205</f>
        <v>11582.526169900539</v>
      </c>
      <c r="Q206" s="40">
        <v>9673</v>
      </c>
      <c r="R206" s="300" t="s">
        <v>94</v>
      </c>
      <c r="S206" s="14"/>
    </row>
    <row r="207" spans="1:39" ht="25.15" customHeight="1" x14ac:dyDescent="0.25">
      <c r="A207" s="200">
        <v>157</v>
      </c>
      <c r="B207" s="301" t="s">
        <v>193</v>
      </c>
      <c r="C207" s="288">
        <v>1984</v>
      </c>
      <c r="D207" s="288" t="s">
        <v>204</v>
      </c>
      <c r="E207" s="288" t="s">
        <v>20</v>
      </c>
      <c r="F207" s="288">
        <v>2</v>
      </c>
      <c r="G207" s="288">
        <v>2</v>
      </c>
      <c r="H207" s="18">
        <v>697.5</v>
      </c>
      <c r="I207" s="289">
        <v>0</v>
      </c>
      <c r="J207" s="289">
        <v>561.4</v>
      </c>
      <c r="K207" s="289">
        <f t="shared" si="51"/>
        <v>7525650</v>
      </c>
      <c r="L207" s="289">
        <v>0</v>
      </c>
      <c r="M207" s="368">
        <v>0</v>
      </c>
      <c r="N207" s="289">
        <v>0</v>
      </c>
      <c r="O207" s="289">
        <f>'[1]Прод. прилож (2)'!$C$1180</f>
        <v>7525650</v>
      </c>
      <c r="P207" s="42">
        <f t="shared" si="50"/>
        <v>10789.462365591398</v>
      </c>
      <c r="Q207" s="40">
        <v>9673</v>
      </c>
      <c r="R207" s="300" t="s">
        <v>94</v>
      </c>
      <c r="S207" s="14"/>
    </row>
    <row r="208" spans="1:39" ht="25.15" customHeight="1" x14ac:dyDescent="0.25">
      <c r="A208" s="200">
        <v>158</v>
      </c>
      <c r="B208" s="301" t="s">
        <v>194</v>
      </c>
      <c r="C208" s="312">
        <v>1969</v>
      </c>
      <c r="D208" s="288" t="s">
        <v>204</v>
      </c>
      <c r="E208" s="288" t="s">
        <v>20</v>
      </c>
      <c r="F208" s="287">
        <v>2</v>
      </c>
      <c r="G208" s="287">
        <v>2</v>
      </c>
      <c r="H208" s="40">
        <v>668</v>
      </c>
      <c r="I208" s="302">
        <v>0</v>
      </c>
      <c r="J208" s="302">
        <v>499.5</v>
      </c>
      <c r="K208" s="289">
        <f t="shared" si="51"/>
        <v>500757.22</v>
      </c>
      <c r="L208" s="289">
        <v>0</v>
      </c>
      <c r="M208" s="368">
        <v>0</v>
      </c>
      <c r="N208" s="289">
        <v>0</v>
      </c>
      <c r="O208" s="289">
        <f>'[1]Прод. прилож (2)'!$C$64</f>
        <v>500757.22</v>
      </c>
      <c r="P208" s="42">
        <f t="shared" si="50"/>
        <v>749.63655688622748</v>
      </c>
      <c r="Q208" s="40">
        <v>9673</v>
      </c>
      <c r="R208" s="300" t="s">
        <v>92</v>
      </c>
    </row>
    <row r="209" spans="1:21" ht="25.15" customHeight="1" x14ac:dyDescent="0.25">
      <c r="A209" s="200">
        <v>159</v>
      </c>
      <c r="B209" s="301" t="s">
        <v>195</v>
      </c>
      <c r="C209" s="312">
        <v>1971</v>
      </c>
      <c r="D209" s="288" t="s">
        <v>204</v>
      </c>
      <c r="E209" s="288" t="s">
        <v>20</v>
      </c>
      <c r="F209" s="288">
        <v>2</v>
      </c>
      <c r="G209" s="288">
        <v>2</v>
      </c>
      <c r="H209" s="18">
        <v>570</v>
      </c>
      <c r="I209" s="289">
        <v>0</v>
      </c>
      <c r="J209" s="289">
        <v>515.6</v>
      </c>
      <c r="K209" s="289">
        <f t="shared" si="51"/>
        <v>2287250</v>
      </c>
      <c r="L209" s="289">
        <v>0</v>
      </c>
      <c r="M209" s="368">
        <v>0</v>
      </c>
      <c r="N209" s="289">
        <v>0</v>
      </c>
      <c r="O209" s="289">
        <f>'[1]Прод. прилож (2)'!$C$1181</f>
        <v>2287250</v>
      </c>
      <c r="P209" s="42">
        <f t="shared" si="50"/>
        <v>4012.719298245614</v>
      </c>
      <c r="Q209" s="40">
        <v>9673</v>
      </c>
      <c r="R209" s="300" t="s">
        <v>94</v>
      </c>
      <c r="S209" s="14"/>
    </row>
    <row r="210" spans="1:21" s="90" customFormat="1" ht="27" customHeight="1" x14ac:dyDescent="0.25">
      <c r="A210" s="200">
        <v>160</v>
      </c>
      <c r="B210" s="301" t="s">
        <v>1281</v>
      </c>
      <c r="C210" s="305">
        <v>1970</v>
      </c>
      <c r="D210" s="305" t="s">
        <v>204</v>
      </c>
      <c r="E210" s="305" t="s">
        <v>20</v>
      </c>
      <c r="F210" s="306">
        <v>2</v>
      </c>
      <c r="G210" s="306">
        <v>1</v>
      </c>
      <c r="H210" s="307">
        <v>564.5</v>
      </c>
      <c r="I210" s="298">
        <v>62.34</v>
      </c>
      <c r="J210" s="298">
        <v>502.16</v>
      </c>
      <c r="K210" s="311">
        <f t="shared" si="51"/>
        <v>46238.83</v>
      </c>
      <c r="L210" s="307">
        <v>0</v>
      </c>
      <c r="M210" s="375">
        <v>0</v>
      </c>
      <c r="N210" s="307">
        <v>0</v>
      </c>
      <c r="O210" s="311">
        <f>'[1]Прод. прилож (2)'!$C$65</f>
        <v>46238.83</v>
      </c>
      <c r="P210" s="42">
        <f>K210/H210</f>
        <v>81.911124889282547</v>
      </c>
      <c r="Q210" s="42">
        <v>9673</v>
      </c>
      <c r="R210" s="59" t="s">
        <v>92</v>
      </c>
      <c r="S210" s="148"/>
      <c r="T210" s="89"/>
      <c r="U210" s="89"/>
    </row>
    <row r="211" spans="1:21" ht="25.15" customHeight="1" x14ac:dyDescent="0.25">
      <c r="A211" s="200">
        <v>161</v>
      </c>
      <c r="B211" s="301" t="s">
        <v>196</v>
      </c>
      <c r="C211" s="312">
        <v>1974</v>
      </c>
      <c r="D211" s="288" t="s">
        <v>204</v>
      </c>
      <c r="E211" s="288" t="s">
        <v>20</v>
      </c>
      <c r="F211" s="288">
        <v>2</v>
      </c>
      <c r="G211" s="288">
        <v>1</v>
      </c>
      <c r="H211" s="18">
        <v>679</v>
      </c>
      <c r="I211" s="289">
        <v>0</v>
      </c>
      <c r="J211" s="289">
        <v>480</v>
      </c>
      <c r="K211" s="289">
        <f t="shared" si="51"/>
        <v>2715075</v>
      </c>
      <c r="L211" s="289">
        <v>0</v>
      </c>
      <c r="M211" s="368">
        <v>0</v>
      </c>
      <c r="N211" s="289">
        <v>0</v>
      </c>
      <c r="O211" s="289">
        <f>'[1]Прод. прилож (2)'!$C$1182</f>
        <v>2715075</v>
      </c>
      <c r="P211" s="42">
        <f t="shared" si="50"/>
        <v>3998.6377025036818</v>
      </c>
      <c r="Q211" s="40">
        <v>9673</v>
      </c>
      <c r="R211" s="300" t="s">
        <v>94</v>
      </c>
      <c r="S211" s="14"/>
    </row>
    <row r="212" spans="1:21" ht="34.9" customHeight="1" x14ac:dyDescent="0.25">
      <c r="A212" s="415" t="s">
        <v>1258</v>
      </c>
      <c r="B212" s="415"/>
      <c r="C212" s="415"/>
      <c r="D212" s="415"/>
      <c r="E212" s="415"/>
      <c r="F212" s="415"/>
      <c r="G212" s="415"/>
      <c r="H212" s="415"/>
      <c r="I212" s="415"/>
      <c r="J212" s="415"/>
      <c r="K212" s="415"/>
      <c r="L212" s="415"/>
      <c r="M212" s="415"/>
      <c r="N212" s="415"/>
      <c r="O212" s="415"/>
      <c r="P212" s="415"/>
      <c r="Q212" s="415"/>
      <c r="R212" s="415"/>
      <c r="S212" s="14"/>
    </row>
    <row r="213" spans="1:21" ht="34.9" customHeight="1" x14ac:dyDescent="0.25">
      <c r="A213" s="416" t="s">
        <v>201</v>
      </c>
      <c r="B213" s="416"/>
      <c r="C213" s="261" t="s">
        <v>21</v>
      </c>
      <c r="D213" s="261" t="s">
        <v>21</v>
      </c>
      <c r="E213" s="261" t="s">
        <v>21</v>
      </c>
      <c r="F213" s="77" t="s">
        <v>21</v>
      </c>
      <c r="G213" s="77" t="s">
        <v>21</v>
      </c>
      <c r="H213" s="78">
        <f>SUM(H214:H220)</f>
        <v>3216</v>
      </c>
      <c r="I213" s="78">
        <f t="shared" ref="I213:O213" si="52">SUM(I214:I220)</f>
        <v>0</v>
      </c>
      <c r="J213" s="78">
        <f t="shared" si="52"/>
        <v>2430.6</v>
      </c>
      <c r="K213" s="78">
        <f t="shared" si="52"/>
        <v>17674284.560000002</v>
      </c>
      <c r="L213" s="78">
        <f t="shared" si="52"/>
        <v>0</v>
      </c>
      <c r="M213" s="78">
        <f t="shared" si="52"/>
        <v>0</v>
      </c>
      <c r="N213" s="78">
        <f t="shared" si="52"/>
        <v>0</v>
      </c>
      <c r="O213" s="78">
        <f t="shared" si="52"/>
        <v>17674284.560000002</v>
      </c>
      <c r="P213" s="78">
        <f>K213/H213</f>
        <v>5495.7352487562193</v>
      </c>
      <c r="Q213" s="79" t="s">
        <v>21</v>
      </c>
      <c r="R213" s="80" t="s">
        <v>21</v>
      </c>
      <c r="S213" s="14"/>
    </row>
    <row r="214" spans="1:21" ht="25.15" customHeight="1" x14ac:dyDescent="0.25">
      <c r="A214" s="200">
        <v>162</v>
      </c>
      <c r="B214" s="301" t="s">
        <v>200</v>
      </c>
      <c r="C214" s="288">
        <v>1966</v>
      </c>
      <c r="D214" s="288" t="s">
        <v>204</v>
      </c>
      <c r="E214" s="288" t="s">
        <v>20</v>
      </c>
      <c r="F214" s="288">
        <v>2</v>
      </c>
      <c r="G214" s="288">
        <v>2</v>
      </c>
      <c r="H214" s="289">
        <v>410.8</v>
      </c>
      <c r="I214" s="289">
        <v>0</v>
      </c>
      <c r="J214" s="289">
        <v>368.3</v>
      </c>
      <c r="K214" s="289">
        <f t="shared" ref="K214:K219" si="53">SUM(L214:O214)</f>
        <v>3410300</v>
      </c>
      <c r="L214" s="289">
        <v>0</v>
      </c>
      <c r="M214" s="368">
        <v>0</v>
      </c>
      <c r="N214" s="289">
        <v>0</v>
      </c>
      <c r="O214" s="289">
        <f>'[1]Прод. прилож (2)'!$C$1184</f>
        <v>3410300</v>
      </c>
      <c r="P214" s="42">
        <f t="shared" ref="P214:P219" si="54">K214/H214</f>
        <v>8301.6066212268743</v>
      </c>
      <c r="Q214" s="40">
        <v>9673</v>
      </c>
      <c r="R214" s="300" t="s">
        <v>94</v>
      </c>
      <c r="S214" s="14"/>
    </row>
    <row r="215" spans="1:21" ht="25.15" customHeight="1" x14ac:dyDescent="0.25">
      <c r="A215" s="200">
        <v>163</v>
      </c>
      <c r="B215" s="301" t="s">
        <v>202</v>
      </c>
      <c r="C215" s="288">
        <v>1955</v>
      </c>
      <c r="D215" s="288" t="s">
        <v>204</v>
      </c>
      <c r="E215" s="288" t="s">
        <v>20</v>
      </c>
      <c r="F215" s="287">
        <v>2</v>
      </c>
      <c r="G215" s="287">
        <v>1</v>
      </c>
      <c r="H215" s="289">
        <v>258.60000000000002</v>
      </c>
      <c r="I215" s="302">
        <v>0</v>
      </c>
      <c r="J215" s="302">
        <v>236.8</v>
      </c>
      <c r="K215" s="289">
        <f t="shared" si="53"/>
        <v>1384788.82</v>
      </c>
      <c r="L215" s="289">
        <v>0</v>
      </c>
      <c r="M215" s="368">
        <v>0</v>
      </c>
      <c r="N215" s="289">
        <v>0</v>
      </c>
      <c r="O215" s="289">
        <f>'[1]Прод. прилож (2)'!$C$504</f>
        <v>1384788.82</v>
      </c>
      <c r="P215" s="42">
        <f t="shared" si="54"/>
        <v>5354.9451662799693</v>
      </c>
      <c r="Q215" s="40">
        <v>9673</v>
      </c>
      <c r="R215" s="300" t="s">
        <v>93</v>
      </c>
      <c r="S215" s="14"/>
    </row>
    <row r="216" spans="1:21" ht="25.15" customHeight="1" x14ac:dyDescent="0.25">
      <c r="A216" s="200">
        <v>164</v>
      </c>
      <c r="B216" s="301" t="s">
        <v>197</v>
      </c>
      <c r="C216" s="288">
        <v>1959</v>
      </c>
      <c r="D216" s="288" t="s">
        <v>204</v>
      </c>
      <c r="E216" s="288" t="s">
        <v>20</v>
      </c>
      <c r="F216" s="287">
        <v>2</v>
      </c>
      <c r="G216" s="287">
        <v>1</v>
      </c>
      <c r="H216" s="289">
        <v>572.6</v>
      </c>
      <c r="I216" s="302">
        <v>0</v>
      </c>
      <c r="J216" s="302">
        <v>283.39999999999998</v>
      </c>
      <c r="K216" s="289">
        <f t="shared" si="53"/>
        <v>1590138.18</v>
      </c>
      <c r="L216" s="289">
        <v>0</v>
      </c>
      <c r="M216" s="368">
        <v>0</v>
      </c>
      <c r="N216" s="289">
        <v>0</v>
      </c>
      <c r="O216" s="289">
        <f>'[1]Прод. прилож (2)'!$C$505</f>
        <v>1590138.18</v>
      </c>
      <c r="P216" s="42">
        <f t="shared" si="54"/>
        <v>2777.0488648271044</v>
      </c>
      <c r="Q216" s="40">
        <v>9673</v>
      </c>
      <c r="R216" s="300" t="s">
        <v>93</v>
      </c>
      <c r="S216" s="14"/>
    </row>
    <row r="217" spans="1:21" ht="25.15" customHeight="1" x14ac:dyDescent="0.25">
      <c r="A217" s="200">
        <v>165</v>
      </c>
      <c r="B217" s="301" t="s">
        <v>198</v>
      </c>
      <c r="C217" s="288">
        <v>1964</v>
      </c>
      <c r="D217" s="288" t="s">
        <v>204</v>
      </c>
      <c r="E217" s="288" t="s">
        <v>20</v>
      </c>
      <c r="F217" s="288">
        <v>2</v>
      </c>
      <c r="G217" s="288">
        <v>2</v>
      </c>
      <c r="H217" s="289">
        <v>412.8</v>
      </c>
      <c r="I217" s="289">
        <v>0</v>
      </c>
      <c r="J217" s="289">
        <v>412.8</v>
      </c>
      <c r="K217" s="289">
        <f t="shared" si="53"/>
        <v>3418150</v>
      </c>
      <c r="L217" s="289">
        <v>0</v>
      </c>
      <c r="M217" s="368">
        <v>0</v>
      </c>
      <c r="N217" s="289">
        <v>0</v>
      </c>
      <c r="O217" s="289">
        <f>'[1]Прод. прилож (2)'!$C$1185</f>
        <v>3418150</v>
      </c>
      <c r="P217" s="42">
        <f t="shared" si="54"/>
        <v>8280.4021317829447</v>
      </c>
      <c r="Q217" s="40">
        <v>9673</v>
      </c>
      <c r="R217" s="300" t="s">
        <v>94</v>
      </c>
      <c r="S217" s="14"/>
    </row>
    <row r="218" spans="1:21" ht="25.15" customHeight="1" x14ac:dyDescent="0.25">
      <c r="A218" s="200">
        <v>166</v>
      </c>
      <c r="B218" s="301" t="s">
        <v>199</v>
      </c>
      <c r="C218" s="288">
        <v>1957</v>
      </c>
      <c r="D218" s="288" t="s">
        <v>204</v>
      </c>
      <c r="E218" s="288" t="s">
        <v>20</v>
      </c>
      <c r="F218" s="287">
        <v>2</v>
      </c>
      <c r="G218" s="287">
        <v>2</v>
      </c>
      <c r="H218" s="289">
        <v>380.1</v>
      </c>
      <c r="I218" s="302">
        <v>0</v>
      </c>
      <c r="J218" s="302">
        <v>377.3</v>
      </c>
      <c r="K218" s="289">
        <f t="shared" si="53"/>
        <v>1869554.12</v>
      </c>
      <c r="L218" s="289">
        <v>0</v>
      </c>
      <c r="M218" s="368">
        <v>0</v>
      </c>
      <c r="N218" s="289">
        <v>0</v>
      </c>
      <c r="O218" s="289">
        <f>'[1]Прод. прилож (2)'!$C$506</f>
        <v>1869554.12</v>
      </c>
      <c r="P218" s="42">
        <f t="shared" si="54"/>
        <v>4918.5848987108657</v>
      </c>
      <c r="Q218" s="40">
        <v>9673</v>
      </c>
      <c r="R218" s="300" t="s">
        <v>93</v>
      </c>
      <c r="S218" s="14"/>
    </row>
    <row r="219" spans="1:21" ht="25.15" customHeight="1" x14ac:dyDescent="0.25">
      <c r="A219" s="200">
        <v>167</v>
      </c>
      <c r="B219" s="301" t="s">
        <v>1044</v>
      </c>
      <c r="C219" s="288">
        <v>1979</v>
      </c>
      <c r="D219" s="288" t="s">
        <v>204</v>
      </c>
      <c r="E219" s="288" t="s">
        <v>20</v>
      </c>
      <c r="F219" s="287">
        <v>2</v>
      </c>
      <c r="G219" s="287">
        <v>1</v>
      </c>
      <c r="H219" s="289">
        <v>590.54999999999995</v>
      </c>
      <c r="I219" s="302">
        <v>0</v>
      </c>
      <c r="J219" s="302">
        <v>373.4</v>
      </c>
      <c r="K219" s="289">
        <f t="shared" si="53"/>
        <v>3129435.94</v>
      </c>
      <c r="L219" s="289">
        <v>0</v>
      </c>
      <c r="M219" s="368">
        <v>0</v>
      </c>
      <c r="N219" s="289">
        <v>0</v>
      </c>
      <c r="O219" s="289">
        <f>'[1]Прод. прилож (2)'!$C$507</f>
        <v>3129435.94</v>
      </c>
      <c r="P219" s="42">
        <f t="shared" si="54"/>
        <v>5299.1887901109139</v>
      </c>
      <c r="Q219" s="40">
        <v>9673</v>
      </c>
      <c r="R219" s="300" t="s">
        <v>93</v>
      </c>
      <c r="S219" s="14"/>
    </row>
    <row r="220" spans="1:21" ht="25.15" customHeight="1" x14ac:dyDescent="0.25">
      <c r="A220" s="200">
        <v>168</v>
      </c>
      <c r="B220" s="301" t="s">
        <v>1218</v>
      </c>
      <c r="C220" s="288">
        <v>1980</v>
      </c>
      <c r="D220" s="288" t="s">
        <v>204</v>
      </c>
      <c r="E220" s="288" t="s">
        <v>20</v>
      </c>
      <c r="F220" s="287">
        <v>2</v>
      </c>
      <c r="G220" s="287">
        <v>1</v>
      </c>
      <c r="H220" s="289">
        <v>590.54999999999995</v>
      </c>
      <c r="I220" s="302">
        <v>0</v>
      </c>
      <c r="J220" s="302">
        <v>378.6</v>
      </c>
      <c r="K220" s="289">
        <f t="shared" ref="K220" si="55">SUM(L220:O220)</f>
        <v>2871917.5</v>
      </c>
      <c r="L220" s="289">
        <v>0</v>
      </c>
      <c r="M220" s="368">
        <v>0</v>
      </c>
      <c r="N220" s="289">
        <v>0</v>
      </c>
      <c r="O220" s="289">
        <f>'[1]Прод. прилож (2)'!$C$508</f>
        <v>2871917.5</v>
      </c>
      <c r="P220" s="42">
        <f t="shared" ref="P220" si="56">K220/H220</f>
        <v>4863.1233595800531</v>
      </c>
      <c r="Q220" s="40">
        <v>9673</v>
      </c>
      <c r="R220" s="300" t="s">
        <v>93</v>
      </c>
      <c r="S220" s="14"/>
    </row>
    <row r="221" spans="1:21" ht="34.9" customHeight="1" x14ac:dyDescent="0.25">
      <c r="A221" s="415" t="s">
        <v>1259</v>
      </c>
      <c r="B221" s="415"/>
      <c r="C221" s="415"/>
      <c r="D221" s="415"/>
      <c r="E221" s="415"/>
      <c r="F221" s="415"/>
      <c r="G221" s="415"/>
      <c r="H221" s="415"/>
      <c r="I221" s="415"/>
      <c r="J221" s="415"/>
      <c r="K221" s="415"/>
      <c r="L221" s="415"/>
      <c r="M221" s="415"/>
      <c r="N221" s="415"/>
      <c r="O221" s="415"/>
      <c r="P221" s="415"/>
      <c r="Q221" s="415"/>
      <c r="R221" s="415"/>
      <c r="S221" s="14"/>
    </row>
    <row r="222" spans="1:21" ht="34.9" customHeight="1" x14ac:dyDescent="0.25">
      <c r="A222" s="416" t="s">
        <v>73</v>
      </c>
      <c r="B222" s="416"/>
      <c r="C222" s="261" t="s">
        <v>21</v>
      </c>
      <c r="D222" s="261" t="s">
        <v>21</v>
      </c>
      <c r="E222" s="261" t="s">
        <v>21</v>
      </c>
      <c r="F222" s="77" t="s">
        <v>21</v>
      </c>
      <c r="G222" s="77" t="s">
        <v>21</v>
      </c>
      <c r="H222" s="78">
        <f>SUM(H223:H224)</f>
        <v>796</v>
      </c>
      <c r="I222" s="78">
        <f t="shared" ref="I222:O222" si="57">SUM(I223:I224)</f>
        <v>240.8</v>
      </c>
      <c r="J222" s="78">
        <f t="shared" si="57"/>
        <v>555.20000000000005</v>
      </c>
      <c r="K222" s="78">
        <f t="shared" si="57"/>
        <v>4721754.4000000004</v>
      </c>
      <c r="L222" s="78">
        <f t="shared" si="57"/>
        <v>0</v>
      </c>
      <c r="M222" s="78">
        <f t="shared" si="57"/>
        <v>0</v>
      </c>
      <c r="N222" s="78">
        <f t="shared" si="57"/>
        <v>0</v>
      </c>
      <c r="O222" s="78">
        <f t="shared" si="57"/>
        <v>4721754.4000000004</v>
      </c>
      <c r="P222" s="30">
        <f>K222/H222</f>
        <v>5931.8522613065334</v>
      </c>
      <c r="Q222" s="79" t="s">
        <v>21</v>
      </c>
      <c r="R222" s="80" t="s">
        <v>21</v>
      </c>
      <c r="S222" s="14"/>
    </row>
    <row r="223" spans="1:21" ht="25.15" customHeight="1" x14ac:dyDescent="0.25">
      <c r="A223" s="200">
        <v>169</v>
      </c>
      <c r="B223" s="168" t="s">
        <v>970</v>
      </c>
      <c r="C223" s="259">
        <v>1962</v>
      </c>
      <c r="D223" s="259">
        <v>2018</v>
      </c>
      <c r="E223" s="259" t="s">
        <v>20</v>
      </c>
      <c r="F223" s="171">
        <v>2</v>
      </c>
      <c r="G223" s="171">
        <v>1</v>
      </c>
      <c r="H223" s="175">
        <v>398</v>
      </c>
      <c r="I223" s="175">
        <v>120.4</v>
      </c>
      <c r="J223" s="175">
        <v>277.60000000000002</v>
      </c>
      <c r="K223" s="247">
        <f>SUM(L223:O223)</f>
        <v>2811754.8200000003</v>
      </c>
      <c r="L223" s="247">
        <v>0</v>
      </c>
      <c r="M223" s="360">
        <v>0</v>
      </c>
      <c r="N223" s="247">
        <v>0</v>
      </c>
      <c r="O223" s="247">
        <f>'[1]Прод. прилож (2)'!$C$1187</f>
        <v>2811754.8200000003</v>
      </c>
      <c r="P223" s="264">
        <f>K223/H223</f>
        <v>7064.7106030150762</v>
      </c>
      <c r="Q223" s="236">
        <v>9673</v>
      </c>
      <c r="R223" s="176" t="s">
        <v>94</v>
      </c>
      <c r="S223" s="2"/>
      <c r="T223" s="2"/>
      <c r="U223" s="2"/>
    </row>
    <row r="224" spans="1:21" s="123" customFormat="1" ht="25.15" customHeight="1" x14ac:dyDescent="0.25">
      <c r="A224" s="200">
        <v>170</v>
      </c>
      <c r="B224" s="301" t="s">
        <v>971</v>
      </c>
      <c r="C224" s="305">
        <v>1960</v>
      </c>
      <c r="D224" s="305">
        <v>2016</v>
      </c>
      <c r="E224" s="305" t="s">
        <v>20</v>
      </c>
      <c r="F224" s="306">
        <v>2</v>
      </c>
      <c r="G224" s="306">
        <v>1</v>
      </c>
      <c r="H224" s="41">
        <v>398</v>
      </c>
      <c r="I224" s="131">
        <v>120.4</v>
      </c>
      <c r="J224" s="131">
        <v>277.60000000000002</v>
      </c>
      <c r="K224" s="289">
        <f>SUM(L224:O224)</f>
        <v>1909999.5799999998</v>
      </c>
      <c r="L224" s="289">
        <v>0</v>
      </c>
      <c r="M224" s="368">
        <v>0</v>
      </c>
      <c r="N224" s="289">
        <v>0</v>
      </c>
      <c r="O224" s="289">
        <f>'[1]Прод. прилож (2)'!$C$510</f>
        <v>1909999.5799999998</v>
      </c>
      <c r="P224" s="42">
        <f>K224/H224</f>
        <v>4798.9939195979896</v>
      </c>
      <c r="Q224" s="40">
        <v>9673</v>
      </c>
      <c r="R224" s="32" t="s">
        <v>93</v>
      </c>
    </row>
    <row r="225" spans="1:21" ht="34.9" customHeight="1" x14ac:dyDescent="0.25">
      <c r="A225" s="459" t="s">
        <v>1260</v>
      </c>
      <c r="B225" s="459"/>
      <c r="C225" s="459"/>
      <c r="D225" s="459"/>
      <c r="E225" s="459"/>
      <c r="F225" s="459"/>
      <c r="G225" s="459"/>
      <c r="H225" s="459"/>
      <c r="I225" s="459"/>
      <c r="J225" s="459"/>
      <c r="K225" s="459"/>
      <c r="L225" s="459"/>
      <c r="M225" s="459"/>
      <c r="N225" s="459"/>
      <c r="O225" s="459"/>
      <c r="P225" s="459"/>
      <c r="Q225" s="459"/>
      <c r="R225" s="459"/>
      <c r="S225" s="17"/>
    </row>
    <row r="226" spans="1:21" ht="34.9" customHeight="1" x14ac:dyDescent="0.25">
      <c r="A226" s="416" t="s">
        <v>71</v>
      </c>
      <c r="B226" s="416"/>
      <c r="C226" s="261" t="s">
        <v>21</v>
      </c>
      <c r="D226" s="261" t="s">
        <v>21</v>
      </c>
      <c r="E226" s="261" t="s">
        <v>21</v>
      </c>
      <c r="F226" s="77" t="s">
        <v>21</v>
      </c>
      <c r="G226" s="77" t="s">
        <v>21</v>
      </c>
      <c r="H226" s="78">
        <f>SUM(H227:H246)</f>
        <v>22417.089999999997</v>
      </c>
      <c r="I226" s="78">
        <f t="shared" ref="I226:O226" si="58">SUM(I227:I246)</f>
        <v>371.5</v>
      </c>
      <c r="J226" s="78">
        <f t="shared" si="58"/>
        <v>17207.559999999998</v>
      </c>
      <c r="K226" s="78">
        <f t="shared" si="58"/>
        <v>69766290.340000004</v>
      </c>
      <c r="L226" s="78">
        <f t="shared" si="58"/>
        <v>0</v>
      </c>
      <c r="M226" s="78">
        <f t="shared" si="58"/>
        <v>0</v>
      </c>
      <c r="N226" s="78">
        <f t="shared" si="58"/>
        <v>0</v>
      </c>
      <c r="O226" s="78">
        <f t="shared" si="58"/>
        <v>69766290.340000004</v>
      </c>
      <c r="P226" s="30">
        <f>K226/H226</f>
        <v>3112.1920971901354</v>
      </c>
      <c r="Q226" s="79" t="s">
        <v>21</v>
      </c>
      <c r="R226" s="80" t="s">
        <v>21</v>
      </c>
      <c r="S226" s="14"/>
    </row>
    <row r="227" spans="1:21" s="1" customFormat="1" ht="25.15" customHeight="1" x14ac:dyDescent="0.25">
      <c r="A227" s="200">
        <v>171</v>
      </c>
      <c r="B227" s="310" t="s">
        <v>1348</v>
      </c>
      <c r="C227" s="288">
        <v>1968</v>
      </c>
      <c r="D227" s="288" t="s">
        <v>204</v>
      </c>
      <c r="E227" s="305" t="s">
        <v>20</v>
      </c>
      <c r="F227" s="38">
        <v>2</v>
      </c>
      <c r="G227" s="38">
        <v>3</v>
      </c>
      <c r="H227" s="289">
        <v>1037.8399999999999</v>
      </c>
      <c r="I227" s="289">
        <v>0</v>
      </c>
      <c r="J227" s="45">
        <v>720.46</v>
      </c>
      <c r="K227" s="289">
        <f t="shared" ref="K227" si="59">SUM(L227:O227)</f>
        <v>3864430.4</v>
      </c>
      <c r="L227" s="289">
        <v>0</v>
      </c>
      <c r="M227" s="368">
        <v>0</v>
      </c>
      <c r="N227" s="289">
        <v>0</v>
      </c>
      <c r="O227" s="289">
        <f>'[1]Прод. прилож (2)'!$C$1189</f>
        <v>3864430.4</v>
      </c>
      <c r="P227" s="42">
        <f t="shared" ref="P227" si="60">K227/H227</f>
        <v>3723.5319509751025</v>
      </c>
      <c r="Q227" s="40">
        <v>9673</v>
      </c>
      <c r="R227" s="59" t="s">
        <v>94</v>
      </c>
      <c r="S227" s="299"/>
      <c r="T227" s="205"/>
      <c r="U227" s="205"/>
    </row>
    <row r="228" spans="1:21" s="1" customFormat="1" ht="25.15" customHeight="1" x14ac:dyDescent="0.25">
      <c r="A228" s="200">
        <v>172</v>
      </c>
      <c r="B228" s="310" t="s">
        <v>983</v>
      </c>
      <c r="C228" s="288">
        <v>1963</v>
      </c>
      <c r="D228" s="288" t="s">
        <v>204</v>
      </c>
      <c r="E228" s="305" t="s">
        <v>20</v>
      </c>
      <c r="F228" s="306">
        <v>2</v>
      </c>
      <c r="G228" s="306">
        <v>1</v>
      </c>
      <c r="H228" s="289">
        <v>392.2</v>
      </c>
      <c r="I228" s="302">
        <v>0</v>
      </c>
      <c r="J228" s="45">
        <v>265.10000000000002</v>
      </c>
      <c r="K228" s="289">
        <f t="shared" ref="K228:K246" si="61">SUM(L228:O228)</f>
        <v>3416514.33</v>
      </c>
      <c r="L228" s="289">
        <v>0</v>
      </c>
      <c r="M228" s="368">
        <v>0</v>
      </c>
      <c r="N228" s="289">
        <v>0</v>
      </c>
      <c r="O228" s="289">
        <f>'[1]Прод. прилож (2)'!$C$69</f>
        <v>3416514.33</v>
      </c>
      <c r="P228" s="42">
        <f t="shared" ref="P228:P246" si="62">K228/H228</f>
        <v>8711.1533146353904</v>
      </c>
      <c r="Q228" s="40">
        <v>9673</v>
      </c>
      <c r="R228" s="59" t="s">
        <v>92</v>
      </c>
      <c r="S228" s="149"/>
      <c r="T228" s="205"/>
      <c r="U228" s="205"/>
    </row>
    <row r="229" spans="1:21" s="1" customFormat="1" ht="25.15" customHeight="1" x14ac:dyDescent="0.25">
      <c r="A229" s="200">
        <v>173</v>
      </c>
      <c r="B229" s="286" t="s">
        <v>985</v>
      </c>
      <c r="C229" s="243">
        <v>1964</v>
      </c>
      <c r="D229" s="243" t="s">
        <v>204</v>
      </c>
      <c r="E229" s="259" t="s">
        <v>20</v>
      </c>
      <c r="F229" s="255">
        <v>2</v>
      </c>
      <c r="G229" s="255">
        <v>1</v>
      </c>
      <c r="H229" s="247">
        <v>374</v>
      </c>
      <c r="I229" s="249">
        <v>0</v>
      </c>
      <c r="J229" s="45">
        <v>276.2</v>
      </c>
      <c r="K229" s="289">
        <f t="shared" si="61"/>
        <v>3417945.77</v>
      </c>
      <c r="L229" s="289">
        <v>0</v>
      </c>
      <c r="M229" s="368">
        <v>0</v>
      </c>
      <c r="N229" s="289">
        <v>0</v>
      </c>
      <c r="O229" s="289">
        <f>'[1]Прод. прилож (2)'!$C$67</f>
        <v>3417945.77</v>
      </c>
      <c r="P229" s="42">
        <f t="shared" si="62"/>
        <v>9138.8924331550807</v>
      </c>
      <c r="Q229" s="40">
        <v>9673</v>
      </c>
      <c r="R229" s="59" t="s">
        <v>92</v>
      </c>
      <c r="S229" s="149"/>
      <c r="T229" s="205"/>
      <c r="U229" s="205"/>
    </row>
    <row r="230" spans="1:21" s="1" customFormat="1" ht="25.15" customHeight="1" x14ac:dyDescent="0.25">
      <c r="A230" s="200">
        <v>174</v>
      </c>
      <c r="B230" s="310" t="s">
        <v>984</v>
      </c>
      <c r="C230" s="288">
        <v>1961</v>
      </c>
      <c r="D230" s="288" t="s">
        <v>204</v>
      </c>
      <c r="E230" s="305" t="s">
        <v>20</v>
      </c>
      <c r="F230" s="306">
        <v>2</v>
      </c>
      <c r="G230" s="306">
        <v>1</v>
      </c>
      <c r="H230" s="289">
        <v>391.6</v>
      </c>
      <c r="I230" s="302">
        <v>0</v>
      </c>
      <c r="J230" s="45">
        <v>275.8</v>
      </c>
      <c r="K230" s="289">
        <f t="shared" si="61"/>
        <v>1086120.81</v>
      </c>
      <c r="L230" s="289">
        <v>0</v>
      </c>
      <c r="M230" s="368">
        <v>0</v>
      </c>
      <c r="N230" s="289">
        <v>0</v>
      </c>
      <c r="O230" s="289">
        <f>'[1]Прод. прилож (2)'!$C$68</f>
        <v>1086120.81</v>
      </c>
      <c r="P230" s="42">
        <f t="shared" si="62"/>
        <v>2773.5465015321756</v>
      </c>
      <c r="Q230" s="40">
        <v>9673</v>
      </c>
      <c r="R230" s="59" t="s">
        <v>92</v>
      </c>
      <c r="S230" s="149"/>
      <c r="T230" s="205"/>
      <c r="U230" s="205"/>
    </row>
    <row r="231" spans="1:21" s="1" customFormat="1" ht="25.15" customHeight="1" x14ac:dyDescent="0.25">
      <c r="A231" s="200">
        <v>175</v>
      </c>
      <c r="B231" s="310" t="s">
        <v>982</v>
      </c>
      <c r="C231" s="288">
        <v>1959</v>
      </c>
      <c r="D231" s="288" t="s">
        <v>204</v>
      </c>
      <c r="E231" s="305" t="s">
        <v>20</v>
      </c>
      <c r="F231" s="306">
        <v>2</v>
      </c>
      <c r="G231" s="306">
        <v>1</v>
      </c>
      <c r="H231" s="289">
        <v>493.58</v>
      </c>
      <c r="I231" s="302">
        <v>0</v>
      </c>
      <c r="J231" s="45">
        <v>348.57</v>
      </c>
      <c r="K231" s="289">
        <f t="shared" si="61"/>
        <v>894566.58</v>
      </c>
      <c r="L231" s="289">
        <v>0</v>
      </c>
      <c r="M231" s="368">
        <v>0</v>
      </c>
      <c r="N231" s="289">
        <v>0</v>
      </c>
      <c r="O231" s="289">
        <f>'[1]Прод. прилож (2)'!$C$70</f>
        <v>894566.58</v>
      </c>
      <c r="P231" s="42">
        <f t="shared" si="62"/>
        <v>1812.4044329186759</v>
      </c>
      <c r="Q231" s="40">
        <v>9673</v>
      </c>
      <c r="R231" s="59" t="s">
        <v>92</v>
      </c>
      <c r="S231" s="149"/>
      <c r="T231" s="205"/>
      <c r="U231" s="205"/>
    </row>
    <row r="232" spans="1:21" s="1" customFormat="1" ht="25.15" customHeight="1" x14ac:dyDescent="0.25">
      <c r="A232" s="200">
        <v>176</v>
      </c>
      <c r="B232" s="310" t="s">
        <v>981</v>
      </c>
      <c r="C232" s="288">
        <v>1957</v>
      </c>
      <c r="D232" s="288" t="s">
        <v>204</v>
      </c>
      <c r="E232" s="305" t="s">
        <v>20</v>
      </c>
      <c r="F232" s="306">
        <v>2</v>
      </c>
      <c r="G232" s="306">
        <v>3</v>
      </c>
      <c r="H232" s="289">
        <v>1283</v>
      </c>
      <c r="I232" s="302">
        <v>0</v>
      </c>
      <c r="J232" s="45">
        <v>881.6</v>
      </c>
      <c r="K232" s="289">
        <f t="shared" si="61"/>
        <v>3116319.7800000003</v>
      </c>
      <c r="L232" s="289">
        <v>0</v>
      </c>
      <c r="M232" s="368">
        <v>0</v>
      </c>
      <c r="N232" s="289">
        <v>0</v>
      </c>
      <c r="O232" s="289">
        <f>'[1]Прод. прилож (2)'!$C$71</f>
        <v>3116319.7800000003</v>
      </c>
      <c r="P232" s="42">
        <f t="shared" si="62"/>
        <v>2428.9320187061576</v>
      </c>
      <c r="Q232" s="40">
        <v>9673</v>
      </c>
      <c r="R232" s="59" t="s">
        <v>92</v>
      </c>
      <c r="S232" s="149"/>
      <c r="T232" s="205"/>
      <c r="U232" s="205"/>
    </row>
    <row r="233" spans="1:21" s="1" customFormat="1" ht="25.15" customHeight="1" x14ac:dyDescent="0.25">
      <c r="A233" s="200">
        <v>177</v>
      </c>
      <c r="B233" s="310" t="s">
        <v>980</v>
      </c>
      <c r="C233" s="288">
        <v>1964</v>
      </c>
      <c r="D233" s="288" t="s">
        <v>204</v>
      </c>
      <c r="E233" s="305" t="s">
        <v>20</v>
      </c>
      <c r="F233" s="306">
        <v>2</v>
      </c>
      <c r="G233" s="306">
        <v>2</v>
      </c>
      <c r="H233" s="289">
        <v>564</v>
      </c>
      <c r="I233" s="302">
        <v>0</v>
      </c>
      <c r="J233" s="45">
        <v>376.6</v>
      </c>
      <c r="K233" s="289">
        <f t="shared" si="61"/>
        <v>2774492.93</v>
      </c>
      <c r="L233" s="289">
        <v>0</v>
      </c>
      <c r="M233" s="368">
        <v>0</v>
      </c>
      <c r="N233" s="289">
        <v>0</v>
      </c>
      <c r="O233" s="289">
        <f>'[1]Прод. прилож (2)'!$C$512</f>
        <v>2774492.93</v>
      </c>
      <c r="P233" s="42">
        <f t="shared" si="62"/>
        <v>4919.3137056737596</v>
      </c>
      <c r="Q233" s="40">
        <v>9673</v>
      </c>
      <c r="R233" s="59" t="s">
        <v>93</v>
      </c>
      <c r="S233" s="299"/>
      <c r="T233" s="205"/>
      <c r="U233" s="205"/>
    </row>
    <row r="234" spans="1:21" s="1" customFormat="1" ht="25.15" customHeight="1" x14ac:dyDescent="0.25">
      <c r="A234" s="200">
        <v>178</v>
      </c>
      <c r="B234" s="310" t="s">
        <v>979</v>
      </c>
      <c r="C234" s="288">
        <v>1964</v>
      </c>
      <c r="D234" s="288" t="s">
        <v>204</v>
      </c>
      <c r="E234" s="305" t="s">
        <v>20</v>
      </c>
      <c r="F234" s="306">
        <v>2</v>
      </c>
      <c r="G234" s="306">
        <v>2</v>
      </c>
      <c r="H234" s="289">
        <v>559.20000000000005</v>
      </c>
      <c r="I234" s="302">
        <v>0</v>
      </c>
      <c r="J234" s="45">
        <v>382</v>
      </c>
      <c r="K234" s="289">
        <f t="shared" si="61"/>
        <v>2764234.79</v>
      </c>
      <c r="L234" s="289">
        <v>0</v>
      </c>
      <c r="M234" s="368">
        <v>0</v>
      </c>
      <c r="N234" s="289">
        <v>0</v>
      </c>
      <c r="O234" s="289">
        <f>'[1]Прод. прилож (2)'!$C$513</f>
        <v>2764234.79</v>
      </c>
      <c r="P234" s="42">
        <f t="shared" si="62"/>
        <v>4943.1952610872668</v>
      </c>
      <c r="Q234" s="40">
        <v>9673</v>
      </c>
      <c r="R234" s="59" t="s">
        <v>93</v>
      </c>
      <c r="S234" s="299"/>
      <c r="T234" s="205"/>
      <c r="U234" s="205"/>
    </row>
    <row r="235" spans="1:21" s="1" customFormat="1" ht="25.15" customHeight="1" x14ac:dyDescent="0.25">
      <c r="A235" s="200">
        <v>179</v>
      </c>
      <c r="B235" s="310" t="s">
        <v>978</v>
      </c>
      <c r="C235" s="288">
        <v>1982</v>
      </c>
      <c r="D235" s="288" t="s">
        <v>204</v>
      </c>
      <c r="E235" s="305" t="s">
        <v>20</v>
      </c>
      <c r="F235" s="38">
        <v>2</v>
      </c>
      <c r="G235" s="38">
        <v>3</v>
      </c>
      <c r="H235" s="289">
        <v>1384</v>
      </c>
      <c r="I235" s="289">
        <v>0</v>
      </c>
      <c r="J235" s="45">
        <v>936.8</v>
      </c>
      <c r="K235" s="289">
        <f t="shared" si="61"/>
        <v>10858460</v>
      </c>
      <c r="L235" s="289">
        <v>0</v>
      </c>
      <c r="M235" s="368">
        <v>0</v>
      </c>
      <c r="N235" s="289">
        <v>0</v>
      </c>
      <c r="O235" s="289">
        <f>'[1]Прод. прилож (2)'!$C$1190</f>
        <v>10858460</v>
      </c>
      <c r="P235" s="42">
        <f t="shared" si="62"/>
        <v>7845.7080924855491</v>
      </c>
      <c r="Q235" s="40">
        <v>9673</v>
      </c>
      <c r="R235" s="59" t="s">
        <v>94</v>
      </c>
      <c r="S235" s="299"/>
      <c r="T235" s="205"/>
      <c r="U235" s="205"/>
    </row>
    <row r="236" spans="1:21" s="216" customFormat="1" ht="25.15" customHeight="1" x14ac:dyDescent="0.25">
      <c r="A236" s="200">
        <v>180</v>
      </c>
      <c r="B236" s="310" t="s">
        <v>1507</v>
      </c>
      <c r="C236" s="288">
        <v>1985</v>
      </c>
      <c r="D236" s="288" t="s">
        <v>204</v>
      </c>
      <c r="E236" s="305" t="s">
        <v>20</v>
      </c>
      <c r="F236" s="38">
        <v>5</v>
      </c>
      <c r="G236" s="38">
        <v>6</v>
      </c>
      <c r="H236" s="289">
        <v>4288.46</v>
      </c>
      <c r="I236" s="289">
        <v>74.3</v>
      </c>
      <c r="J236" s="45">
        <v>3810.63</v>
      </c>
      <c r="K236" s="289">
        <f>SUM(L236:O236)</f>
        <v>5464800</v>
      </c>
      <c r="L236" s="289">
        <v>0</v>
      </c>
      <c r="M236" s="368">
        <v>0</v>
      </c>
      <c r="N236" s="289">
        <v>0</v>
      </c>
      <c r="O236" s="289">
        <f>'[1]Прод. прилож (2)'!$C$1191</f>
        <v>5464800</v>
      </c>
      <c r="P236" s="42">
        <f t="shared" si="62"/>
        <v>1274.3035961627252</v>
      </c>
      <c r="Q236" s="40">
        <v>9673</v>
      </c>
      <c r="R236" s="59" t="s">
        <v>94</v>
      </c>
      <c r="S236" s="299"/>
      <c r="T236" s="215"/>
      <c r="U236" s="215"/>
    </row>
    <row r="237" spans="1:21" s="216" customFormat="1" ht="25.15" customHeight="1" x14ac:dyDescent="0.25">
      <c r="A237" s="200">
        <v>181</v>
      </c>
      <c r="B237" s="310" t="s">
        <v>1508</v>
      </c>
      <c r="C237" s="288">
        <v>1983</v>
      </c>
      <c r="D237" s="288" t="s">
        <v>204</v>
      </c>
      <c r="E237" s="305" t="s">
        <v>20</v>
      </c>
      <c r="F237" s="38">
        <v>9</v>
      </c>
      <c r="G237" s="38">
        <v>4</v>
      </c>
      <c r="H237" s="289">
        <v>3907.7</v>
      </c>
      <c r="I237" s="289">
        <v>297.2</v>
      </c>
      <c r="J237" s="45">
        <v>3161.4</v>
      </c>
      <c r="K237" s="289">
        <f>SUM(L237:O237)</f>
        <v>3477600</v>
      </c>
      <c r="L237" s="289">
        <v>0</v>
      </c>
      <c r="M237" s="368">
        <v>0</v>
      </c>
      <c r="N237" s="289">
        <v>0</v>
      </c>
      <c r="O237" s="289">
        <f>'[1]Прод. прилож (2)'!$C$1192</f>
        <v>3477600</v>
      </c>
      <c r="P237" s="42">
        <f t="shared" si="62"/>
        <v>889.93525603296064</v>
      </c>
      <c r="Q237" s="40">
        <v>9673</v>
      </c>
      <c r="R237" s="59" t="s">
        <v>94</v>
      </c>
      <c r="S237" s="299"/>
      <c r="T237" s="215"/>
      <c r="U237" s="215"/>
    </row>
    <row r="238" spans="1:21" s="1" customFormat="1" ht="25.15" customHeight="1" x14ac:dyDescent="0.25">
      <c r="A238" s="200">
        <v>182</v>
      </c>
      <c r="B238" s="310" t="s">
        <v>977</v>
      </c>
      <c r="C238" s="288">
        <v>1964</v>
      </c>
      <c r="D238" s="288" t="s">
        <v>204</v>
      </c>
      <c r="E238" s="305" t="s">
        <v>20</v>
      </c>
      <c r="F238" s="306">
        <v>2</v>
      </c>
      <c r="G238" s="306">
        <v>1</v>
      </c>
      <c r="H238" s="289">
        <v>363</v>
      </c>
      <c r="I238" s="302">
        <v>0</v>
      </c>
      <c r="J238" s="45">
        <v>253</v>
      </c>
      <c r="K238" s="289">
        <f t="shared" si="61"/>
        <v>2119338.81</v>
      </c>
      <c r="L238" s="289">
        <v>0</v>
      </c>
      <c r="M238" s="368">
        <v>0</v>
      </c>
      <c r="N238" s="289">
        <v>0</v>
      </c>
      <c r="O238" s="289">
        <f>'[1]Прод. прилож (2)'!$C$514</f>
        <v>2119338.81</v>
      </c>
      <c r="P238" s="42">
        <f t="shared" si="62"/>
        <v>5838.3989256198347</v>
      </c>
      <c r="Q238" s="40">
        <v>9673</v>
      </c>
      <c r="R238" s="59" t="s">
        <v>93</v>
      </c>
      <c r="S238" s="299"/>
      <c r="T238" s="205"/>
      <c r="U238" s="205"/>
    </row>
    <row r="239" spans="1:21" s="1" customFormat="1" ht="25.15" customHeight="1" x14ac:dyDescent="0.25">
      <c r="A239" s="200">
        <v>183</v>
      </c>
      <c r="B239" s="310" t="s">
        <v>976</v>
      </c>
      <c r="C239" s="288">
        <v>1968</v>
      </c>
      <c r="D239" s="288" t="s">
        <v>204</v>
      </c>
      <c r="E239" s="305" t="s">
        <v>20</v>
      </c>
      <c r="F239" s="306">
        <v>2</v>
      </c>
      <c r="G239" s="306">
        <v>2</v>
      </c>
      <c r="H239" s="289">
        <v>529.71</v>
      </c>
      <c r="I239" s="302">
        <v>0</v>
      </c>
      <c r="J239" s="45">
        <v>529.71</v>
      </c>
      <c r="K239" s="289">
        <f t="shared" si="61"/>
        <v>3984744.31</v>
      </c>
      <c r="L239" s="289">
        <v>0</v>
      </c>
      <c r="M239" s="368">
        <v>0</v>
      </c>
      <c r="N239" s="289">
        <v>0</v>
      </c>
      <c r="O239" s="289">
        <f>'[1]Прод. прилож (2)'!$C$516</f>
        <v>3984744.31</v>
      </c>
      <c r="P239" s="42">
        <f t="shared" si="62"/>
        <v>7522.5015763342199</v>
      </c>
      <c r="Q239" s="40">
        <v>9673</v>
      </c>
      <c r="R239" s="59" t="s">
        <v>93</v>
      </c>
      <c r="S239" s="299"/>
      <c r="T239" s="205"/>
      <c r="U239" s="205"/>
    </row>
    <row r="240" spans="1:21" s="1" customFormat="1" ht="25.15" customHeight="1" x14ac:dyDescent="0.25">
      <c r="A240" s="200">
        <v>184</v>
      </c>
      <c r="B240" s="310" t="s">
        <v>975</v>
      </c>
      <c r="C240" s="288">
        <v>1967</v>
      </c>
      <c r="D240" s="288" t="s">
        <v>204</v>
      </c>
      <c r="E240" s="305" t="s">
        <v>20</v>
      </c>
      <c r="F240" s="306">
        <v>2</v>
      </c>
      <c r="G240" s="306">
        <v>2</v>
      </c>
      <c r="H240" s="289">
        <v>555.4</v>
      </c>
      <c r="I240" s="302">
        <v>0</v>
      </c>
      <c r="J240" s="45">
        <v>405.6</v>
      </c>
      <c r="K240" s="289">
        <f t="shared" si="61"/>
        <v>3097477.13</v>
      </c>
      <c r="L240" s="289">
        <v>0</v>
      </c>
      <c r="M240" s="368">
        <v>0</v>
      </c>
      <c r="N240" s="289">
        <v>0</v>
      </c>
      <c r="O240" s="289">
        <f>'[1]Прод. прилож (2)'!$C$515</f>
        <v>3097477.13</v>
      </c>
      <c r="P240" s="42">
        <f t="shared" si="62"/>
        <v>5577.0203997119197</v>
      </c>
      <c r="Q240" s="40">
        <v>9673</v>
      </c>
      <c r="R240" s="59" t="s">
        <v>93</v>
      </c>
      <c r="S240" s="299"/>
      <c r="T240" s="205"/>
      <c r="U240" s="205"/>
    </row>
    <row r="241" spans="1:21" s="90" customFormat="1" ht="25.15" customHeight="1" x14ac:dyDescent="0.25">
      <c r="A241" s="200">
        <v>185</v>
      </c>
      <c r="B241" s="301" t="s">
        <v>1098</v>
      </c>
      <c r="C241" s="305">
        <v>1986</v>
      </c>
      <c r="D241" s="305" t="s">
        <v>204</v>
      </c>
      <c r="E241" s="305" t="s">
        <v>20</v>
      </c>
      <c r="F241" s="306">
        <v>2</v>
      </c>
      <c r="G241" s="306">
        <v>3</v>
      </c>
      <c r="H241" s="307">
        <v>1419</v>
      </c>
      <c r="I241" s="298">
        <v>0</v>
      </c>
      <c r="J241" s="45">
        <v>1103</v>
      </c>
      <c r="K241" s="311">
        <f>SUM(L241:O241)</f>
        <v>3949560</v>
      </c>
      <c r="L241" s="307">
        <v>0</v>
      </c>
      <c r="M241" s="375">
        <v>0</v>
      </c>
      <c r="N241" s="307">
        <v>0</v>
      </c>
      <c r="O241" s="311">
        <f>'[1]Прод. прилож (2)'!$C$517</f>
        <v>3949560</v>
      </c>
      <c r="P241" s="42">
        <f>K241/H241</f>
        <v>2783.3403805496828</v>
      </c>
      <c r="Q241" s="42">
        <v>9673</v>
      </c>
      <c r="R241" s="59" t="s">
        <v>93</v>
      </c>
      <c r="S241" s="89"/>
      <c r="T241" s="89"/>
      <c r="U241" s="89"/>
    </row>
    <row r="242" spans="1:21" s="90" customFormat="1" ht="25.15" customHeight="1" x14ac:dyDescent="0.25">
      <c r="A242" s="200">
        <v>186</v>
      </c>
      <c r="B242" s="339" t="s">
        <v>1109</v>
      </c>
      <c r="C242" s="341">
        <v>1969</v>
      </c>
      <c r="D242" s="341" t="s">
        <v>204</v>
      </c>
      <c r="E242" s="341" t="s">
        <v>20</v>
      </c>
      <c r="F242" s="342">
        <v>2</v>
      </c>
      <c r="G242" s="342">
        <v>2</v>
      </c>
      <c r="H242" s="343">
        <v>1006</v>
      </c>
      <c r="I242" s="338">
        <v>0</v>
      </c>
      <c r="J242" s="45">
        <v>705.1</v>
      </c>
      <c r="K242" s="344">
        <f>SUM(L242:O242)</f>
        <v>4143472.8</v>
      </c>
      <c r="L242" s="343">
        <v>0</v>
      </c>
      <c r="M242" s="375">
        <v>0</v>
      </c>
      <c r="N242" s="343">
        <v>0</v>
      </c>
      <c r="O242" s="344">
        <f>'[1]Прод. прилож (2)'!$C$72</f>
        <v>4143472.8</v>
      </c>
      <c r="P242" s="42">
        <f>K242/H241</f>
        <v>2919.9949260042281</v>
      </c>
      <c r="Q242" s="42">
        <v>9673</v>
      </c>
      <c r="R242" s="59" t="s">
        <v>92</v>
      </c>
      <c r="S242" s="148"/>
      <c r="T242" s="89"/>
      <c r="U242" s="89"/>
    </row>
    <row r="243" spans="1:21" s="1" customFormat="1" ht="25.15" customHeight="1" x14ac:dyDescent="0.25">
      <c r="A243" s="200">
        <v>187</v>
      </c>
      <c r="B243" s="310" t="s">
        <v>974</v>
      </c>
      <c r="C243" s="288">
        <v>1971</v>
      </c>
      <c r="D243" s="288" t="s">
        <v>204</v>
      </c>
      <c r="E243" s="305" t="s">
        <v>20</v>
      </c>
      <c r="F243" s="38">
        <v>2</v>
      </c>
      <c r="G243" s="38">
        <v>2</v>
      </c>
      <c r="H243" s="289">
        <v>982.4</v>
      </c>
      <c r="I243" s="289">
        <v>0</v>
      </c>
      <c r="J243" s="45">
        <v>693.2</v>
      </c>
      <c r="K243" s="289">
        <f t="shared" si="61"/>
        <v>4712574.4000000004</v>
      </c>
      <c r="L243" s="289">
        <v>0</v>
      </c>
      <c r="M243" s="368">
        <v>0</v>
      </c>
      <c r="N243" s="289">
        <v>0</v>
      </c>
      <c r="O243" s="289">
        <f>'[1]Прод. прилож (2)'!$C$1193</f>
        <v>4712574.4000000004</v>
      </c>
      <c r="P243" s="42">
        <f t="shared" si="62"/>
        <v>4797.0016286644959</v>
      </c>
      <c r="Q243" s="40">
        <v>9673</v>
      </c>
      <c r="R243" s="59" t="s">
        <v>94</v>
      </c>
      <c r="S243" s="299"/>
      <c r="T243" s="205"/>
      <c r="U243" s="205"/>
    </row>
    <row r="244" spans="1:21" s="1" customFormat="1" ht="25.15" customHeight="1" x14ac:dyDescent="0.25">
      <c r="A244" s="200">
        <v>188</v>
      </c>
      <c r="B244" s="310" t="s">
        <v>973</v>
      </c>
      <c r="C244" s="288">
        <v>1971</v>
      </c>
      <c r="D244" s="288" t="s">
        <v>204</v>
      </c>
      <c r="E244" s="305" t="s">
        <v>20</v>
      </c>
      <c r="F244" s="38">
        <v>2</v>
      </c>
      <c r="G244" s="38">
        <v>2</v>
      </c>
      <c r="H244" s="289">
        <v>997.5</v>
      </c>
      <c r="I244" s="289">
        <v>0</v>
      </c>
      <c r="J244" s="45">
        <v>728.8</v>
      </c>
      <c r="K244" s="289">
        <f t="shared" si="61"/>
        <v>1706847.5</v>
      </c>
      <c r="L244" s="289">
        <v>0</v>
      </c>
      <c r="M244" s="368">
        <v>0</v>
      </c>
      <c r="N244" s="289">
        <v>0</v>
      </c>
      <c r="O244" s="289">
        <f>'[1]Прод. прилож (2)'!$C$1194</f>
        <v>1706847.5</v>
      </c>
      <c r="P244" s="42">
        <f t="shared" si="62"/>
        <v>1711.125313283208</v>
      </c>
      <c r="Q244" s="40">
        <v>9673</v>
      </c>
      <c r="R244" s="59" t="s">
        <v>94</v>
      </c>
      <c r="S244" s="299"/>
      <c r="T244" s="205"/>
      <c r="U244" s="205"/>
    </row>
    <row r="245" spans="1:21" s="1" customFormat="1" ht="25.15" customHeight="1" x14ac:dyDescent="0.25">
      <c r="A245" s="200">
        <v>189</v>
      </c>
      <c r="B245" s="310" t="s">
        <v>972</v>
      </c>
      <c r="C245" s="288">
        <v>1988</v>
      </c>
      <c r="D245" s="288" t="s">
        <v>204</v>
      </c>
      <c r="E245" s="305" t="s">
        <v>22</v>
      </c>
      <c r="F245" s="38">
        <v>3</v>
      </c>
      <c r="G245" s="38">
        <v>2</v>
      </c>
      <c r="H245" s="289">
        <v>973.2</v>
      </c>
      <c r="I245" s="289">
        <v>0</v>
      </c>
      <c r="J245" s="45">
        <v>740.69</v>
      </c>
      <c r="K245" s="289">
        <f t="shared" si="61"/>
        <v>3277030</v>
      </c>
      <c r="L245" s="289">
        <v>0</v>
      </c>
      <c r="M245" s="368">
        <v>0</v>
      </c>
      <c r="N245" s="289">
        <v>0</v>
      </c>
      <c r="O245" s="289">
        <f>'[1]Прод. прилож (2)'!$C$1195</f>
        <v>3277030</v>
      </c>
      <c r="P245" s="42">
        <f t="shared" si="62"/>
        <v>3367.2729140978213</v>
      </c>
      <c r="Q245" s="40">
        <v>9673</v>
      </c>
      <c r="R245" s="59" t="s">
        <v>94</v>
      </c>
      <c r="S245" s="299"/>
      <c r="T245" s="205"/>
      <c r="U245" s="205"/>
    </row>
    <row r="246" spans="1:21" s="1" customFormat="1" ht="25.15" customHeight="1" x14ac:dyDescent="0.25">
      <c r="A246" s="200">
        <v>190</v>
      </c>
      <c r="B246" s="310" t="s">
        <v>986</v>
      </c>
      <c r="C246" s="288">
        <v>1990</v>
      </c>
      <c r="D246" s="288" t="s">
        <v>204</v>
      </c>
      <c r="E246" s="305" t="s">
        <v>20</v>
      </c>
      <c r="F246" s="38">
        <v>3</v>
      </c>
      <c r="G246" s="38">
        <v>2</v>
      </c>
      <c r="H246" s="289">
        <v>915.3</v>
      </c>
      <c r="I246" s="289">
        <v>0</v>
      </c>
      <c r="J246" s="45">
        <v>613.29999999999995</v>
      </c>
      <c r="K246" s="289">
        <f t="shared" si="61"/>
        <v>1639760</v>
      </c>
      <c r="L246" s="289">
        <v>0</v>
      </c>
      <c r="M246" s="368">
        <v>0</v>
      </c>
      <c r="N246" s="289">
        <v>0</v>
      </c>
      <c r="O246" s="289">
        <f>'[1]Прод. прилож (2)'!$C$1196</f>
        <v>1639760</v>
      </c>
      <c r="P246" s="42">
        <f t="shared" si="62"/>
        <v>1791.5000546268984</v>
      </c>
      <c r="Q246" s="40">
        <v>9673</v>
      </c>
      <c r="R246" s="59" t="s">
        <v>94</v>
      </c>
      <c r="S246" s="299"/>
      <c r="T246" s="205"/>
      <c r="U246" s="205"/>
    </row>
    <row r="247" spans="1:21" ht="34.9" customHeight="1" x14ac:dyDescent="0.25">
      <c r="A247" s="415" t="s">
        <v>1261</v>
      </c>
      <c r="B247" s="415"/>
      <c r="C247" s="415"/>
      <c r="D247" s="415"/>
      <c r="E247" s="415"/>
      <c r="F247" s="415"/>
      <c r="G247" s="415"/>
      <c r="H247" s="415"/>
      <c r="I247" s="415"/>
      <c r="J247" s="415"/>
      <c r="K247" s="415"/>
      <c r="L247" s="415"/>
      <c r="M247" s="415"/>
      <c r="N247" s="415"/>
      <c r="O247" s="415"/>
      <c r="P247" s="415"/>
      <c r="Q247" s="415"/>
      <c r="R247" s="415"/>
      <c r="S247" s="14"/>
    </row>
    <row r="248" spans="1:21" ht="34.9" customHeight="1" x14ac:dyDescent="0.25">
      <c r="A248" s="416" t="s">
        <v>67</v>
      </c>
      <c r="B248" s="416"/>
      <c r="C248" s="261" t="s">
        <v>21</v>
      </c>
      <c r="D248" s="261" t="s">
        <v>21</v>
      </c>
      <c r="E248" s="261" t="s">
        <v>21</v>
      </c>
      <c r="F248" s="77" t="s">
        <v>21</v>
      </c>
      <c r="G248" s="77" t="s">
        <v>21</v>
      </c>
      <c r="H248" s="78">
        <f>SUM(H249)</f>
        <v>380</v>
      </c>
      <c r="I248" s="78">
        <f t="shared" ref="I248:O248" si="63">SUM(I249)</f>
        <v>0</v>
      </c>
      <c r="J248" s="78">
        <f t="shared" si="63"/>
        <v>380</v>
      </c>
      <c r="K248" s="78">
        <f t="shared" si="63"/>
        <v>1805569.73</v>
      </c>
      <c r="L248" s="78">
        <f t="shared" si="63"/>
        <v>0</v>
      </c>
      <c r="M248" s="78">
        <f t="shared" si="63"/>
        <v>0</v>
      </c>
      <c r="N248" s="78">
        <f t="shared" si="63"/>
        <v>0</v>
      </c>
      <c r="O248" s="78">
        <f t="shared" si="63"/>
        <v>1805569.73</v>
      </c>
      <c r="P248" s="30">
        <f>K248/H248</f>
        <v>4751.4992894736843</v>
      </c>
      <c r="Q248" s="79" t="s">
        <v>21</v>
      </c>
      <c r="R248" s="80" t="s">
        <v>21</v>
      </c>
      <c r="S248" s="14"/>
    </row>
    <row r="249" spans="1:21" s="1" customFormat="1" ht="25.15" customHeight="1" x14ac:dyDescent="0.25">
      <c r="A249" s="200">
        <v>191</v>
      </c>
      <c r="B249" s="301" t="s">
        <v>205</v>
      </c>
      <c r="C249" s="305">
        <v>1952</v>
      </c>
      <c r="D249" s="288" t="s">
        <v>204</v>
      </c>
      <c r="E249" s="305" t="s">
        <v>20</v>
      </c>
      <c r="F249" s="306">
        <v>2</v>
      </c>
      <c r="G249" s="306">
        <v>2</v>
      </c>
      <c r="H249" s="41">
        <v>380</v>
      </c>
      <c r="I249" s="131">
        <v>0</v>
      </c>
      <c r="J249" s="131">
        <v>380</v>
      </c>
      <c r="K249" s="289">
        <f>SUM(L249:O249)</f>
        <v>1805569.73</v>
      </c>
      <c r="L249" s="41">
        <v>0</v>
      </c>
      <c r="M249" s="41">
        <v>0</v>
      </c>
      <c r="N249" s="41">
        <v>0</v>
      </c>
      <c r="O249" s="289">
        <f>'[1]Прод. прилож (2)'!$C$74</f>
        <v>1805569.73</v>
      </c>
      <c r="P249" s="42">
        <f>K249/H249</f>
        <v>4751.4992894736843</v>
      </c>
      <c r="Q249" s="40">
        <v>9673</v>
      </c>
      <c r="R249" s="59" t="s">
        <v>92</v>
      </c>
      <c r="S249" s="149"/>
      <c r="T249" s="205"/>
      <c r="U249" s="205"/>
    </row>
    <row r="250" spans="1:21" ht="34.9" customHeight="1" x14ac:dyDescent="0.25">
      <c r="A250" s="415" t="s">
        <v>1262</v>
      </c>
      <c r="B250" s="415"/>
      <c r="C250" s="415"/>
      <c r="D250" s="415"/>
      <c r="E250" s="415"/>
      <c r="F250" s="415"/>
      <c r="G250" s="415"/>
      <c r="H250" s="415"/>
      <c r="I250" s="415"/>
      <c r="J250" s="415"/>
      <c r="K250" s="415"/>
      <c r="L250" s="415"/>
      <c r="M250" s="415"/>
      <c r="N250" s="415"/>
      <c r="O250" s="415"/>
      <c r="P250" s="415"/>
      <c r="Q250" s="415"/>
      <c r="R250" s="415"/>
      <c r="S250" s="17"/>
    </row>
    <row r="251" spans="1:21" ht="34.9" customHeight="1" x14ac:dyDescent="0.25">
      <c r="A251" s="416" t="s">
        <v>1589</v>
      </c>
      <c r="B251" s="416"/>
      <c r="C251" s="261" t="s">
        <v>21</v>
      </c>
      <c r="D251" s="261" t="s">
        <v>21</v>
      </c>
      <c r="E251" s="261" t="s">
        <v>21</v>
      </c>
      <c r="F251" s="77" t="s">
        <v>21</v>
      </c>
      <c r="G251" s="77" t="s">
        <v>21</v>
      </c>
      <c r="H251" s="78">
        <f t="shared" ref="H251:N251" si="64">SUM(H252:H256)</f>
        <v>58317.340000000004</v>
      </c>
      <c r="I251" s="78">
        <f t="shared" si="64"/>
        <v>1253.8</v>
      </c>
      <c r="J251" s="78">
        <f t="shared" si="64"/>
        <v>42960.800000000003</v>
      </c>
      <c r="K251" s="78">
        <f t="shared" si="64"/>
        <v>193918916.82999998</v>
      </c>
      <c r="L251" s="78">
        <f t="shared" si="64"/>
        <v>0</v>
      </c>
      <c r="M251" s="78">
        <f t="shared" si="64"/>
        <v>0</v>
      </c>
      <c r="N251" s="78">
        <f t="shared" si="64"/>
        <v>0</v>
      </c>
      <c r="O251" s="78">
        <f>SUM(O252:O256)</f>
        <v>193918916.82999998</v>
      </c>
      <c r="P251" s="30">
        <f t="shared" ref="P251:P256" si="65">K251/H251</f>
        <v>3325.2359732113978</v>
      </c>
      <c r="Q251" s="79" t="s">
        <v>21</v>
      </c>
      <c r="R251" s="80" t="s">
        <v>21</v>
      </c>
      <c r="S251" s="14"/>
    </row>
    <row r="252" spans="1:21" ht="25.15" customHeight="1" x14ac:dyDescent="0.25">
      <c r="A252" s="200">
        <v>192</v>
      </c>
      <c r="B252" s="310" t="s">
        <v>1106</v>
      </c>
      <c r="C252" s="288">
        <v>1975</v>
      </c>
      <c r="D252" s="288" t="s">
        <v>204</v>
      </c>
      <c r="E252" s="305" t="s">
        <v>22</v>
      </c>
      <c r="F252" s="306">
        <v>9</v>
      </c>
      <c r="G252" s="306">
        <v>4</v>
      </c>
      <c r="H252" s="311">
        <f>8683.44</f>
        <v>8683.44</v>
      </c>
      <c r="I252" s="308">
        <v>107</v>
      </c>
      <c r="J252" s="45">
        <v>7056.2</v>
      </c>
      <c r="K252" s="311">
        <f>SUM(L252:O252)</f>
        <v>11251663.550000003</v>
      </c>
      <c r="L252" s="311">
        <v>0</v>
      </c>
      <c r="M252" s="377">
        <v>0</v>
      </c>
      <c r="N252" s="311">
        <v>0</v>
      </c>
      <c r="O252" s="311">
        <f>'[1]Прод. прилож (2)'!$C$519</f>
        <v>11251663.550000003</v>
      </c>
      <c r="P252" s="42">
        <f t="shared" si="65"/>
        <v>1295.761075103876</v>
      </c>
      <c r="Q252" s="42">
        <v>9673</v>
      </c>
      <c r="R252" s="59" t="s">
        <v>93</v>
      </c>
      <c r="S252" s="14"/>
    </row>
    <row r="253" spans="1:21" s="218" customFormat="1" ht="25.15" customHeight="1" x14ac:dyDescent="0.25">
      <c r="A253" s="200">
        <v>193</v>
      </c>
      <c r="B253" s="123" t="s">
        <v>1337</v>
      </c>
      <c r="C253" s="288">
        <v>1976</v>
      </c>
      <c r="D253" s="288" t="s">
        <v>204</v>
      </c>
      <c r="E253" s="305" t="s">
        <v>22</v>
      </c>
      <c r="F253" s="306">
        <v>10</v>
      </c>
      <c r="G253" s="306">
        <v>8</v>
      </c>
      <c r="H253" s="311">
        <v>15973.6</v>
      </c>
      <c r="I253" s="311">
        <v>126.8</v>
      </c>
      <c r="J253" s="45">
        <v>15846.8</v>
      </c>
      <c r="K253" s="311">
        <f>SUM(L253:O253)</f>
        <v>8892720</v>
      </c>
      <c r="L253" s="311">
        <v>0</v>
      </c>
      <c r="M253" s="377">
        <v>0</v>
      </c>
      <c r="N253" s="311">
        <v>0</v>
      </c>
      <c r="O253" s="311">
        <f>'[1]Прод. прилож (2)'!$C$1198</f>
        <v>8892720</v>
      </c>
      <c r="P253" s="42">
        <f t="shared" si="65"/>
        <v>556.71357740271446</v>
      </c>
      <c r="Q253" s="42">
        <v>9673</v>
      </c>
      <c r="R253" s="59" t="s">
        <v>94</v>
      </c>
      <c r="S253" s="14"/>
      <c r="T253" s="217"/>
      <c r="U253" s="217"/>
    </row>
    <row r="254" spans="1:21" ht="25.15" customHeight="1" x14ac:dyDescent="0.25">
      <c r="A254" s="200">
        <v>194</v>
      </c>
      <c r="B254" s="123" t="s">
        <v>1210</v>
      </c>
      <c r="C254" s="288">
        <v>1975</v>
      </c>
      <c r="D254" s="288" t="s">
        <v>204</v>
      </c>
      <c r="E254" s="305" t="s">
        <v>22</v>
      </c>
      <c r="F254" s="306">
        <v>5</v>
      </c>
      <c r="G254" s="306">
        <v>8</v>
      </c>
      <c r="H254" s="311">
        <v>4685.8999999999996</v>
      </c>
      <c r="I254" s="311">
        <v>0</v>
      </c>
      <c r="J254" s="45">
        <v>4059.2</v>
      </c>
      <c r="K254" s="311">
        <f>SUM(L254:O254)</f>
        <v>36302161.100000001</v>
      </c>
      <c r="L254" s="311">
        <v>0</v>
      </c>
      <c r="M254" s="377">
        <v>0</v>
      </c>
      <c r="N254" s="311">
        <v>0</v>
      </c>
      <c r="O254" s="311">
        <f>'[1]Прод. прилож (2)'!$C$1200</f>
        <v>36302161.100000001</v>
      </c>
      <c r="P254" s="42">
        <f t="shared" si="65"/>
        <v>7747.1053799696974</v>
      </c>
      <c r="Q254" s="42">
        <v>9673</v>
      </c>
      <c r="R254" s="59" t="s">
        <v>94</v>
      </c>
      <c r="S254" s="14"/>
    </row>
    <row r="255" spans="1:21" ht="25.15" customHeight="1" x14ac:dyDescent="0.25">
      <c r="A255" s="200">
        <v>195</v>
      </c>
      <c r="B255" s="123" t="s">
        <v>1105</v>
      </c>
      <c r="C255" s="288">
        <v>1978</v>
      </c>
      <c r="D255" s="288" t="s">
        <v>204</v>
      </c>
      <c r="E255" s="305" t="s">
        <v>22</v>
      </c>
      <c r="F255" s="306">
        <v>9</v>
      </c>
      <c r="G255" s="306">
        <v>6</v>
      </c>
      <c r="H255" s="311">
        <v>17172.3</v>
      </c>
      <c r="I255" s="311">
        <v>0</v>
      </c>
      <c r="J255" s="45">
        <v>7085.6</v>
      </c>
      <c r="K255" s="311">
        <f>SUM(L255:O255)</f>
        <v>116201582.13999999</v>
      </c>
      <c r="L255" s="311">
        <v>0</v>
      </c>
      <c r="M255" s="377">
        <v>0</v>
      </c>
      <c r="N255" s="311">
        <v>0</v>
      </c>
      <c r="O255" s="311">
        <f>'[1]Прод. прилож (2)'!$C$1199</f>
        <v>116201582.13999999</v>
      </c>
      <c r="P255" s="42">
        <f t="shared" si="65"/>
        <v>6766.8036395823501</v>
      </c>
      <c r="Q255" s="42">
        <v>9673</v>
      </c>
      <c r="R255" s="59" t="s">
        <v>94</v>
      </c>
      <c r="S255" s="14"/>
    </row>
    <row r="256" spans="1:21" ht="25.15" customHeight="1" x14ac:dyDescent="0.25">
      <c r="A256" s="200">
        <v>196</v>
      </c>
      <c r="B256" s="310" t="s">
        <v>1356</v>
      </c>
      <c r="C256" s="288">
        <v>1981</v>
      </c>
      <c r="D256" s="288" t="s">
        <v>204</v>
      </c>
      <c r="E256" s="305" t="s">
        <v>22</v>
      </c>
      <c r="F256" s="306">
        <v>9</v>
      </c>
      <c r="G256" s="306">
        <v>6</v>
      </c>
      <c r="H256" s="311">
        <v>11802.1</v>
      </c>
      <c r="I256" s="289">
        <v>1020</v>
      </c>
      <c r="J256" s="45">
        <v>8913</v>
      </c>
      <c r="K256" s="311">
        <f>L256+M256+N256+O256</f>
        <v>21270790.039999999</v>
      </c>
      <c r="L256" s="311">
        <v>0</v>
      </c>
      <c r="M256" s="377">
        <v>0</v>
      </c>
      <c r="N256" s="311">
        <v>0</v>
      </c>
      <c r="O256" s="311">
        <f>'[1]Прод. прилож (2)'!$C$520</f>
        <v>21270790.039999999</v>
      </c>
      <c r="P256" s="42">
        <f t="shared" si="65"/>
        <v>1802.2885791511678</v>
      </c>
      <c r="Q256" s="42">
        <v>9673</v>
      </c>
      <c r="R256" s="59" t="s">
        <v>93</v>
      </c>
      <c r="S256" s="14"/>
    </row>
    <row r="257" spans="1:21" ht="34.9" customHeight="1" x14ac:dyDescent="0.25">
      <c r="A257" s="415" t="s">
        <v>1263</v>
      </c>
      <c r="B257" s="415"/>
      <c r="C257" s="415"/>
      <c r="D257" s="415"/>
      <c r="E257" s="415"/>
      <c r="F257" s="415"/>
      <c r="G257" s="415"/>
      <c r="H257" s="415"/>
      <c r="I257" s="415"/>
      <c r="J257" s="415"/>
      <c r="K257" s="415"/>
      <c r="L257" s="415"/>
      <c r="M257" s="415"/>
      <c r="N257" s="415"/>
      <c r="O257" s="415"/>
      <c r="P257" s="415"/>
      <c r="Q257" s="415"/>
      <c r="R257" s="415"/>
      <c r="S257" s="14"/>
    </row>
    <row r="258" spans="1:21" ht="34.9" customHeight="1" x14ac:dyDescent="0.25">
      <c r="A258" s="416" t="s">
        <v>5</v>
      </c>
      <c r="B258" s="416"/>
      <c r="C258" s="261" t="s">
        <v>21</v>
      </c>
      <c r="D258" s="261" t="s">
        <v>21</v>
      </c>
      <c r="E258" s="261" t="s">
        <v>21</v>
      </c>
      <c r="F258" s="77" t="s">
        <v>21</v>
      </c>
      <c r="G258" s="77" t="s">
        <v>21</v>
      </c>
      <c r="H258" s="78">
        <f t="shared" ref="H258:O258" si="66">SUM(H259:H269)</f>
        <v>27904.57</v>
      </c>
      <c r="I258" s="78">
        <f t="shared" si="66"/>
        <v>380.7</v>
      </c>
      <c r="J258" s="78">
        <f t="shared" si="66"/>
        <v>22493.300000000003</v>
      </c>
      <c r="K258" s="78">
        <f t="shared" si="66"/>
        <v>54343063.440000005</v>
      </c>
      <c r="L258" s="78">
        <f t="shared" si="66"/>
        <v>0</v>
      </c>
      <c r="M258" s="78">
        <f t="shared" si="66"/>
        <v>0</v>
      </c>
      <c r="N258" s="78">
        <f t="shared" si="66"/>
        <v>0</v>
      </c>
      <c r="O258" s="78">
        <f t="shared" si="66"/>
        <v>54343063.440000005</v>
      </c>
      <c r="P258" s="30">
        <f>K258/H258</f>
        <v>1947.4610588874871</v>
      </c>
      <c r="Q258" s="79" t="s">
        <v>21</v>
      </c>
      <c r="R258" s="80" t="s">
        <v>21</v>
      </c>
      <c r="S258" s="14"/>
    </row>
    <row r="259" spans="1:21" ht="25.15" customHeight="1" x14ac:dyDescent="0.25">
      <c r="A259" s="200">
        <v>197</v>
      </c>
      <c r="B259" s="301" t="s">
        <v>1203</v>
      </c>
      <c r="C259" s="305">
        <v>1983</v>
      </c>
      <c r="D259" s="305" t="s">
        <v>204</v>
      </c>
      <c r="E259" s="305" t="s">
        <v>22</v>
      </c>
      <c r="F259" s="306">
        <v>5</v>
      </c>
      <c r="G259" s="306">
        <v>3</v>
      </c>
      <c r="H259" s="39">
        <v>2869.6</v>
      </c>
      <c r="I259" s="39">
        <v>0</v>
      </c>
      <c r="J259" s="39">
        <v>2068.8000000000002</v>
      </c>
      <c r="K259" s="39">
        <f>SUM(L259:O259)</f>
        <v>5514800</v>
      </c>
      <c r="L259" s="39">
        <v>0</v>
      </c>
      <c r="M259" s="39">
        <v>0</v>
      </c>
      <c r="N259" s="39">
        <v>0</v>
      </c>
      <c r="O259" s="39">
        <f>'[1]Прод. прилож (2)'!$C$1204</f>
        <v>5514800</v>
      </c>
      <c r="P259" s="42">
        <f>K259/H258</f>
        <v>197.63071066853925</v>
      </c>
      <c r="Q259" s="42">
        <v>9673</v>
      </c>
      <c r="R259" s="59" t="s">
        <v>94</v>
      </c>
      <c r="S259" s="2"/>
      <c r="T259" s="2"/>
      <c r="U259" s="2"/>
    </row>
    <row r="260" spans="1:21" ht="25.15" customHeight="1" x14ac:dyDescent="0.25">
      <c r="A260" s="200">
        <v>198</v>
      </c>
      <c r="B260" s="301" t="s">
        <v>1204</v>
      </c>
      <c r="C260" s="305">
        <v>1984</v>
      </c>
      <c r="D260" s="305" t="s">
        <v>204</v>
      </c>
      <c r="E260" s="305" t="s">
        <v>22</v>
      </c>
      <c r="F260" s="306">
        <v>5</v>
      </c>
      <c r="G260" s="306">
        <v>3</v>
      </c>
      <c r="H260" s="39">
        <v>2842.4</v>
      </c>
      <c r="I260" s="132">
        <v>0</v>
      </c>
      <c r="J260" s="45">
        <v>2058.3000000000002</v>
      </c>
      <c r="K260" s="311">
        <f t="shared" ref="K260:K261" si="67">SUM(L260:O260)</f>
        <v>2926152</v>
      </c>
      <c r="L260" s="307">
        <v>0</v>
      </c>
      <c r="M260" s="375">
        <v>0</v>
      </c>
      <c r="N260" s="307">
        <v>0</v>
      </c>
      <c r="O260" s="311">
        <f>'[1]Прод. прилож (2)'!$C$522</f>
        <v>2926152</v>
      </c>
      <c r="P260" s="42">
        <f t="shared" ref="P260:P261" si="68">K260/H260</f>
        <v>1029.4652406417113</v>
      </c>
      <c r="Q260" s="42">
        <v>9673</v>
      </c>
      <c r="R260" s="59" t="s">
        <v>93</v>
      </c>
      <c r="S260" s="2"/>
      <c r="T260" s="2"/>
      <c r="U260" s="2"/>
    </row>
    <row r="261" spans="1:21" ht="25.15" customHeight="1" x14ac:dyDescent="0.25">
      <c r="A261" s="200">
        <v>199</v>
      </c>
      <c r="B261" s="301" t="s">
        <v>1205</v>
      </c>
      <c r="C261" s="305">
        <v>1986</v>
      </c>
      <c r="D261" s="305" t="s">
        <v>204</v>
      </c>
      <c r="E261" s="305" t="s">
        <v>22</v>
      </c>
      <c r="F261" s="306">
        <v>5</v>
      </c>
      <c r="G261" s="306">
        <v>5</v>
      </c>
      <c r="H261" s="39">
        <v>4758.7</v>
      </c>
      <c r="I261" s="132">
        <v>0</v>
      </c>
      <c r="J261" s="45">
        <v>3481.8</v>
      </c>
      <c r="K261" s="311">
        <f t="shared" si="67"/>
        <v>4868640</v>
      </c>
      <c r="L261" s="307">
        <v>0</v>
      </c>
      <c r="M261" s="375">
        <v>0</v>
      </c>
      <c r="N261" s="307">
        <v>0</v>
      </c>
      <c r="O261" s="311">
        <f>'[1]Прод. прилож (2)'!$C$523</f>
        <v>4868640</v>
      </c>
      <c r="P261" s="42">
        <f t="shared" si="68"/>
        <v>1023.1029482841953</v>
      </c>
      <c r="Q261" s="42">
        <v>9673</v>
      </c>
      <c r="R261" s="59" t="s">
        <v>93</v>
      </c>
      <c r="S261" s="2"/>
      <c r="T261" s="2"/>
      <c r="U261" s="2"/>
    </row>
    <row r="262" spans="1:21" ht="25.15" customHeight="1" x14ac:dyDescent="0.25">
      <c r="A262" s="200">
        <v>200</v>
      </c>
      <c r="B262" s="301" t="s">
        <v>208</v>
      </c>
      <c r="C262" s="305">
        <v>1965</v>
      </c>
      <c r="D262" s="288" t="s">
        <v>204</v>
      </c>
      <c r="E262" s="305" t="s">
        <v>20</v>
      </c>
      <c r="F262" s="306">
        <v>2</v>
      </c>
      <c r="G262" s="306">
        <v>1</v>
      </c>
      <c r="H262" s="307">
        <v>433.4</v>
      </c>
      <c r="I262" s="298">
        <v>0</v>
      </c>
      <c r="J262" s="298">
        <v>264.10000000000002</v>
      </c>
      <c r="K262" s="311">
        <f t="shared" ref="K262:K269" si="69">SUM(L262:O262)</f>
        <v>1780260.8800000001</v>
      </c>
      <c r="L262" s="307">
        <v>0</v>
      </c>
      <c r="M262" s="375">
        <v>0</v>
      </c>
      <c r="N262" s="307">
        <v>0</v>
      </c>
      <c r="O262" s="311">
        <f>'[1]Прод. прилож (2)'!$C$524</f>
        <v>1780260.8800000001</v>
      </c>
      <c r="P262" s="42">
        <f>K262/H262</f>
        <v>4107.6623904014768</v>
      </c>
      <c r="Q262" s="42">
        <v>9673</v>
      </c>
      <c r="R262" s="59" t="s">
        <v>93</v>
      </c>
      <c r="S262" s="14"/>
    </row>
    <row r="263" spans="1:21" ht="25.15" customHeight="1" x14ac:dyDescent="0.25">
      <c r="A263" s="200">
        <v>201</v>
      </c>
      <c r="B263" s="301" t="s">
        <v>207</v>
      </c>
      <c r="C263" s="305">
        <v>1967</v>
      </c>
      <c r="D263" s="288" t="s">
        <v>204</v>
      </c>
      <c r="E263" s="305" t="s">
        <v>20</v>
      </c>
      <c r="F263" s="306">
        <v>2</v>
      </c>
      <c r="G263" s="306">
        <v>2</v>
      </c>
      <c r="H263" s="45">
        <v>880.67</v>
      </c>
      <c r="I263" s="133">
        <v>0</v>
      </c>
      <c r="J263" s="133">
        <v>714.2</v>
      </c>
      <c r="K263" s="311">
        <f t="shared" si="69"/>
        <v>9613432.7800000012</v>
      </c>
      <c r="L263" s="45">
        <v>0</v>
      </c>
      <c r="M263" s="45">
        <v>0</v>
      </c>
      <c r="N263" s="45">
        <v>0</v>
      </c>
      <c r="O263" s="45">
        <f>'[1]Прод. прилож (2)'!$C$76</f>
        <v>9613432.7800000012</v>
      </c>
      <c r="P263" s="42">
        <f>K263/H263</f>
        <v>10916.044352595185</v>
      </c>
      <c r="Q263" s="42">
        <v>9673</v>
      </c>
      <c r="R263" s="59" t="s">
        <v>92</v>
      </c>
    </row>
    <row r="264" spans="1:21" ht="25.15" customHeight="1" x14ac:dyDescent="0.25">
      <c r="A264" s="387">
        <v>202</v>
      </c>
      <c r="B264" s="395" t="s">
        <v>206</v>
      </c>
      <c r="C264" s="397">
        <v>1972</v>
      </c>
      <c r="D264" s="387" t="s">
        <v>204</v>
      </c>
      <c r="E264" s="397" t="s">
        <v>20</v>
      </c>
      <c r="F264" s="399">
        <v>2</v>
      </c>
      <c r="G264" s="399">
        <v>2</v>
      </c>
      <c r="H264" s="455">
        <v>880.1</v>
      </c>
      <c r="I264" s="436">
        <v>59.7</v>
      </c>
      <c r="J264" s="436">
        <v>715.7</v>
      </c>
      <c r="K264" s="311">
        <f t="shared" si="69"/>
        <v>5913294.1600000001</v>
      </c>
      <c r="L264" s="45">
        <v>0</v>
      </c>
      <c r="M264" s="45">
        <v>0</v>
      </c>
      <c r="N264" s="45">
        <v>0</v>
      </c>
      <c r="O264" s="45">
        <f>'[1]Прод. прилож (2)'!$C$77</f>
        <v>5913294.1600000001</v>
      </c>
      <c r="P264" s="42">
        <f>K264/H264</f>
        <v>6718.8889444381321</v>
      </c>
      <c r="Q264" s="42">
        <v>9673</v>
      </c>
      <c r="R264" s="59" t="s">
        <v>92</v>
      </c>
    </row>
    <row r="265" spans="1:21" ht="25.15" customHeight="1" x14ac:dyDescent="0.25">
      <c r="A265" s="433"/>
      <c r="B265" s="452"/>
      <c r="C265" s="453"/>
      <c r="D265" s="433"/>
      <c r="E265" s="453"/>
      <c r="F265" s="454"/>
      <c r="G265" s="454"/>
      <c r="H265" s="456"/>
      <c r="I265" s="458"/>
      <c r="J265" s="458"/>
      <c r="K265" s="311">
        <f t="shared" si="69"/>
        <v>301705.40000000002</v>
      </c>
      <c r="L265" s="45">
        <v>0</v>
      </c>
      <c r="M265" s="45">
        <v>0</v>
      </c>
      <c r="N265" s="45">
        <v>0</v>
      </c>
      <c r="O265" s="45">
        <f>'[1]Прод. прилож (2)'!$C$525</f>
        <v>301705.40000000002</v>
      </c>
      <c r="P265" s="42">
        <f>K265/H264</f>
        <v>342.80808998977392</v>
      </c>
      <c r="Q265" s="42">
        <v>9673</v>
      </c>
      <c r="R265" s="59" t="s">
        <v>93</v>
      </c>
      <c r="S265" s="14"/>
    </row>
    <row r="266" spans="1:21" ht="25.15" customHeight="1" x14ac:dyDescent="0.25">
      <c r="A266" s="388"/>
      <c r="B266" s="396"/>
      <c r="C266" s="398"/>
      <c r="D266" s="388"/>
      <c r="E266" s="398"/>
      <c r="F266" s="400"/>
      <c r="G266" s="400"/>
      <c r="H266" s="457"/>
      <c r="I266" s="437"/>
      <c r="J266" s="437"/>
      <c r="K266" s="311">
        <f>SUM(L266:O266)</f>
        <v>1306782.8</v>
      </c>
      <c r="L266" s="45">
        <v>0</v>
      </c>
      <c r="M266" s="45">
        <v>0</v>
      </c>
      <c r="N266" s="45">
        <v>0</v>
      </c>
      <c r="O266" s="45">
        <f>'[1]Прод. прилож (2)'!$C$1202</f>
        <v>1306782.8</v>
      </c>
      <c r="P266" s="42">
        <f>K266/H264</f>
        <v>1484.8117259402341</v>
      </c>
      <c r="Q266" s="42">
        <v>9673</v>
      </c>
      <c r="R266" s="59" t="s">
        <v>94</v>
      </c>
      <c r="S266" s="14"/>
    </row>
    <row r="267" spans="1:21" ht="25.15" customHeight="1" x14ac:dyDescent="0.25">
      <c r="A267" s="288">
        <v>203</v>
      </c>
      <c r="B267" s="301" t="s">
        <v>1357</v>
      </c>
      <c r="C267" s="305">
        <v>1986</v>
      </c>
      <c r="D267" s="288" t="s">
        <v>204</v>
      </c>
      <c r="E267" s="305" t="s">
        <v>22</v>
      </c>
      <c r="F267" s="306">
        <v>9</v>
      </c>
      <c r="G267" s="306">
        <v>1</v>
      </c>
      <c r="H267" s="45">
        <v>3559.2</v>
      </c>
      <c r="I267" s="133">
        <v>0</v>
      </c>
      <c r="J267" s="45">
        <v>3259.2</v>
      </c>
      <c r="K267" s="311">
        <f t="shared" si="69"/>
        <v>3688925.42</v>
      </c>
      <c r="L267" s="45">
        <v>0</v>
      </c>
      <c r="M267" s="45">
        <v>0</v>
      </c>
      <c r="N267" s="45">
        <v>0</v>
      </c>
      <c r="O267" s="45">
        <f>'[1]Прод. прилож (2)'!$C$526</f>
        <v>3688925.42</v>
      </c>
      <c r="P267" s="42">
        <f>K267/H267</f>
        <v>1036.4479152618567</v>
      </c>
      <c r="Q267" s="42">
        <v>9673</v>
      </c>
      <c r="R267" s="59" t="s">
        <v>93</v>
      </c>
      <c r="S267" s="14"/>
    </row>
    <row r="268" spans="1:21" s="90" customFormat="1" ht="25.15" customHeight="1" x14ac:dyDescent="0.25">
      <c r="A268" s="319" t="s">
        <v>1564</v>
      </c>
      <c r="B268" s="321" t="s">
        <v>732</v>
      </c>
      <c r="C268" s="318">
        <v>1986</v>
      </c>
      <c r="D268" s="322">
        <v>2017</v>
      </c>
      <c r="E268" s="322" t="s">
        <v>22</v>
      </c>
      <c r="F268" s="323">
        <v>5</v>
      </c>
      <c r="G268" s="323">
        <v>4</v>
      </c>
      <c r="H268" s="330">
        <v>4953.2</v>
      </c>
      <c r="I268" s="325">
        <v>0</v>
      </c>
      <c r="J268" s="330">
        <v>4953.2</v>
      </c>
      <c r="K268" s="42">
        <f t="shared" si="69"/>
        <v>7720084.4000000004</v>
      </c>
      <c r="L268" s="42">
        <v>0</v>
      </c>
      <c r="M268" s="42">
        <v>0</v>
      </c>
      <c r="N268" s="42">
        <v>0</v>
      </c>
      <c r="O268" s="327">
        <f>'[1]Прод. прилож (2)'!$C$1203</f>
        <v>7720084.4000000004</v>
      </c>
      <c r="P268" s="42">
        <f>K268/H268</f>
        <v>1558.6054267947995</v>
      </c>
      <c r="Q268" s="42">
        <v>9673</v>
      </c>
      <c r="R268" s="59" t="s">
        <v>94</v>
      </c>
      <c r="S268" s="105"/>
      <c r="T268" s="105"/>
      <c r="U268" s="89"/>
    </row>
    <row r="269" spans="1:21" s="123" customFormat="1" ht="25.15" customHeight="1" x14ac:dyDescent="0.25">
      <c r="A269" s="288">
        <v>205</v>
      </c>
      <c r="B269" s="301" t="s">
        <v>1358</v>
      </c>
      <c r="C269" s="305">
        <v>1990</v>
      </c>
      <c r="D269" s="288" t="s">
        <v>204</v>
      </c>
      <c r="E269" s="305" t="s">
        <v>22</v>
      </c>
      <c r="F269" s="306">
        <v>9</v>
      </c>
      <c r="G269" s="306">
        <v>3</v>
      </c>
      <c r="H269" s="45">
        <v>6727.3</v>
      </c>
      <c r="I269" s="133">
        <v>321</v>
      </c>
      <c r="J269" s="45">
        <v>4978</v>
      </c>
      <c r="K269" s="311">
        <f t="shared" si="69"/>
        <v>10708985.6</v>
      </c>
      <c r="L269" s="45">
        <v>0</v>
      </c>
      <c r="M269" s="45">
        <v>0</v>
      </c>
      <c r="N269" s="45">
        <v>0</v>
      </c>
      <c r="O269" s="45">
        <f>'[1]Прод. прилож (2)'!$C$527</f>
        <v>10708985.6</v>
      </c>
      <c r="P269" s="42">
        <f>K269/H269</f>
        <v>1591.8697843116852</v>
      </c>
      <c r="Q269" s="42">
        <v>9673</v>
      </c>
      <c r="R269" s="59" t="s">
        <v>93</v>
      </c>
      <c r="S269" s="15"/>
      <c r="T269" s="15"/>
      <c r="U269" s="15"/>
    </row>
    <row r="270" spans="1:21" ht="34.9" customHeight="1" x14ac:dyDescent="0.25">
      <c r="A270" s="459" t="s">
        <v>1264</v>
      </c>
      <c r="B270" s="459"/>
      <c r="C270" s="459"/>
      <c r="D270" s="459"/>
      <c r="E270" s="459"/>
      <c r="F270" s="459"/>
      <c r="G270" s="459"/>
      <c r="H270" s="459"/>
      <c r="I270" s="459"/>
      <c r="J270" s="459"/>
      <c r="K270" s="459"/>
      <c r="L270" s="459"/>
      <c r="M270" s="459"/>
      <c r="N270" s="459"/>
      <c r="O270" s="459"/>
      <c r="P270" s="459"/>
      <c r="Q270" s="459"/>
      <c r="R270" s="459"/>
      <c r="S270" s="14"/>
    </row>
    <row r="271" spans="1:21" ht="34.9" customHeight="1" x14ac:dyDescent="0.25">
      <c r="A271" s="416" t="s">
        <v>6</v>
      </c>
      <c r="B271" s="416"/>
      <c r="C271" s="261" t="s">
        <v>21</v>
      </c>
      <c r="D271" s="261" t="s">
        <v>21</v>
      </c>
      <c r="E271" s="261" t="s">
        <v>21</v>
      </c>
      <c r="F271" s="77" t="s">
        <v>21</v>
      </c>
      <c r="G271" s="77" t="s">
        <v>21</v>
      </c>
      <c r="H271" s="78">
        <f t="shared" ref="H271:O271" si="70">SUM(H272:H310)</f>
        <v>57833.82</v>
      </c>
      <c r="I271" s="78">
        <f t="shared" si="70"/>
        <v>0</v>
      </c>
      <c r="J271" s="78">
        <f t="shared" si="70"/>
        <v>48340.26999999999</v>
      </c>
      <c r="K271" s="78">
        <f t="shared" si="70"/>
        <v>329212117.13</v>
      </c>
      <c r="L271" s="78">
        <f t="shared" si="70"/>
        <v>0</v>
      </c>
      <c r="M271" s="78">
        <f t="shared" si="70"/>
        <v>0</v>
      </c>
      <c r="N271" s="78">
        <f t="shared" si="70"/>
        <v>0</v>
      </c>
      <c r="O271" s="78">
        <f t="shared" si="70"/>
        <v>329212117.13</v>
      </c>
      <c r="P271" s="30">
        <f>K271/H271</f>
        <v>5692.3806369698559</v>
      </c>
      <c r="Q271" s="79" t="s">
        <v>21</v>
      </c>
      <c r="R271" s="80" t="s">
        <v>21</v>
      </c>
      <c r="S271" s="14"/>
    </row>
    <row r="272" spans="1:21" ht="25.15" customHeight="1" x14ac:dyDescent="0.25">
      <c r="A272" s="438" t="s">
        <v>1565</v>
      </c>
      <c r="B272" s="395" t="s">
        <v>1151</v>
      </c>
      <c r="C272" s="397">
        <v>1959</v>
      </c>
      <c r="D272" s="397" t="s">
        <v>204</v>
      </c>
      <c r="E272" s="397" t="s">
        <v>20</v>
      </c>
      <c r="F272" s="399">
        <v>2</v>
      </c>
      <c r="G272" s="399">
        <v>1</v>
      </c>
      <c r="H272" s="434">
        <v>841.6</v>
      </c>
      <c r="I272" s="436">
        <v>0</v>
      </c>
      <c r="J272" s="436">
        <v>604.5</v>
      </c>
      <c r="K272" s="45">
        <f>SUM(L272:O272)</f>
        <v>3292297.84</v>
      </c>
      <c r="L272" s="45">
        <v>0</v>
      </c>
      <c r="M272" s="45">
        <v>0</v>
      </c>
      <c r="N272" s="45">
        <v>0</v>
      </c>
      <c r="O272" s="45">
        <f>'[1]Прод. прилож (2)'!$C$79</f>
        <v>3292297.84</v>
      </c>
      <c r="P272" s="42">
        <f t="shared" ref="P272" si="71">K272/H272</f>
        <v>3911.9508555133075</v>
      </c>
      <c r="Q272" s="40">
        <v>9673</v>
      </c>
      <c r="R272" s="46" t="s">
        <v>92</v>
      </c>
    </row>
    <row r="273" spans="1:19" ht="25.15" customHeight="1" x14ac:dyDescent="0.25">
      <c r="A273" s="439"/>
      <c r="B273" s="396"/>
      <c r="C273" s="398"/>
      <c r="D273" s="398"/>
      <c r="E273" s="398"/>
      <c r="F273" s="400"/>
      <c r="G273" s="400"/>
      <c r="H273" s="435"/>
      <c r="I273" s="437"/>
      <c r="J273" s="437"/>
      <c r="K273" s="45">
        <f>SUM(L273:O273)</f>
        <v>2233606.4</v>
      </c>
      <c r="L273" s="45">
        <v>0</v>
      </c>
      <c r="M273" s="45">
        <v>0</v>
      </c>
      <c r="N273" s="45">
        <v>0</v>
      </c>
      <c r="O273" s="45">
        <f>'[1]Прод. прилож (2)'!$C$529</f>
        <v>2233606.4</v>
      </c>
      <c r="P273" s="42">
        <f>K273/H272</f>
        <v>2654</v>
      </c>
      <c r="Q273" s="40">
        <v>9673</v>
      </c>
      <c r="R273" s="46" t="s">
        <v>93</v>
      </c>
      <c r="S273" s="14"/>
    </row>
    <row r="274" spans="1:19" ht="25.15" customHeight="1" x14ac:dyDescent="0.25">
      <c r="A274" s="313" t="s">
        <v>1566</v>
      </c>
      <c r="B274" s="291" t="s">
        <v>1443</v>
      </c>
      <c r="C274" s="292">
        <v>1983</v>
      </c>
      <c r="D274" s="292" t="s">
        <v>204</v>
      </c>
      <c r="E274" s="292" t="s">
        <v>20</v>
      </c>
      <c r="F274" s="293">
        <v>5</v>
      </c>
      <c r="G274" s="293">
        <v>4</v>
      </c>
      <c r="H274" s="160">
        <v>4266.3</v>
      </c>
      <c r="I274" s="281">
        <v>0</v>
      </c>
      <c r="J274" s="281">
        <v>3878.95</v>
      </c>
      <c r="K274" s="45">
        <f>SUM(L274:O274)</f>
        <v>9439200</v>
      </c>
      <c r="L274" s="45">
        <v>0</v>
      </c>
      <c r="M274" s="45">
        <v>0</v>
      </c>
      <c r="N274" s="45">
        <v>0</v>
      </c>
      <c r="O274" s="45">
        <f>'[1]Прод. прилож (2)'!$C$530</f>
        <v>9439200</v>
      </c>
      <c r="P274" s="42">
        <f>K274/H274</f>
        <v>2212.5026369453626</v>
      </c>
      <c r="Q274" s="40">
        <v>9673</v>
      </c>
      <c r="R274" s="46" t="s">
        <v>93</v>
      </c>
      <c r="S274" s="14"/>
    </row>
    <row r="275" spans="1:19" ht="25.15" customHeight="1" x14ac:dyDescent="0.25">
      <c r="A275" s="438" t="s">
        <v>1567</v>
      </c>
      <c r="B275" s="395" t="s">
        <v>1152</v>
      </c>
      <c r="C275" s="397">
        <v>1965</v>
      </c>
      <c r="D275" s="397" t="s">
        <v>204</v>
      </c>
      <c r="E275" s="397" t="s">
        <v>20</v>
      </c>
      <c r="F275" s="399">
        <v>4</v>
      </c>
      <c r="G275" s="399">
        <v>4</v>
      </c>
      <c r="H275" s="434">
        <v>3090.4</v>
      </c>
      <c r="I275" s="436">
        <v>0</v>
      </c>
      <c r="J275" s="434">
        <v>2275.1999999999998</v>
      </c>
      <c r="K275" s="45">
        <f t="shared" ref="K275" si="72">SUM(L275:O275)</f>
        <v>4463831.0699999994</v>
      </c>
      <c r="L275" s="45">
        <v>0</v>
      </c>
      <c r="M275" s="45">
        <v>0</v>
      </c>
      <c r="N275" s="45">
        <v>0</v>
      </c>
      <c r="O275" s="289">
        <f>'[1]Прод. прилож (2)'!$C$80</f>
        <v>4463831.0699999994</v>
      </c>
      <c r="P275" s="42">
        <f t="shared" ref="P275" si="73">K275/H275</f>
        <v>1444.4185445249802</v>
      </c>
      <c r="Q275" s="40">
        <v>9673</v>
      </c>
      <c r="R275" s="59" t="s">
        <v>92</v>
      </c>
    </row>
    <row r="276" spans="1:19" ht="25.15" customHeight="1" x14ac:dyDescent="0.25">
      <c r="A276" s="439"/>
      <c r="B276" s="396"/>
      <c r="C276" s="398"/>
      <c r="D276" s="398"/>
      <c r="E276" s="398"/>
      <c r="F276" s="400"/>
      <c r="G276" s="400"/>
      <c r="H276" s="435"/>
      <c r="I276" s="437"/>
      <c r="J276" s="435"/>
      <c r="K276" s="45">
        <f t="shared" ref="K276:K310" si="74">SUM(L276:O276)</f>
        <v>17314895</v>
      </c>
      <c r="L276" s="45">
        <v>0</v>
      </c>
      <c r="M276" s="45">
        <v>0</v>
      </c>
      <c r="N276" s="45">
        <v>0</v>
      </c>
      <c r="O276" s="289">
        <f>'[1]Прод. прилож (2)'!$C$531</f>
        <v>17314895</v>
      </c>
      <c r="P276" s="42">
        <f>K276/H275</f>
        <v>5602.8006083354903</v>
      </c>
      <c r="Q276" s="40">
        <v>9673</v>
      </c>
      <c r="R276" s="59" t="s">
        <v>93</v>
      </c>
      <c r="S276" s="14"/>
    </row>
    <row r="277" spans="1:19" ht="25.15" customHeight="1" x14ac:dyDescent="0.25">
      <c r="A277" s="300" t="s">
        <v>1568</v>
      </c>
      <c r="B277" s="301" t="s">
        <v>1153</v>
      </c>
      <c r="C277" s="305">
        <v>1965</v>
      </c>
      <c r="D277" s="305" t="s">
        <v>204</v>
      </c>
      <c r="E277" s="305" t="s">
        <v>20</v>
      </c>
      <c r="F277" s="306">
        <v>4</v>
      </c>
      <c r="G277" s="306">
        <v>4</v>
      </c>
      <c r="H277" s="61">
        <v>3118.1</v>
      </c>
      <c r="I277" s="133">
        <v>0</v>
      </c>
      <c r="J277" s="61">
        <v>2446.6999999999998</v>
      </c>
      <c r="K277" s="45">
        <f t="shared" si="74"/>
        <v>20935448.940000001</v>
      </c>
      <c r="L277" s="45">
        <v>0</v>
      </c>
      <c r="M277" s="45">
        <v>0</v>
      </c>
      <c r="N277" s="45">
        <v>0</v>
      </c>
      <c r="O277" s="289">
        <f>'[1]Прод. прилож (2)'!$C$81</f>
        <v>20935448.940000001</v>
      </c>
      <c r="P277" s="42">
        <f t="shared" ref="P277:P310" si="75">K277/H277</f>
        <v>6714.1685449472443</v>
      </c>
      <c r="Q277" s="40">
        <v>9673</v>
      </c>
      <c r="R277" s="59" t="s">
        <v>92</v>
      </c>
    </row>
    <row r="278" spans="1:19" ht="25.15" customHeight="1" x14ac:dyDescent="0.25">
      <c r="A278" s="438" t="s">
        <v>1569</v>
      </c>
      <c r="B278" s="395" t="s">
        <v>1154</v>
      </c>
      <c r="C278" s="397">
        <v>1965</v>
      </c>
      <c r="D278" s="397" t="s">
        <v>204</v>
      </c>
      <c r="E278" s="397" t="s">
        <v>20</v>
      </c>
      <c r="F278" s="399">
        <v>5</v>
      </c>
      <c r="G278" s="399">
        <v>6</v>
      </c>
      <c r="H278" s="409">
        <v>4124</v>
      </c>
      <c r="I278" s="436">
        <v>0</v>
      </c>
      <c r="J278" s="409">
        <v>2731.7</v>
      </c>
      <c r="K278" s="45">
        <f t="shared" si="74"/>
        <v>17147082.019999996</v>
      </c>
      <c r="L278" s="45">
        <v>0</v>
      </c>
      <c r="M278" s="45">
        <v>0</v>
      </c>
      <c r="N278" s="45">
        <v>0</v>
      </c>
      <c r="O278" s="289">
        <f>'[1]Прод. прилож (2)'!$C$82</f>
        <v>17147082.019999996</v>
      </c>
      <c r="P278" s="42">
        <f t="shared" si="75"/>
        <v>4157.8763385063039</v>
      </c>
      <c r="Q278" s="40">
        <v>9673</v>
      </c>
      <c r="R278" s="46" t="s">
        <v>92</v>
      </c>
    </row>
    <row r="279" spans="1:19" ht="25.15" customHeight="1" x14ac:dyDescent="0.25">
      <c r="A279" s="439"/>
      <c r="B279" s="396"/>
      <c r="C279" s="398"/>
      <c r="D279" s="398"/>
      <c r="E279" s="398"/>
      <c r="F279" s="400"/>
      <c r="G279" s="400"/>
      <c r="H279" s="410"/>
      <c r="I279" s="437"/>
      <c r="J279" s="410"/>
      <c r="K279" s="45">
        <f t="shared" ref="K279:K280" si="76">SUM(L279:O279)</f>
        <v>12905046.569999998</v>
      </c>
      <c r="L279" s="45">
        <v>0</v>
      </c>
      <c r="M279" s="45">
        <v>0</v>
      </c>
      <c r="N279" s="45">
        <v>0</v>
      </c>
      <c r="O279" s="289">
        <f>'[1]Прод. прилож (2)'!$C$532</f>
        <v>12905046.569999998</v>
      </c>
      <c r="P279" s="42">
        <f>K279/H278</f>
        <v>3129.2547453928223</v>
      </c>
      <c r="Q279" s="40">
        <v>9673</v>
      </c>
      <c r="R279" s="46" t="s">
        <v>93</v>
      </c>
      <c r="S279" s="14"/>
    </row>
    <row r="280" spans="1:19" ht="25.15" customHeight="1" x14ac:dyDescent="0.25">
      <c r="A280" s="438" t="s">
        <v>1570</v>
      </c>
      <c r="B280" s="395" t="s">
        <v>1155</v>
      </c>
      <c r="C280" s="397">
        <v>1965</v>
      </c>
      <c r="D280" s="397" t="s">
        <v>204</v>
      </c>
      <c r="E280" s="397" t="s">
        <v>20</v>
      </c>
      <c r="F280" s="399">
        <v>5</v>
      </c>
      <c r="G280" s="399">
        <v>5</v>
      </c>
      <c r="H280" s="434">
        <v>4089</v>
      </c>
      <c r="I280" s="436">
        <v>0</v>
      </c>
      <c r="J280" s="409">
        <v>2625.5</v>
      </c>
      <c r="K280" s="45">
        <f t="shared" si="76"/>
        <v>17150255.389999997</v>
      </c>
      <c r="L280" s="45">
        <v>0</v>
      </c>
      <c r="M280" s="45">
        <v>0</v>
      </c>
      <c r="N280" s="45">
        <v>0</v>
      </c>
      <c r="O280" s="289">
        <f>'[1]Прод. прилож (2)'!$C$83</f>
        <v>17150255.389999997</v>
      </c>
      <c r="P280" s="42">
        <f t="shared" ref="P280" si="77">K280/H280</f>
        <v>4194.2419638053307</v>
      </c>
      <c r="Q280" s="40">
        <v>9673</v>
      </c>
      <c r="R280" s="59" t="s">
        <v>92</v>
      </c>
    </row>
    <row r="281" spans="1:19" ht="25.15" customHeight="1" x14ac:dyDescent="0.25">
      <c r="A281" s="439"/>
      <c r="B281" s="396"/>
      <c r="C281" s="398"/>
      <c r="D281" s="398"/>
      <c r="E281" s="398"/>
      <c r="F281" s="400"/>
      <c r="G281" s="400"/>
      <c r="H281" s="435"/>
      <c r="I281" s="437"/>
      <c r="J281" s="410"/>
      <c r="K281" s="45">
        <f t="shared" si="74"/>
        <v>12343214.02</v>
      </c>
      <c r="L281" s="45">
        <v>0</v>
      </c>
      <c r="M281" s="45">
        <v>0</v>
      </c>
      <c r="N281" s="45">
        <v>0</v>
      </c>
      <c r="O281" s="289">
        <f>'[1]Прод. прилож (2)'!$C$533</f>
        <v>12343214.02</v>
      </c>
      <c r="P281" s="42">
        <f>K281/H280</f>
        <v>3018.6387918806554</v>
      </c>
      <c r="Q281" s="40">
        <v>9673</v>
      </c>
      <c r="R281" s="59" t="s">
        <v>93</v>
      </c>
      <c r="S281" s="14"/>
    </row>
    <row r="282" spans="1:19" ht="25.15" customHeight="1" x14ac:dyDescent="0.25">
      <c r="A282" s="438" t="s">
        <v>1571</v>
      </c>
      <c r="B282" s="395" t="s">
        <v>1156</v>
      </c>
      <c r="C282" s="397">
        <v>1966</v>
      </c>
      <c r="D282" s="397" t="s">
        <v>204</v>
      </c>
      <c r="E282" s="397" t="s">
        <v>20</v>
      </c>
      <c r="F282" s="399">
        <v>5</v>
      </c>
      <c r="G282" s="399">
        <v>4</v>
      </c>
      <c r="H282" s="434">
        <v>4156.5</v>
      </c>
      <c r="I282" s="436">
        <v>0</v>
      </c>
      <c r="J282" s="409">
        <v>3310.5</v>
      </c>
      <c r="K282" s="45">
        <f t="shared" ref="K282" si="78">SUM(L282:O282)</f>
        <v>15004670.09</v>
      </c>
      <c r="L282" s="45">
        <v>0</v>
      </c>
      <c r="M282" s="45">
        <v>0</v>
      </c>
      <c r="N282" s="45">
        <v>0</v>
      </c>
      <c r="O282" s="289">
        <f>'[1]Прод. прилож (2)'!$C$84</f>
        <v>15004670.09</v>
      </c>
      <c r="P282" s="42">
        <f t="shared" ref="P282" si="79">K282/H282</f>
        <v>3609.9290484782869</v>
      </c>
      <c r="Q282" s="40">
        <v>9673</v>
      </c>
      <c r="R282" s="46" t="s">
        <v>92</v>
      </c>
    </row>
    <row r="283" spans="1:19" ht="25.15" customHeight="1" x14ac:dyDescent="0.25">
      <c r="A283" s="439"/>
      <c r="B283" s="396"/>
      <c r="C283" s="398"/>
      <c r="D283" s="398"/>
      <c r="E283" s="398"/>
      <c r="F283" s="400"/>
      <c r="G283" s="400"/>
      <c r="H283" s="435"/>
      <c r="I283" s="437"/>
      <c r="J283" s="410"/>
      <c r="K283" s="45">
        <f t="shared" si="74"/>
        <v>12526693.550000001</v>
      </c>
      <c r="L283" s="45">
        <v>0</v>
      </c>
      <c r="M283" s="45">
        <v>0</v>
      </c>
      <c r="N283" s="45">
        <v>0</v>
      </c>
      <c r="O283" s="289">
        <f>'[1]Прод. прилож (2)'!$C$534</f>
        <v>12526693.550000001</v>
      </c>
      <c r="P283" s="42">
        <f>K283/H282</f>
        <v>3013.7600264645739</v>
      </c>
      <c r="Q283" s="40">
        <v>9673</v>
      </c>
      <c r="R283" s="46" t="s">
        <v>93</v>
      </c>
      <c r="S283" s="14"/>
    </row>
    <row r="284" spans="1:19" ht="25.15" customHeight="1" x14ac:dyDescent="0.25">
      <c r="A284" s="438" t="s">
        <v>1572</v>
      </c>
      <c r="B284" s="395" t="s">
        <v>1157</v>
      </c>
      <c r="C284" s="397">
        <v>1966</v>
      </c>
      <c r="D284" s="387" t="s">
        <v>204</v>
      </c>
      <c r="E284" s="397" t="s">
        <v>20</v>
      </c>
      <c r="F284" s="399">
        <v>5</v>
      </c>
      <c r="G284" s="399">
        <v>4</v>
      </c>
      <c r="H284" s="434">
        <v>4092</v>
      </c>
      <c r="I284" s="436">
        <v>0</v>
      </c>
      <c r="J284" s="409">
        <v>3554.3</v>
      </c>
      <c r="K284" s="45">
        <f t="shared" si="74"/>
        <v>13012690.119999999</v>
      </c>
      <c r="L284" s="45">
        <v>0</v>
      </c>
      <c r="M284" s="45">
        <v>0</v>
      </c>
      <c r="N284" s="45">
        <v>0</v>
      </c>
      <c r="O284" s="289">
        <f>'[1]Прод. прилож (2)'!$C$85</f>
        <v>13012690.119999999</v>
      </c>
      <c r="P284" s="42">
        <f t="shared" si="75"/>
        <v>3180.0317986314758</v>
      </c>
      <c r="Q284" s="40">
        <v>9673</v>
      </c>
      <c r="R284" s="46" t="s">
        <v>92</v>
      </c>
    </row>
    <row r="285" spans="1:19" ht="25.15" customHeight="1" x14ac:dyDescent="0.25">
      <c r="A285" s="439"/>
      <c r="B285" s="396"/>
      <c r="C285" s="398"/>
      <c r="D285" s="388"/>
      <c r="E285" s="398"/>
      <c r="F285" s="400"/>
      <c r="G285" s="400"/>
      <c r="H285" s="435"/>
      <c r="I285" s="437"/>
      <c r="J285" s="410"/>
      <c r="K285" s="45">
        <f t="shared" ref="K285:K286" si="80">SUM(L285:O285)</f>
        <v>13791665.680000002</v>
      </c>
      <c r="L285" s="45">
        <v>0</v>
      </c>
      <c r="M285" s="45">
        <v>0</v>
      </c>
      <c r="N285" s="45">
        <v>0</v>
      </c>
      <c r="O285" s="289">
        <f>'[1]Прод. прилож (2)'!$C$535</f>
        <v>13791665.680000002</v>
      </c>
      <c r="P285" s="42">
        <f>K285/H284</f>
        <v>3370.3972825024443</v>
      </c>
      <c r="Q285" s="40">
        <v>9673</v>
      </c>
      <c r="R285" s="46" t="s">
        <v>93</v>
      </c>
      <c r="S285" s="14"/>
    </row>
    <row r="286" spans="1:19" ht="25.15" customHeight="1" x14ac:dyDescent="0.25">
      <c r="A286" s="239">
        <v>214</v>
      </c>
      <c r="B286" s="241" t="s">
        <v>1158</v>
      </c>
      <c r="C286" s="259">
        <v>1960</v>
      </c>
      <c r="D286" s="259" t="s">
        <v>204</v>
      </c>
      <c r="E286" s="259" t="s">
        <v>20</v>
      </c>
      <c r="F286" s="255">
        <v>2</v>
      </c>
      <c r="G286" s="255">
        <v>2</v>
      </c>
      <c r="H286" s="236">
        <v>847.8</v>
      </c>
      <c r="I286" s="238">
        <v>0</v>
      </c>
      <c r="J286" s="238">
        <v>612.20000000000005</v>
      </c>
      <c r="K286" s="45">
        <f t="shared" si="80"/>
        <v>3987110.7399999998</v>
      </c>
      <c r="L286" s="45">
        <v>0</v>
      </c>
      <c r="M286" s="45">
        <v>0</v>
      </c>
      <c r="N286" s="45">
        <v>0</v>
      </c>
      <c r="O286" s="289">
        <f>'[1]Прод. прилож (2)'!$C$86</f>
        <v>3987110.7399999998</v>
      </c>
      <c r="P286" s="42">
        <f t="shared" ref="P286" si="81">K286/H286</f>
        <v>4702.8907053550365</v>
      </c>
      <c r="Q286" s="40">
        <v>9673</v>
      </c>
      <c r="R286" s="59" t="s">
        <v>92</v>
      </c>
    </row>
    <row r="287" spans="1:19" ht="25.15" customHeight="1" x14ac:dyDescent="0.25">
      <c r="A287" s="200">
        <v>215</v>
      </c>
      <c r="B287" s="301" t="s">
        <v>1159</v>
      </c>
      <c r="C287" s="305">
        <v>1959</v>
      </c>
      <c r="D287" s="288" t="s">
        <v>204</v>
      </c>
      <c r="E287" s="305" t="s">
        <v>20</v>
      </c>
      <c r="F287" s="306">
        <v>2</v>
      </c>
      <c r="G287" s="306">
        <v>2</v>
      </c>
      <c r="H287" s="61">
        <v>847.8</v>
      </c>
      <c r="I287" s="133">
        <v>0</v>
      </c>
      <c r="J287" s="133">
        <v>620.4</v>
      </c>
      <c r="K287" s="45">
        <f t="shared" si="74"/>
        <v>5329252.8500000006</v>
      </c>
      <c r="L287" s="45">
        <v>0</v>
      </c>
      <c r="M287" s="45">
        <v>0</v>
      </c>
      <c r="N287" s="45">
        <v>0</v>
      </c>
      <c r="O287" s="289">
        <f>'[1]Прод. прилож (2)'!$C$87</f>
        <v>5329252.8500000006</v>
      </c>
      <c r="P287" s="42">
        <f t="shared" si="75"/>
        <v>6285.9788275536694</v>
      </c>
      <c r="Q287" s="40">
        <v>9673</v>
      </c>
      <c r="R287" s="46" t="s">
        <v>92</v>
      </c>
    </row>
    <row r="288" spans="1:19" ht="25.15" customHeight="1" x14ac:dyDescent="0.25">
      <c r="A288" s="393">
        <v>216</v>
      </c>
      <c r="B288" s="395" t="s">
        <v>1160</v>
      </c>
      <c r="C288" s="397">
        <v>1962</v>
      </c>
      <c r="D288" s="397" t="s">
        <v>204</v>
      </c>
      <c r="E288" s="397" t="s">
        <v>20</v>
      </c>
      <c r="F288" s="399">
        <v>2</v>
      </c>
      <c r="G288" s="399">
        <v>2</v>
      </c>
      <c r="H288" s="434">
        <v>782.3</v>
      </c>
      <c r="I288" s="436">
        <v>0</v>
      </c>
      <c r="J288" s="436">
        <v>637.6</v>
      </c>
      <c r="K288" s="45">
        <f t="shared" ref="K288" si="82">SUM(L288:O288)</f>
        <v>7516484.9299999997</v>
      </c>
      <c r="L288" s="45">
        <v>0</v>
      </c>
      <c r="M288" s="45">
        <v>0</v>
      </c>
      <c r="N288" s="45">
        <v>0</v>
      </c>
      <c r="O288" s="289">
        <f>'[1]Прод. прилож (2)'!$C$88</f>
        <v>7516484.9299999997</v>
      </c>
      <c r="P288" s="42">
        <f t="shared" ref="P288" si="83">K288/H288</f>
        <v>9608.1873066598491</v>
      </c>
      <c r="Q288" s="40">
        <v>9673</v>
      </c>
      <c r="R288" s="46" t="s">
        <v>92</v>
      </c>
    </row>
    <row r="289" spans="1:19" ht="25.15" customHeight="1" x14ac:dyDescent="0.25">
      <c r="A289" s="394"/>
      <c r="B289" s="396"/>
      <c r="C289" s="398"/>
      <c r="D289" s="398"/>
      <c r="E289" s="398"/>
      <c r="F289" s="400"/>
      <c r="G289" s="400"/>
      <c r="H289" s="435"/>
      <c r="I289" s="437"/>
      <c r="J289" s="437"/>
      <c r="K289" s="45">
        <f t="shared" si="74"/>
        <v>2441558.2999999998</v>
      </c>
      <c r="L289" s="45">
        <v>0</v>
      </c>
      <c r="M289" s="45">
        <v>0</v>
      </c>
      <c r="N289" s="45">
        <v>0</v>
      </c>
      <c r="O289" s="289">
        <f>'[1]Прод. прилож (2)'!$C$536</f>
        <v>2441558.2999999998</v>
      </c>
      <c r="P289" s="42">
        <f>K289/H288</f>
        <v>3121</v>
      </c>
      <c r="Q289" s="40">
        <v>9673</v>
      </c>
      <c r="R289" s="46" t="s">
        <v>93</v>
      </c>
      <c r="S289" s="14"/>
    </row>
    <row r="290" spans="1:19" ht="25.15" customHeight="1" x14ac:dyDescent="0.25">
      <c r="A290" s="200">
        <v>217</v>
      </c>
      <c r="B290" s="301" t="s">
        <v>1161</v>
      </c>
      <c r="C290" s="305">
        <v>1959</v>
      </c>
      <c r="D290" s="305" t="s">
        <v>204</v>
      </c>
      <c r="E290" s="305" t="s">
        <v>20</v>
      </c>
      <c r="F290" s="306">
        <v>2</v>
      </c>
      <c r="G290" s="306">
        <v>2</v>
      </c>
      <c r="H290" s="61">
        <v>910.8</v>
      </c>
      <c r="I290" s="133">
        <v>0</v>
      </c>
      <c r="J290" s="40">
        <v>815.9</v>
      </c>
      <c r="K290" s="45">
        <f t="shared" si="74"/>
        <v>6539227.1500000004</v>
      </c>
      <c r="L290" s="45">
        <v>0</v>
      </c>
      <c r="M290" s="45">
        <v>0</v>
      </c>
      <c r="N290" s="45">
        <v>0</v>
      </c>
      <c r="O290" s="289">
        <f>'[1]Прод. прилож (2)'!$C$89</f>
        <v>6539227.1500000004</v>
      </c>
      <c r="P290" s="42">
        <f t="shared" si="75"/>
        <v>7179.6521190162503</v>
      </c>
      <c r="Q290" s="40">
        <v>9673</v>
      </c>
      <c r="R290" s="46" t="s">
        <v>92</v>
      </c>
    </row>
    <row r="291" spans="1:19" ht="25.15" customHeight="1" x14ac:dyDescent="0.25">
      <c r="A291" s="200">
        <v>218</v>
      </c>
      <c r="B291" s="301" t="s">
        <v>1162</v>
      </c>
      <c r="C291" s="305">
        <v>1962</v>
      </c>
      <c r="D291" s="305" t="s">
        <v>204</v>
      </c>
      <c r="E291" s="305" t="s">
        <v>20</v>
      </c>
      <c r="F291" s="306">
        <v>2</v>
      </c>
      <c r="G291" s="306">
        <v>2</v>
      </c>
      <c r="H291" s="61">
        <v>679.6</v>
      </c>
      <c r="I291" s="133">
        <v>0</v>
      </c>
      <c r="J291" s="40">
        <v>636.4</v>
      </c>
      <c r="K291" s="45">
        <f t="shared" si="74"/>
        <v>4882500</v>
      </c>
      <c r="L291" s="45">
        <v>0</v>
      </c>
      <c r="M291" s="45">
        <v>0</v>
      </c>
      <c r="N291" s="45">
        <v>0</v>
      </c>
      <c r="O291" s="289">
        <f>'[1]Прод. прилож (2)'!$C$537</f>
        <v>4882500</v>
      </c>
      <c r="P291" s="42">
        <f t="shared" si="75"/>
        <v>7184.3731606827541</v>
      </c>
      <c r="Q291" s="40">
        <v>9673</v>
      </c>
      <c r="R291" s="46" t="s">
        <v>93</v>
      </c>
      <c r="S291" s="14"/>
    </row>
    <row r="292" spans="1:19" ht="25.15" customHeight="1" x14ac:dyDescent="0.25">
      <c r="A292" s="200">
        <v>219</v>
      </c>
      <c r="B292" s="301" t="s">
        <v>1163</v>
      </c>
      <c r="C292" s="288">
        <v>1962</v>
      </c>
      <c r="D292" s="305" t="s">
        <v>204</v>
      </c>
      <c r="E292" s="305" t="s">
        <v>20</v>
      </c>
      <c r="F292" s="306">
        <v>2</v>
      </c>
      <c r="G292" s="306">
        <v>2</v>
      </c>
      <c r="H292" s="61">
        <v>664.9</v>
      </c>
      <c r="I292" s="133">
        <v>0</v>
      </c>
      <c r="J292" s="40">
        <v>619.5</v>
      </c>
      <c r="K292" s="45">
        <f t="shared" si="74"/>
        <v>4882500</v>
      </c>
      <c r="L292" s="45">
        <v>0</v>
      </c>
      <c r="M292" s="45">
        <v>0</v>
      </c>
      <c r="N292" s="45">
        <v>0</v>
      </c>
      <c r="O292" s="289">
        <f>'[1]Прод. прилож (2)'!$C$538</f>
        <v>4882500</v>
      </c>
      <c r="P292" s="42">
        <f t="shared" si="75"/>
        <v>7343.2095051887509</v>
      </c>
      <c r="Q292" s="40">
        <v>9673</v>
      </c>
      <c r="R292" s="46" t="s">
        <v>93</v>
      </c>
      <c r="S292" s="14"/>
    </row>
    <row r="293" spans="1:19" ht="25.15" customHeight="1" x14ac:dyDescent="0.25">
      <c r="A293" s="200">
        <v>220</v>
      </c>
      <c r="B293" s="301" t="s">
        <v>1164</v>
      </c>
      <c r="C293" s="288">
        <v>1962</v>
      </c>
      <c r="D293" s="305" t="s">
        <v>204</v>
      </c>
      <c r="E293" s="305" t="s">
        <v>20</v>
      </c>
      <c r="F293" s="306">
        <v>2</v>
      </c>
      <c r="G293" s="306">
        <v>2</v>
      </c>
      <c r="H293" s="61">
        <v>678.6</v>
      </c>
      <c r="I293" s="133">
        <v>0</v>
      </c>
      <c r="J293" s="40">
        <v>609.29999999999995</v>
      </c>
      <c r="K293" s="45">
        <f t="shared" si="74"/>
        <v>5245540.91</v>
      </c>
      <c r="L293" s="45">
        <v>0</v>
      </c>
      <c r="M293" s="45">
        <v>0</v>
      </c>
      <c r="N293" s="45">
        <v>0</v>
      </c>
      <c r="O293" s="289">
        <f>'[1]Прод. прилож (2)'!$C$539</f>
        <v>5245540.91</v>
      </c>
      <c r="P293" s="42">
        <f t="shared" si="75"/>
        <v>7729.9453433539638</v>
      </c>
      <c r="Q293" s="40">
        <v>9673</v>
      </c>
      <c r="R293" s="46" t="s">
        <v>93</v>
      </c>
      <c r="S293" s="14"/>
    </row>
    <row r="294" spans="1:19" ht="25.15" customHeight="1" x14ac:dyDescent="0.25">
      <c r="A294" s="200">
        <v>221</v>
      </c>
      <c r="B294" s="301" t="s">
        <v>1165</v>
      </c>
      <c r="C294" s="288">
        <v>1964</v>
      </c>
      <c r="D294" s="305" t="s">
        <v>204</v>
      </c>
      <c r="E294" s="305" t="s">
        <v>20</v>
      </c>
      <c r="F294" s="306">
        <v>4</v>
      </c>
      <c r="G294" s="306">
        <v>4</v>
      </c>
      <c r="H294" s="61">
        <v>2754.8</v>
      </c>
      <c r="I294" s="133">
        <v>0</v>
      </c>
      <c r="J294" s="40">
        <v>2374.1</v>
      </c>
      <c r="K294" s="45">
        <f t="shared" si="74"/>
        <v>9128875.6199999992</v>
      </c>
      <c r="L294" s="45">
        <v>0</v>
      </c>
      <c r="M294" s="45">
        <v>0</v>
      </c>
      <c r="N294" s="45">
        <v>0</v>
      </c>
      <c r="O294" s="289">
        <f>'[1]Прод. прилож (2)'!$C$540</f>
        <v>9128875.6199999992</v>
      </c>
      <c r="P294" s="42">
        <f t="shared" si="75"/>
        <v>3313.8070349934655</v>
      </c>
      <c r="Q294" s="40">
        <v>9673</v>
      </c>
      <c r="R294" s="46" t="s">
        <v>93</v>
      </c>
      <c r="S294" s="14"/>
    </row>
    <row r="295" spans="1:19" ht="25.15" customHeight="1" x14ac:dyDescent="0.25">
      <c r="A295" s="200">
        <v>222</v>
      </c>
      <c r="B295" s="301" t="s">
        <v>1166</v>
      </c>
      <c r="C295" s="288">
        <v>1965</v>
      </c>
      <c r="D295" s="305" t="s">
        <v>204</v>
      </c>
      <c r="E295" s="305" t="s">
        <v>20</v>
      </c>
      <c r="F295" s="306">
        <v>4</v>
      </c>
      <c r="G295" s="306">
        <v>4</v>
      </c>
      <c r="H295" s="61">
        <v>2754.8</v>
      </c>
      <c r="I295" s="133">
        <v>0</v>
      </c>
      <c r="J295" s="40">
        <v>2488.3000000000002</v>
      </c>
      <c r="K295" s="45">
        <f t="shared" si="74"/>
        <v>8182295.04</v>
      </c>
      <c r="L295" s="45">
        <v>0</v>
      </c>
      <c r="M295" s="45">
        <v>0</v>
      </c>
      <c r="N295" s="45">
        <v>0</v>
      </c>
      <c r="O295" s="289">
        <f>'[1]Прод. прилож (2)'!$C$541</f>
        <v>8182295.04</v>
      </c>
      <c r="P295" s="42">
        <f t="shared" si="75"/>
        <v>2970.1956730071147</v>
      </c>
      <c r="Q295" s="40">
        <v>9673</v>
      </c>
      <c r="R295" s="46" t="s">
        <v>93</v>
      </c>
      <c r="S295" s="14"/>
    </row>
    <row r="296" spans="1:19" ht="25.15" customHeight="1" x14ac:dyDescent="0.25">
      <c r="A296" s="200">
        <v>223</v>
      </c>
      <c r="B296" s="301" t="s">
        <v>1167</v>
      </c>
      <c r="C296" s="288">
        <v>1962</v>
      </c>
      <c r="D296" s="305" t="s">
        <v>204</v>
      </c>
      <c r="E296" s="305" t="s">
        <v>20</v>
      </c>
      <c r="F296" s="54">
        <v>2</v>
      </c>
      <c r="G296" s="306">
        <v>2</v>
      </c>
      <c r="H296" s="61">
        <v>671.1</v>
      </c>
      <c r="I296" s="133">
        <v>0</v>
      </c>
      <c r="J296" s="40">
        <v>625.20000000000005</v>
      </c>
      <c r="K296" s="45">
        <f t="shared" si="74"/>
        <v>4495000</v>
      </c>
      <c r="L296" s="40">
        <v>0</v>
      </c>
      <c r="M296" s="40">
        <v>0</v>
      </c>
      <c r="N296" s="40">
        <v>0</v>
      </c>
      <c r="O296" s="289">
        <f>'[1]Прод. прилож (2)'!$C$542</f>
        <v>4495000</v>
      </c>
      <c r="P296" s="42">
        <f t="shared" si="75"/>
        <v>6697.9585754731033</v>
      </c>
      <c r="Q296" s="40">
        <v>9673</v>
      </c>
      <c r="R296" s="46" t="s">
        <v>93</v>
      </c>
      <c r="S296" s="14"/>
    </row>
    <row r="297" spans="1:19" ht="25.15" customHeight="1" x14ac:dyDescent="0.25">
      <c r="A297" s="200">
        <v>224</v>
      </c>
      <c r="B297" s="301" t="s">
        <v>1168</v>
      </c>
      <c r="C297" s="288">
        <v>1962</v>
      </c>
      <c r="D297" s="288" t="s">
        <v>204</v>
      </c>
      <c r="E297" s="288" t="s">
        <v>20</v>
      </c>
      <c r="F297" s="54">
        <v>2</v>
      </c>
      <c r="G297" s="54">
        <v>2</v>
      </c>
      <c r="H297" s="289">
        <v>667.5</v>
      </c>
      <c r="I297" s="129">
        <v>0</v>
      </c>
      <c r="J297" s="40">
        <v>644.5</v>
      </c>
      <c r="K297" s="45">
        <f t="shared" si="74"/>
        <v>4495000</v>
      </c>
      <c r="L297" s="40">
        <v>0</v>
      </c>
      <c r="M297" s="40">
        <v>0</v>
      </c>
      <c r="N297" s="40">
        <v>0</v>
      </c>
      <c r="O297" s="289">
        <f>'[1]Прод. прилож (2)'!$C$543</f>
        <v>4495000</v>
      </c>
      <c r="P297" s="42">
        <f t="shared" si="75"/>
        <v>6734.0823970037454</v>
      </c>
      <c r="Q297" s="40">
        <v>9673</v>
      </c>
      <c r="R297" s="46" t="s">
        <v>93</v>
      </c>
      <c r="S297" s="14"/>
    </row>
    <row r="298" spans="1:19" ht="25.15" customHeight="1" x14ac:dyDescent="0.25">
      <c r="A298" s="200">
        <v>225</v>
      </c>
      <c r="B298" s="301" t="s">
        <v>1169</v>
      </c>
      <c r="C298" s="288">
        <v>1962</v>
      </c>
      <c r="D298" s="305" t="s">
        <v>204</v>
      </c>
      <c r="E298" s="305" t="s">
        <v>20</v>
      </c>
      <c r="F298" s="54">
        <v>2</v>
      </c>
      <c r="G298" s="306">
        <v>2</v>
      </c>
      <c r="H298" s="61">
        <v>669.6</v>
      </c>
      <c r="I298" s="133">
        <v>0</v>
      </c>
      <c r="J298" s="40">
        <v>623.4</v>
      </c>
      <c r="K298" s="45">
        <f t="shared" si="74"/>
        <v>4526868.72</v>
      </c>
      <c r="L298" s="40">
        <v>0</v>
      </c>
      <c r="M298" s="40">
        <v>0</v>
      </c>
      <c r="N298" s="40">
        <v>0</v>
      </c>
      <c r="O298" s="289">
        <f>'[1]Прод. прилож (2)'!$C$544</f>
        <v>4526868.72</v>
      </c>
      <c r="P298" s="42">
        <f t="shared" si="75"/>
        <v>6760.5566308243724</v>
      </c>
      <c r="Q298" s="40">
        <v>9673</v>
      </c>
      <c r="R298" s="46" t="s">
        <v>93</v>
      </c>
      <c r="S298" s="14"/>
    </row>
    <row r="299" spans="1:19" ht="25.15" customHeight="1" x14ac:dyDescent="0.25">
      <c r="A299" s="200">
        <v>226</v>
      </c>
      <c r="B299" s="301" t="s">
        <v>1170</v>
      </c>
      <c r="C299" s="305">
        <v>1966</v>
      </c>
      <c r="D299" s="305" t="s">
        <v>204</v>
      </c>
      <c r="E299" s="305" t="s">
        <v>20</v>
      </c>
      <c r="F299" s="27">
        <v>5</v>
      </c>
      <c r="G299" s="27">
        <v>4</v>
      </c>
      <c r="H299" s="61">
        <v>3493.3</v>
      </c>
      <c r="I299" s="129">
        <v>0</v>
      </c>
      <c r="J299" s="40">
        <v>3147.1</v>
      </c>
      <c r="K299" s="45">
        <f t="shared" si="74"/>
        <v>5779603.2400000002</v>
      </c>
      <c r="L299" s="40">
        <v>0</v>
      </c>
      <c r="M299" s="40">
        <v>0</v>
      </c>
      <c r="N299" s="40">
        <v>0</v>
      </c>
      <c r="O299" s="289">
        <f>'[1]Прод. прилож (2)'!$C$545</f>
        <v>5779603.2400000002</v>
      </c>
      <c r="P299" s="42">
        <f t="shared" si="75"/>
        <v>1654.4823633813301</v>
      </c>
      <c r="Q299" s="40">
        <v>9673</v>
      </c>
      <c r="R299" s="46" t="s">
        <v>93</v>
      </c>
      <c r="S299" s="14"/>
    </row>
    <row r="300" spans="1:19" ht="25.15" customHeight="1" x14ac:dyDescent="0.25">
      <c r="A300" s="200">
        <v>227</v>
      </c>
      <c r="B300" s="301" t="s">
        <v>1171</v>
      </c>
      <c r="C300" s="305">
        <v>1966</v>
      </c>
      <c r="D300" s="305" t="s">
        <v>204</v>
      </c>
      <c r="E300" s="305" t="s">
        <v>20</v>
      </c>
      <c r="F300" s="27">
        <v>5</v>
      </c>
      <c r="G300" s="27">
        <v>4</v>
      </c>
      <c r="H300" s="61">
        <v>3453.82</v>
      </c>
      <c r="I300" s="129">
        <v>0</v>
      </c>
      <c r="J300" s="40">
        <v>3195.22</v>
      </c>
      <c r="K300" s="45">
        <f t="shared" si="74"/>
        <v>5780297.54</v>
      </c>
      <c r="L300" s="40">
        <v>0</v>
      </c>
      <c r="M300" s="40">
        <v>0</v>
      </c>
      <c r="N300" s="40">
        <v>0</v>
      </c>
      <c r="O300" s="289">
        <f>'[1]Прод. прилож (2)'!$C$546</f>
        <v>5780297.54</v>
      </c>
      <c r="P300" s="42">
        <f t="shared" si="75"/>
        <v>1673.5954797875975</v>
      </c>
      <c r="Q300" s="40">
        <v>9673</v>
      </c>
      <c r="R300" s="46" t="s">
        <v>93</v>
      </c>
      <c r="S300" s="14"/>
    </row>
    <row r="301" spans="1:19" ht="25.15" customHeight="1" x14ac:dyDescent="0.25">
      <c r="A301" s="200">
        <v>228</v>
      </c>
      <c r="B301" s="301" t="s">
        <v>1172</v>
      </c>
      <c r="C301" s="288">
        <v>1966</v>
      </c>
      <c r="D301" s="305" t="s">
        <v>204</v>
      </c>
      <c r="E301" s="305" t="s">
        <v>20</v>
      </c>
      <c r="F301" s="43">
        <v>5</v>
      </c>
      <c r="G301" s="43">
        <v>4</v>
      </c>
      <c r="H301" s="61">
        <v>3460.2</v>
      </c>
      <c r="I301" s="45">
        <v>0</v>
      </c>
      <c r="J301" s="40">
        <v>3216.5</v>
      </c>
      <c r="K301" s="45">
        <f t="shared" si="74"/>
        <v>26138015</v>
      </c>
      <c r="L301" s="45">
        <v>0</v>
      </c>
      <c r="M301" s="45">
        <v>0</v>
      </c>
      <c r="N301" s="45">
        <v>0</v>
      </c>
      <c r="O301" s="289">
        <f>'[1]Прод. прилож (2)'!$C$1206</f>
        <v>26138015</v>
      </c>
      <c r="P301" s="42">
        <f t="shared" si="75"/>
        <v>7553.9029535864984</v>
      </c>
      <c r="Q301" s="40">
        <v>9673</v>
      </c>
      <c r="R301" s="46" t="s">
        <v>94</v>
      </c>
      <c r="S301" s="14"/>
    </row>
    <row r="302" spans="1:19" ht="25.15" customHeight="1" x14ac:dyDescent="0.25">
      <c r="A302" s="200">
        <v>229</v>
      </c>
      <c r="B302" s="301" t="s">
        <v>1173</v>
      </c>
      <c r="C302" s="305">
        <v>1960</v>
      </c>
      <c r="D302" s="305" t="s">
        <v>204</v>
      </c>
      <c r="E302" s="305" t="s">
        <v>20</v>
      </c>
      <c r="F302" s="38">
        <v>2</v>
      </c>
      <c r="G302" s="38">
        <v>2</v>
      </c>
      <c r="H302" s="61">
        <v>679.8</v>
      </c>
      <c r="I302" s="45">
        <v>0</v>
      </c>
      <c r="J302" s="45">
        <v>632.9</v>
      </c>
      <c r="K302" s="45">
        <f t="shared" si="74"/>
        <v>4661233</v>
      </c>
      <c r="L302" s="45">
        <v>0</v>
      </c>
      <c r="M302" s="45">
        <v>0</v>
      </c>
      <c r="N302" s="45">
        <v>0</v>
      </c>
      <c r="O302" s="289">
        <f>'[1]Прод. прилож (2)'!$C$1207</f>
        <v>4661233</v>
      </c>
      <c r="P302" s="42">
        <f t="shared" si="75"/>
        <v>6856.7711091497504</v>
      </c>
      <c r="Q302" s="40">
        <v>9673</v>
      </c>
      <c r="R302" s="46" t="s">
        <v>94</v>
      </c>
      <c r="S302" s="14"/>
    </row>
    <row r="303" spans="1:19" ht="25.15" customHeight="1" x14ac:dyDescent="0.25">
      <c r="A303" s="200">
        <v>230</v>
      </c>
      <c r="B303" s="301" t="s">
        <v>1174</v>
      </c>
      <c r="C303" s="288">
        <v>1958</v>
      </c>
      <c r="D303" s="305" t="s">
        <v>204</v>
      </c>
      <c r="E303" s="288" t="s">
        <v>20</v>
      </c>
      <c r="F303" s="38">
        <v>2</v>
      </c>
      <c r="G303" s="38">
        <v>2</v>
      </c>
      <c r="H303" s="61">
        <v>909.5</v>
      </c>
      <c r="I303" s="289">
        <v>0</v>
      </c>
      <c r="J303" s="45">
        <v>814.7</v>
      </c>
      <c r="K303" s="45">
        <f t="shared" si="74"/>
        <v>5862135.2999999998</v>
      </c>
      <c r="L303" s="40">
        <v>0</v>
      </c>
      <c r="M303" s="40">
        <v>0</v>
      </c>
      <c r="N303" s="40">
        <v>0</v>
      </c>
      <c r="O303" s="289">
        <f>'[1]Прод. прилож (2)'!$C$1208</f>
        <v>5862135.2999999998</v>
      </c>
      <c r="P303" s="42">
        <f t="shared" si="75"/>
        <v>6445.4483782297966</v>
      </c>
      <c r="Q303" s="40">
        <v>9673</v>
      </c>
      <c r="R303" s="46" t="s">
        <v>94</v>
      </c>
      <c r="S303" s="14"/>
    </row>
    <row r="304" spans="1:19" ht="25.15" customHeight="1" x14ac:dyDescent="0.25">
      <c r="A304" s="200">
        <v>231</v>
      </c>
      <c r="B304" s="301" t="s">
        <v>1175</v>
      </c>
      <c r="C304" s="305">
        <v>1958</v>
      </c>
      <c r="D304" s="305" t="s">
        <v>204</v>
      </c>
      <c r="E304" s="305" t="s">
        <v>20</v>
      </c>
      <c r="F304" s="38">
        <v>2</v>
      </c>
      <c r="G304" s="38">
        <v>2</v>
      </c>
      <c r="H304" s="61">
        <v>900.4</v>
      </c>
      <c r="I304" s="45">
        <v>0</v>
      </c>
      <c r="J304" s="45">
        <v>807.5</v>
      </c>
      <c r="K304" s="45">
        <f t="shared" si="74"/>
        <v>5797160</v>
      </c>
      <c r="L304" s="45">
        <v>0</v>
      </c>
      <c r="M304" s="45">
        <v>0</v>
      </c>
      <c r="N304" s="45">
        <v>0</v>
      </c>
      <c r="O304" s="289">
        <f>'[1]Прод. прилож (2)'!$C$1209</f>
        <v>5797160</v>
      </c>
      <c r="P304" s="42">
        <f t="shared" si="75"/>
        <v>6438.4273656152818</v>
      </c>
      <c r="Q304" s="40">
        <v>9673</v>
      </c>
      <c r="R304" s="46" t="s">
        <v>94</v>
      </c>
      <c r="S304" s="14"/>
    </row>
    <row r="305" spans="1:21" ht="25.15" customHeight="1" x14ac:dyDescent="0.25">
      <c r="A305" s="200">
        <v>232</v>
      </c>
      <c r="B305" s="301" t="s">
        <v>1176</v>
      </c>
      <c r="C305" s="305">
        <v>1958</v>
      </c>
      <c r="D305" s="305" t="s">
        <v>204</v>
      </c>
      <c r="E305" s="305" t="s">
        <v>20</v>
      </c>
      <c r="F305" s="38">
        <v>2</v>
      </c>
      <c r="G305" s="38">
        <v>2</v>
      </c>
      <c r="H305" s="61">
        <v>677.1</v>
      </c>
      <c r="I305" s="45">
        <v>0</v>
      </c>
      <c r="J305" s="45">
        <v>611.1</v>
      </c>
      <c r="K305" s="45">
        <f t="shared" si="74"/>
        <v>4646509.4000000004</v>
      </c>
      <c r="L305" s="45">
        <v>0</v>
      </c>
      <c r="M305" s="45">
        <v>0</v>
      </c>
      <c r="N305" s="45">
        <v>0</v>
      </c>
      <c r="O305" s="289">
        <f>'[1]Прод. прилож (2)'!$C$1210</f>
        <v>4646509.4000000004</v>
      </c>
      <c r="P305" s="42">
        <f t="shared" si="75"/>
        <v>6862.3680401713191</v>
      </c>
      <c r="Q305" s="40">
        <v>9673</v>
      </c>
      <c r="R305" s="46" t="s">
        <v>94</v>
      </c>
      <c r="S305" s="14"/>
    </row>
    <row r="306" spans="1:21" ht="25.15" customHeight="1" x14ac:dyDescent="0.25">
      <c r="A306" s="200">
        <v>233</v>
      </c>
      <c r="B306" s="301" t="s">
        <v>1177</v>
      </c>
      <c r="C306" s="305">
        <v>1958</v>
      </c>
      <c r="D306" s="305" t="s">
        <v>204</v>
      </c>
      <c r="E306" s="305" t="s">
        <v>20</v>
      </c>
      <c r="F306" s="38">
        <v>2</v>
      </c>
      <c r="G306" s="38">
        <v>2</v>
      </c>
      <c r="H306" s="61">
        <v>692.5</v>
      </c>
      <c r="I306" s="45">
        <v>0</v>
      </c>
      <c r="J306" s="45">
        <v>626.1</v>
      </c>
      <c r="K306" s="45">
        <f t="shared" si="74"/>
        <v>4727584.9000000004</v>
      </c>
      <c r="L306" s="45">
        <v>0</v>
      </c>
      <c r="M306" s="45">
        <v>0</v>
      </c>
      <c r="N306" s="45">
        <v>0</v>
      </c>
      <c r="O306" s="289">
        <f>'[1]Прод. прилож (2)'!$C$1211</f>
        <v>4727584.9000000004</v>
      </c>
      <c r="P306" s="42">
        <f t="shared" si="75"/>
        <v>6826.8374007220218</v>
      </c>
      <c r="Q306" s="40">
        <v>9673</v>
      </c>
      <c r="R306" s="46" t="s">
        <v>94</v>
      </c>
      <c r="S306" s="14"/>
    </row>
    <row r="307" spans="1:21" ht="25.15" customHeight="1" x14ac:dyDescent="0.25">
      <c r="A307" s="200">
        <v>234</v>
      </c>
      <c r="B307" s="301" t="s">
        <v>1178</v>
      </c>
      <c r="C307" s="305">
        <v>1958</v>
      </c>
      <c r="D307" s="305" t="s">
        <v>204</v>
      </c>
      <c r="E307" s="305" t="s">
        <v>20</v>
      </c>
      <c r="F307" s="38">
        <v>2</v>
      </c>
      <c r="G307" s="38">
        <v>3</v>
      </c>
      <c r="H307" s="61">
        <v>687.2</v>
      </c>
      <c r="I307" s="45">
        <v>0</v>
      </c>
      <c r="J307" s="45">
        <v>615.20000000000005</v>
      </c>
      <c r="K307" s="45">
        <f t="shared" si="74"/>
        <v>7928855.5</v>
      </c>
      <c r="L307" s="45">
        <v>0</v>
      </c>
      <c r="M307" s="45">
        <v>0</v>
      </c>
      <c r="N307" s="45">
        <v>0</v>
      </c>
      <c r="O307" s="289">
        <f>'[1]Прод. прилож (2)'!$C$1212</f>
        <v>7928855.5</v>
      </c>
      <c r="P307" s="42">
        <f t="shared" si="75"/>
        <v>11537.915454016298</v>
      </c>
      <c r="Q307" s="40">
        <v>9673</v>
      </c>
      <c r="R307" s="46" t="s">
        <v>94</v>
      </c>
      <c r="S307" s="14"/>
    </row>
    <row r="308" spans="1:21" ht="25.15" customHeight="1" x14ac:dyDescent="0.25">
      <c r="A308" s="200">
        <v>235</v>
      </c>
      <c r="B308" s="301" t="s">
        <v>1179</v>
      </c>
      <c r="C308" s="305">
        <v>1960</v>
      </c>
      <c r="D308" s="288" t="s">
        <v>204</v>
      </c>
      <c r="E308" s="305" t="s">
        <v>20</v>
      </c>
      <c r="F308" s="38">
        <v>2</v>
      </c>
      <c r="G308" s="38">
        <v>2</v>
      </c>
      <c r="H308" s="61">
        <v>909.5</v>
      </c>
      <c r="I308" s="45">
        <v>0</v>
      </c>
      <c r="J308" s="45">
        <v>815.7</v>
      </c>
      <c r="K308" s="45">
        <f t="shared" si="74"/>
        <v>5862135.2999999998</v>
      </c>
      <c r="L308" s="45">
        <v>0</v>
      </c>
      <c r="M308" s="45">
        <v>0</v>
      </c>
      <c r="N308" s="45">
        <v>0</v>
      </c>
      <c r="O308" s="45">
        <f>'[1]Прод. прилож (2)'!$C$1213</f>
        <v>5862135.2999999998</v>
      </c>
      <c r="P308" s="42">
        <f t="shared" si="75"/>
        <v>6445.4483782297966</v>
      </c>
      <c r="Q308" s="40">
        <v>9673</v>
      </c>
      <c r="R308" s="46" t="s">
        <v>94</v>
      </c>
      <c r="S308" s="14"/>
    </row>
    <row r="309" spans="1:21" ht="25.15" customHeight="1" x14ac:dyDescent="0.25">
      <c r="A309" s="200">
        <v>236</v>
      </c>
      <c r="B309" s="301" t="s">
        <v>1180</v>
      </c>
      <c r="C309" s="305">
        <v>1957</v>
      </c>
      <c r="D309" s="305" t="s">
        <v>204</v>
      </c>
      <c r="E309" s="305" t="s">
        <v>20</v>
      </c>
      <c r="F309" s="38">
        <v>2</v>
      </c>
      <c r="G309" s="38">
        <v>2</v>
      </c>
      <c r="H309" s="61">
        <v>686.5</v>
      </c>
      <c r="I309" s="45">
        <v>0</v>
      </c>
      <c r="J309" s="45">
        <v>617.5</v>
      </c>
      <c r="K309" s="45">
        <f t="shared" si="74"/>
        <v>4695032.5</v>
      </c>
      <c r="L309" s="45">
        <v>0</v>
      </c>
      <c r="M309" s="45">
        <v>0</v>
      </c>
      <c r="N309" s="45">
        <v>0</v>
      </c>
      <c r="O309" s="45">
        <f>'[1]Прод. прилож (2)'!$C$1214</f>
        <v>4695032.5</v>
      </c>
      <c r="P309" s="42">
        <f t="shared" si="75"/>
        <v>6839.0859431900944</v>
      </c>
      <c r="Q309" s="40">
        <v>9673</v>
      </c>
      <c r="R309" s="46" t="s">
        <v>94</v>
      </c>
      <c r="S309" s="14"/>
    </row>
    <row r="310" spans="1:21" ht="25.15" customHeight="1" x14ac:dyDescent="0.25">
      <c r="A310" s="200">
        <v>237</v>
      </c>
      <c r="B310" s="301" t="s">
        <v>1181</v>
      </c>
      <c r="C310" s="305">
        <v>1958</v>
      </c>
      <c r="D310" s="305" t="s">
        <v>204</v>
      </c>
      <c r="E310" s="288" t="s">
        <v>20</v>
      </c>
      <c r="F310" s="38">
        <v>2</v>
      </c>
      <c r="G310" s="38">
        <v>2</v>
      </c>
      <c r="H310" s="61">
        <v>576.5</v>
      </c>
      <c r="I310" s="45">
        <v>0</v>
      </c>
      <c r="J310" s="45">
        <v>506.6</v>
      </c>
      <c r="K310" s="45">
        <f t="shared" si="74"/>
        <v>4120744.5</v>
      </c>
      <c r="L310" s="45">
        <v>0</v>
      </c>
      <c r="M310" s="45">
        <v>0</v>
      </c>
      <c r="N310" s="45">
        <v>0</v>
      </c>
      <c r="O310" s="45">
        <f>'[1]Прод. прилож (2)'!$C$1215</f>
        <v>4120744.5</v>
      </c>
      <c r="P310" s="42">
        <f t="shared" si="75"/>
        <v>7147.8655680832608</v>
      </c>
      <c r="Q310" s="40">
        <v>9673</v>
      </c>
      <c r="R310" s="46" t="s">
        <v>94</v>
      </c>
      <c r="S310" s="14"/>
    </row>
    <row r="311" spans="1:21" ht="34.9" customHeight="1" x14ac:dyDescent="0.25">
      <c r="A311" s="415" t="s">
        <v>1265</v>
      </c>
      <c r="B311" s="415"/>
      <c r="C311" s="415"/>
      <c r="D311" s="415"/>
      <c r="E311" s="415"/>
      <c r="F311" s="415"/>
      <c r="G311" s="415"/>
      <c r="H311" s="415"/>
      <c r="I311" s="415"/>
      <c r="J311" s="415"/>
      <c r="K311" s="415"/>
      <c r="L311" s="415"/>
      <c r="M311" s="415"/>
      <c r="N311" s="415"/>
      <c r="O311" s="415"/>
      <c r="P311" s="415"/>
      <c r="Q311" s="415"/>
      <c r="R311" s="415"/>
      <c r="S311" s="14"/>
    </row>
    <row r="312" spans="1:21" ht="34.9" customHeight="1" x14ac:dyDescent="0.25">
      <c r="A312" s="416" t="s">
        <v>209</v>
      </c>
      <c r="B312" s="416"/>
      <c r="C312" s="261" t="s">
        <v>21</v>
      </c>
      <c r="D312" s="261" t="s">
        <v>21</v>
      </c>
      <c r="E312" s="261" t="s">
        <v>21</v>
      </c>
      <c r="F312" s="77" t="s">
        <v>21</v>
      </c>
      <c r="G312" s="77" t="s">
        <v>21</v>
      </c>
      <c r="H312" s="78">
        <f>SUM(H313:H317)</f>
        <v>2646.2999999999997</v>
      </c>
      <c r="I312" s="78">
        <f t="shared" ref="I312:O312" si="84">SUM(I313:I317)</f>
        <v>0</v>
      </c>
      <c r="J312" s="78">
        <f t="shared" si="84"/>
        <v>2172.1999999999998</v>
      </c>
      <c r="K312" s="78">
        <f t="shared" si="84"/>
        <v>25107520.189999998</v>
      </c>
      <c r="L312" s="78">
        <f t="shared" si="84"/>
        <v>0</v>
      </c>
      <c r="M312" s="78">
        <f t="shared" si="84"/>
        <v>0</v>
      </c>
      <c r="N312" s="78">
        <f t="shared" si="84"/>
        <v>0</v>
      </c>
      <c r="O312" s="78">
        <f t="shared" si="84"/>
        <v>25107520.189999998</v>
      </c>
      <c r="P312" s="30">
        <f t="shared" ref="P312:P317" si="85">K312/H312</f>
        <v>9487.7830140195747</v>
      </c>
      <c r="Q312" s="79" t="s">
        <v>21</v>
      </c>
      <c r="R312" s="80" t="s">
        <v>21</v>
      </c>
      <c r="S312" s="14"/>
    </row>
    <row r="313" spans="1:21" ht="25.15" customHeight="1" x14ac:dyDescent="0.25">
      <c r="A313" s="200">
        <v>238</v>
      </c>
      <c r="B313" s="301" t="s">
        <v>993</v>
      </c>
      <c r="C313" s="288">
        <v>1964</v>
      </c>
      <c r="D313" s="288" t="s">
        <v>204</v>
      </c>
      <c r="E313" s="288" t="s">
        <v>20</v>
      </c>
      <c r="F313" s="54">
        <v>2</v>
      </c>
      <c r="G313" s="54">
        <v>2</v>
      </c>
      <c r="H313" s="311">
        <v>515</v>
      </c>
      <c r="I313" s="308">
        <v>0</v>
      </c>
      <c r="J313" s="308">
        <v>381.2</v>
      </c>
      <c r="K313" s="311">
        <f>SUM(L313:O313)</f>
        <v>6253057.1200000001</v>
      </c>
      <c r="L313" s="307">
        <v>0</v>
      </c>
      <c r="M313" s="375">
        <v>0</v>
      </c>
      <c r="N313" s="307">
        <v>0</v>
      </c>
      <c r="O313" s="311">
        <f>'[1]Прод. прилож (2)'!$C$91</f>
        <v>6253057.1200000001</v>
      </c>
      <c r="P313" s="42">
        <f t="shared" si="85"/>
        <v>12141.858485436893</v>
      </c>
      <c r="Q313" s="40">
        <v>9673</v>
      </c>
      <c r="R313" s="46" t="s">
        <v>92</v>
      </c>
    </row>
    <row r="314" spans="1:21" ht="25.15" customHeight="1" x14ac:dyDescent="0.25">
      <c r="A314" s="200">
        <v>239</v>
      </c>
      <c r="B314" s="316" t="s">
        <v>994</v>
      </c>
      <c r="C314" s="243">
        <v>1965</v>
      </c>
      <c r="D314" s="243" t="s">
        <v>204</v>
      </c>
      <c r="E314" s="243" t="s">
        <v>20</v>
      </c>
      <c r="F314" s="245">
        <v>2</v>
      </c>
      <c r="G314" s="245">
        <v>2</v>
      </c>
      <c r="H314" s="247">
        <v>511.6</v>
      </c>
      <c r="I314" s="249">
        <v>0</v>
      </c>
      <c r="J314" s="249">
        <v>377.8</v>
      </c>
      <c r="K314" s="257">
        <f>SUM(L314:O314)</f>
        <v>5781942.6100000003</v>
      </c>
      <c r="L314" s="273">
        <v>0</v>
      </c>
      <c r="M314" s="365">
        <v>0</v>
      </c>
      <c r="N314" s="273">
        <v>0</v>
      </c>
      <c r="O314" s="236">
        <f>'[1]Прод. прилож (2)'!$C$92</f>
        <v>5781942.6100000003</v>
      </c>
      <c r="P314" s="264">
        <f t="shared" si="85"/>
        <v>11301.68610242377</v>
      </c>
      <c r="Q314" s="236">
        <v>9673</v>
      </c>
      <c r="R314" s="269" t="s">
        <v>92</v>
      </c>
    </row>
    <row r="315" spans="1:21" s="123" customFormat="1" ht="25.15" customHeight="1" x14ac:dyDescent="0.25">
      <c r="A315" s="200">
        <v>240</v>
      </c>
      <c r="B315" s="81" t="s">
        <v>995</v>
      </c>
      <c r="C315" s="288">
        <v>1985</v>
      </c>
      <c r="D315" s="288" t="s">
        <v>204</v>
      </c>
      <c r="E315" s="288" t="s">
        <v>20</v>
      </c>
      <c r="F315" s="54">
        <v>2</v>
      </c>
      <c r="G315" s="54">
        <v>2</v>
      </c>
      <c r="H315" s="289">
        <v>420.8</v>
      </c>
      <c r="I315" s="302">
        <v>0</v>
      </c>
      <c r="J315" s="302">
        <v>374.4</v>
      </c>
      <c r="K315" s="311">
        <f>SUM(L315:O315)</f>
        <v>3010622.56</v>
      </c>
      <c r="L315" s="307">
        <v>0</v>
      </c>
      <c r="M315" s="375">
        <v>0</v>
      </c>
      <c r="N315" s="307">
        <v>0</v>
      </c>
      <c r="O315" s="289">
        <f>'[1]Прод. прилож (2)'!$C$548</f>
        <v>3010622.56</v>
      </c>
      <c r="P315" s="42">
        <f t="shared" si="85"/>
        <v>7154.5212927756656</v>
      </c>
      <c r="Q315" s="40">
        <v>9673</v>
      </c>
      <c r="R315" s="59" t="s">
        <v>93</v>
      </c>
      <c r="S315" s="15"/>
      <c r="T315" s="15"/>
      <c r="U315" s="15"/>
    </row>
    <row r="316" spans="1:21" ht="25.15" customHeight="1" x14ac:dyDescent="0.25">
      <c r="A316" s="200">
        <v>241</v>
      </c>
      <c r="B316" s="317" t="s">
        <v>996</v>
      </c>
      <c r="C316" s="244">
        <v>1972</v>
      </c>
      <c r="D316" s="244" t="s">
        <v>204</v>
      </c>
      <c r="E316" s="244" t="s">
        <v>20</v>
      </c>
      <c r="F316" s="173">
        <v>2</v>
      </c>
      <c r="G316" s="173">
        <v>2</v>
      </c>
      <c r="H316" s="248">
        <v>410</v>
      </c>
      <c r="I316" s="248">
        <v>0</v>
      </c>
      <c r="J316" s="248">
        <v>311.10000000000002</v>
      </c>
      <c r="K316" s="258">
        <f>SUM(L316:O316)</f>
        <v>3495435</v>
      </c>
      <c r="L316" s="274">
        <v>0</v>
      </c>
      <c r="M316" s="366">
        <v>0</v>
      </c>
      <c r="N316" s="274">
        <v>0</v>
      </c>
      <c r="O316" s="295">
        <f>'[1]Прод. прилож (2)'!$C$1217</f>
        <v>3495435</v>
      </c>
      <c r="P316" s="265">
        <f t="shared" si="85"/>
        <v>8525.4512195121952</v>
      </c>
      <c r="Q316" s="237">
        <v>9673</v>
      </c>
      <c r="R316" s="174" t="s">
        <v>94</v>
      </c>
      <c r="S316" s="14"/>
    </row>
    <row r="317" spans="1:21" ht="25.15" customHeight="1" x14ac:dyDescent="0.25">
      <c r="A317" s="200">
        <v>242</v>
      </c>
      <c r="B317" s="301" t="s">
        <v>997</v>
      </c>
      <c r="C317" s="305">
        <v>1975</v>
      </c>
      <c r="D317" s="288" t="s">
        <v>204</v>
      </c>
      <c r="E317" s="288" t="s">
        <v>20</v>
      </c>
      <c r="F317" s="43">
        <v>2</v>
      </c>
      <c r="G317" s="43">
        <v>2</v>
      </c>
      <c r="H317" s="39">
        <v>788.9</v>
      </c>
      <c r="I317" s="39">
        <v>0</v>
      </c>
      <c r="J317" s="39">
        <v>727.7</v>
      </c>
      <c r="K317" s="311">
        <f>SUM(L317:O317)</f>
        <v>6566462.9000000004</v>
      </c>
      <c r="L317" s="307">
        <v>0</v>
      </c>
      <c r="M317" s="375">
        <v>0</v>
      </c>
      <c r="N317" s="307">
        <v>0</v>
      </c>
      <c r="O317" s="45">
        <f>'[1]Прод. прилож (2)'!$C$1218</f>
        <v>6566462.9000000004</v>
      </c>
      <c r="P317" s="42">
        <f t="shared" si="85"/>
        <v>8323.5681328432001</v>
      </c>
      <c r="Q317" s="40">
        <v>9673</v>
      </c>
      <c r="R317" s="32" t="s">
        <v>94</v>
      </c>
      <c r="S317" s="2"/>
      <c r="T317" s="2"/>
      <c r="U317" s="2"/>
    </row>
    <row r="318" spans="1:21" ht="34.9" customHeight="1" x14ac:dyDescent="0.25">
      <c r="A318" s="415" t="s">
        <v>1266</v>
      </c>
      <c r="B318" s="415"/>
      <c r="C318" s="415"/>
      <c r="D318" s="415"/>
      <c r="E318" s="415"/>
      <c r="F318" s="415"/>
      <c r="G318" s="415"/>
      <c r="H318" s="415"/>
      <c r="I318" s="415"/>
      <c r="J318" s="415"/>
      <c r="K318" s="415"/>
      <c r="L318" s="415"/>
      <c r="M318" s="415"/>
      <c r="N318" s="415"/>
      <c r="O318" s="415"/>
      <c r="P318" s="415"/>
      <c r="Q318" s="415"/>
      <c r="R318" s="415"/>
      <c r="S318" s="14"/>
    </row>
    <row r="319" spans="1:21" ht="34.9" customHeight="1" x14ac:dyDescent="0.25">
      <c r="A319" s="416" t="s">
        <v>210</v>
      </c>
      <c r="B319" s="416"/>
      <c r="C319" s="261" t="s">
        <v>21</v>
      </c>
      <c r="D319" s="261" t="s">
        <v>21</v>
      </c>
      <c r="E319" s="261" t="s">
        <v>21</v>
      </c>
      <c r="F319" s="77" t="s">
        <v>21</v>
      </c>
      <c r="G319" s="77" t="s">
        <v>21</v>
      </c>
      <c r="H319" s="78">
        <f>SUM(H320:H321)</f>
        <v>899.2</v>
      </c>
      <c r="I319" s="78">
        <f t="shared" ref="I319:O319" si="86">SUM(I320:I321)</f>
        <v>0</v>
      </c>
      <c r="J319" s="78">
        <f t="shared" si="86"/>
        <v>639.59999999999991</v>
      </c>
      <c r="K319" s="78">
        <f t="shared" si="86"/>
        <v>10856351.550000001</v>
      </c>
      <c r="L319" s="78">
        <f t="shared" si="86"/>
        <v>0</v>
      </c>
      <c r="M319" s="78">
        <f t="shared" si="86"/>
        <v>0</v>
      </c>
      <c r="N319" s="78">
        <f t="shared" si="86"/>
        <v>0</v>
      </c>
      <c r="O319" s="78">
        <f t="shared" si="86"/>
        <v>10856351.550000001</v>
      </c>
      <c r="P319" s="30">
        <f>K319/H319</f>
        <v>12073.344695284697</v>
      </c>
      <c r="Q319" s="79" t="s">
        <v>21</v>
      </c>
      <c r="R319" s="80" t="s">
        <v>21</v>
      </c>
      <c r="S319" s="14"/>
    </row>
    <row r="320" spans="1:21" ht="25.15" customHeight="1" x14ac:dyDescent="0.25">
      <c r="A320" s="200">
        <v>243</v>
      </c>
      <c r="B320" s="81" t="s">
        <v>987</v>
      </c>
      <c r="C320" s="288">
        <v>1963</v>
      </c>
      <c r="D320" s="305" t="s">
        <v>204</v>
      </c>
      <c r="E320" s="288" t="s">
        <v>20</v>
      </c>
      <c r="F320" s="54">
        <v>2</v>
      </c>
      <c r="G320" s="54">
        <v>2</v>
      </c>
      <c r="H320" s="289">
        <v>479.2</v>
      </c>
      <c r="I320" s="302">
        <v>0</v>
      </c>
      <c r="J320" s="302">
        <v>341.2</v>
      </c>
      <c r="K320" s="307">
        <f>SUM(L320:O320)</f>
        <v>5434197.1500000004</v>
      </c>
      <c r="L320" s="307">
        <v>0</v>
      </c>
      <c r="M320" s="375">
        <v>0</v>
      </c>
      <c r="N320" s="307">
        <v>0</v>
      </c>
      <c r="O320" s="289">
        <f>'[1]Прод. прилож (2)'!$C$94</f>
        <v>5434197.1500000004</v>
      </c>
      <c r="P320" s="42">
        <f>K320/H320</f>
        <v>11340.144303005009</v>
      </c>
      <c r="Q320" s="42">
        <v>9673</v>
      </c>
      <c r="R320" s="46" t="s">
        <v>92</v>
      </c>
    </row>
    <row r="321" spans="1:21" ht="25.15" customHeight="1" x14ac:dyDescent="0.25">
      <c r="A321" s="200">
        <v>244</v>
      </c>
      <c r="B321" s="301" t="s">
        <v>988</v>
      </c>
      <c r="C321" s="288">
        <v>1965</v>
      </c>
      <c r="D321" s="305" t="s">
        <v>204</v>
      </c>
      <c r="E321" s="288" t="s">
        <v>20</v>
      </c>
      <c r="F321" s="54">
        <v>2</v>
      </c>
      <c r="G321" s="54">
        <v>2</v>
      </c>
      <c r="H321" s="53">
        <v>420</v>
      </c>
      <c r="I321" s="311">
        <v>0</v>
      </c>
      <c r="J321" s="311">
        <v>298.39999999999998</v>
      </c>
      <c r="K321" s="307">
        <f>SUM(L321:O321)</f>
        <v>5422154.4000000004</v>
      </c>
      <c r="L321" s="311">
        <v>0</v>
      </c>
      <c r="M321" s="377">
        <v>0</v>
      </c>
      <c r="N321" s="311">
        <v>0</v>
      </c>
      <c r="O321" s="311">
        <f>'[1]Прод. прилож (2)'!$C$1220</f>
        <v>5422154.4000000004</v>
      </c>
      <c r="P321" s="42">
        <f>K321/H321</f>
        <v>12909.891428571429</v>
      </c>
      <c r="Q321" s="42">
        <v>9673</v>
      </c>
      <c r="R321" s="59" t="s">
        <v>94</v>
      </c>
      <c r="S321" s="14"/>
    </row>
    <row r="322" spans="1:21" s="15" customFormat="1" ht="34.9" customHeight="1" x14ac:dyDescent="0.25">
      <c r="A322" s="415" t="s">
        <v>1267</v>
      </c>
      <c r="B322" s="415"/>
      <c r="C322" s="415"/>
      <c r="D322" s="415"/>
      <c r="E322" s="415"/>
      <c r="F322" s="415"/>
      <c r="G322" s="415"/>
      <c r="H322" s="415"/>
      <c r="I322" s="415"/>
      <c r="J322" s="415"/>
      <c r="K322" s="415"/>
      <c r="L322" s="415"/>
      <c r="M322" s="415"/>
      <c r="N322" s="415"/>
      <c r="O322" s="415"/>
      <c r="P322" s="415"/>
      <c r="Q322" s="415"/>
      <c r="R322" s="415"/>
      <c r="S322" s="47"/>
    </row>
    <row r="323" spans="1:21" s="14" customFormat="1" ht="34.9" customHeight="1" x14ac:dyDescent="0.25">
      <c r="A323" s="416" t="s">
        <v>37</v>
      </c>
      <c r="B323" s="416"/>
      <c r="C323" s="33" t="s">
        <v>21</v>
      </c>
      <c r="D323" s="33" t="s">
        <v>21</v>
      </c>
      <c r="E323" s="33" t="s">
        <v>21</v>
      </c>
      <c r="F323" s="29" t="s">
        <v>21</v>
      </c>
      <c r="G323" s="29" t="s">
        <v>21</v>
      </c>
      <c r="H323" s="82">
        <f t="shared" ref="H323:O323" si="87">SUM(H324:H331)</f>
        <v>5784.7</v>
      </c>
      <c r="I323" s="82">
        <f t="shared" si="87"/>
        <v>0</v>
      </c>
      <c r="J323" s="82">
        <f t="shared" si="87"/>
        <v>3897.3</v>
      </c>
      <c r="K323" s="82">
        <f t="shared" si="87"/>
        <v>39503741.260000005</v>
      </c>
      <c r="L323" s="82">
        <f t="shared" si="87"/>
        <v>0</v>
      </c>
      <c r="M323" s="82">
        <f t="shared" si="87"/>
        <v>0</v>
      </c>
      <c r="N323" s="82">
        <f t="shared" si="87"/>
        <v>0</v>
      </c>
      <c r="O323" s="82">
        <f t="shared" si="87"/>
        <v>39503741.260000005</v>
      </c>
      <c r="P323" s="30">
        <f>K323/H323</f>
        <v>6829.0043148305022</v>
      </c>
      <c r="Q323" s="79" t="s">
        <v>21</v>
      </c>
      <c r="R323" s="80" t="s">
        <v>21</v>
      </c>
      <c r="U323" s="17"/>
    </row>
    <row r="324" spans="1:21" s="14" customFormat="1" ht="25.9" customHeight="1" x14ac:dyDescent="0.25">
      <c r="A324" s="200">
        <v>245</v>
      </c>
      <c r="B324" s="301" t="s">
        <v>211</v>
      </c>
      <c r="C324" s="288">
        <v>1975</v>
      </c>
      <c r="D324" s="305" t="s">
        <v>204</v>
      </c>
      <c r="E324" s="288" t="s">
        <v>20</v>
      </c>
      <c r="F324" s="287">
        <v>3</v>
      </c>
      <c r="G324" s="287">
        <v>2</v>
      </c>
      <c r="H324" s="289">
        <v>1044.0999999999999</v>
      </c>
      <c r="I324" s="302">
        <v>0</v>
      </c>
      <c r="J324" s="302">
        <v>677.4</v>
      </c>
      <c r="K324" s="307">
        <f t="shared" ref="K324:K331" si="88">SUM(L324:O324)</f>
        <v>4609855</v>
      </c>
      <c r="L324" s="311">
        <v>0</v>
      </c>
      <c r="M324" s="377">
        <v>0</v>
      </c>
      <c r="N324" s="311">
        <v>0</v>
      </c>
      <c r="O324" s="289">
        <f>'[1]Прод. прилож (2)'!$C$96</f>
        <v>4609855</v>
      </c>
      <c r="P324" s="311">
        <f t="shared" ref="P324:P331" si="89">K324/H324</f>
        <v>4415.1470165692945</v>
      </c>
      <c r="Q324" s="42">
        <v>9673</v>
      </c>
      <c r="R324" s="300" t="s">
        <v>92</v>
      </c>
      <c r="S324" s="150"/>
    </row>
    <row r="325" spans="1:21" s="14" customFormat="1" ht="25.9" customHeight="1" x14ac:dyDescent="0.25">
      <c r="A325" s="200">
        <v>246</v>
      </c>
      <c r="B325" s="121" t="s">
        <v>213</v>
      </c>
      <c r="C325" s="288">
        <v>1990</v>
      </c>
      <c r="D325" s="305" t="s">
        <v>204</v>
      </c>
      <c r="E325" s="288" t="s">
        <v>20</v>
      </c>
      <c r="F325" s="288">
        <v>2</v>
      </c>
      <c r="G325" s="288">
        <v>3</v>
      </c>
      <c r="H325" s="289">
        <v>847.2</v>
      </c>
      <c r="I325" s="289">
        <v>0</v>
      </c>
      <c r="J325" s="289">
        <v>490.5</v>
      </c>
      <c r="K325" s="307">
        <f t="shared" si="88"/>
        <v>5636490.5999999996</v>
      </c>
      <c r="L325" s="311">
        <v>0</v>
      </c>
      <c r="M325" s="377">
        <v>0</v>
      </c>
      <c r="N325" s="311">
        <v>0</v>
      </c>
      <c r="O325" s="289">
        <f>'[1]Прод. прилож (2)'!$C$1222</f>
        <v>5636490.5999999996</v>
      </c>
      <c r="P325" s="311">
        <f t="shared" si="89"/>
        <v>6653.0814447592056</v>
      </c>
      <c r="Q325" s="42">
        <v>9673</v>
      </c>
      <c r="R325" s="300" t="s">
        <v>94</v>
      </c>
      <c r="S325" s="58"/>
    </row>
    <row r="326" spans="1:21" s="14" customFormat="1" ht="25.9" customHeight="1" x14ac:dyDescent="0.25">
      <c r="A326" s="200">
        <v>247</v>
      </c>
      <c r="B326" s="121" t="s">
        <v>212</v>
      </c>
      <c r="C326" s="288">
        <v>1979</v>
      </c>
      <c r="D326" s="305" t="s">
        <v>204</v>
      </c>
      <c r="E326" s="288" t="s">
        <v>20</v>
      </c>
      <c r="F326" s="288">
        <v>2</v>
      </c>
      <c r="G326" s="288">
        <v>2</v>
      </c>
      <c r="H326" s="289">
        <v>1062.4000000000001</v>
      </c>
      <c r="I326" s="289">
        <v>0</v>
      </c>
      <c r="J326" s="289">
        <v>728.5</v>
      </c>
      <c r="K326" s="307">
        <f t="shared" si="88"/>
        <v>7004568.7000000011</v>
      </c>
      <c r="L326" s="311">
        <v>0</v>
      </c>
      <c r="M326" s="377">
        <v>0</v>
      </c>
      <c r="N326" s="311">
        <v>0</v>
      </c>
      <c r="O326" s="289">
        <f>'[1]Прод. прилож (2)'!$C$1223</f>
        <v>7004568.7000000011</v>
      </c>
      <c r="P326" s="311">
        <f t="shared" si="89"/>
        <v>6593.1557793674701</v>
      </c>
      <c r="Q326" s="42">
        <v>9673</v>
      </c>
      <c r="R326" s="300" t="s">
        <v>94</v>
      </c>
      <c r="S326" s="58"/>
    </row>
    <row r="327" spans="1:21" s="14" customFormat="1" ht="25.9" customHeight="1" x14ac:dyDescent="0.25">
      <c r="A327" s="200">
        <v>248</v>
      </c>
      <c r="B327" s="301" t="s">
        <v>214</v>
      </c>
      <c r="C327" s="288">
        <v>1969</v>
      </c>
      <c r="D327" s="305" t="s">
        <v>204</v>
      </c>
      <c r="E327" s="288" t="s">
        <v>20</v>
      </c>
      <c r="F327" s="287">
        <v>2</v>
      </c>
      <c r="G327" s="287">
        <v>2</v>
      </c>
      <c r="H327" s="289">
        <v>714</v>
      </c>
      <c r="I327" s="302">
        <v>0</v>
      </c>
      <c r="J327" s="302">
        <v>462.9</v>
      </c>
      <c r="K327" s="307">
        <f t="shared" si="88"/>
        <v>2974301.05</v>
      </c>
      <c r="L327" s="311">
        <v>0</v>
      </c>
      <c r="M327" s="377">
        <v>0</v>
      </c>
      <c r="N327" s="311">
        <v>0</v>
      </c>
      <c r="O327" s="289">
        <f>'[1]Прод. прилож (2)'!$C$550</f>
        <v>2974301.05</v>
      </c>
      <c r="P327" s="311">
        <f t="shared" si="89"/>
        <v>4165.6877450980392</v>
      </c>
      <c r="Q327" s="42">
        <v>9673</v>
      </c>
      <c r="R327" s="300" t="s">
        <v>93</v>
      </c>
      <c r="S327" s="58"/>
    </row>
    <row r="328" spans="1:21" s="14" customFormat="1" ht="25.9" customHeight="1" x14ac:dyDescent="0.25">
      <c r="A328" s="200">
        <v>249</v>
      </c>
      <c r="B328" s="121" t="s">
        <v>733</v>
      </c>
      <c r="C328" s="288">
        <v>1978</v>
      </c>
      <c r="D328" s="305" t="s">
        <v>204</v>
      </c>
      <c r="E328" s="288" t="s">
        <v>20</v>
      </c>
      <c r="F328" s="288">
        <v>2</v>
      </c>
      <c r="G328" s="288">
        <v>1</v>
      </c>
      <c r="H328" s="289">
        <v>278.89999999999998</v>
      </c>
      <c r="I328" s="289">
        <v>0</v>
      </c>
      <c r="J328" s="289">
        <v>278.89999999999998</v>
      </c>
      <c r="K328" s="307">
        <f t="shared" si="88"/>
        <v>2110730.5999999996</v>
      </c>
      <c r="L328" s="311">
        <v>0</v>
      </c>
      <c r="M328" s="377">
        <v>0</v>
      </c>
      <c r="N328" s="311">
        <v>0</v>
      </c>
      <c r="O328" s="289">
        <f>'[1]Прод. прилож (2)'!$C$1224</f>
        <v>2110730.5999999996</v>
      </c>
      <c r="P328" s="311">
        <f t="shared" si="89"/>
        <v>7568.055216923628</v>
      </c>
      <c r="Q328" s="42">
        <v>9673</v>
      </c>
      <c r="R328" s="300" t="s">
        <v>94</v>
      </c>
      <c r="S328" s="58"/>
    </row>
    <row r="329" spans="1:21" s="14" customFormat="1" ht="25.9" customHeight="1" x14ac:dyDescent="0.25">
      <c r="A329" s="200">
        <v>250</v>
      </c>
      <c r="B329" s="301" t="s">
        <v>215</v>
      </c>
      <c r="C329" s="288">
        <v>1963</v>
      </c>
      <c r="D329" s="305" t="s">
        <v>204</v>
      </c>
      <c r="E329" s="288" t="s">
        <v>20</v>
      </c>
      <c r="F329" s="287">
        <v>2</v>
      </c>
      <c r="G329" s="287">
        <v>2</v>
      </c>
      <c r="H329" s="289">
        <v>361.7</v>
      </c>
      <c r="I329" s="302">
        <v>0</v>
      </c>
      <c r="J329" s="302">
        <v>248.7</v>
      </c>
      <c r="K329" s="307">
        <f t="shared" si="88"/>
        <v>1899605.41</v>
      </c>
      <c r="L329" s="311">
        <v>0</v>
      </c>
      <c r="M329" s="377">
        <v>0</v>
      </c>
      <c r="N329" s="311">
        <v>0</v>
      </c>
      <c r="O329" s="289">
        <f>'[1]Прод. прилож (2)'!$C$551</f>
        <v>1899605.41</v>
      </c>
      <c r="P329" s="311">
        <f t="shared" si="89"/>
        <v>5251.8811445949677</v>
      </c>
      <c r="Q329" s="42">
        <v>9673</v>
      </c>
      <c r="R329" s="300" t="s">
        <v>93</v>
      </c>
      <c r="S329" s="58"/>
    </row>
    <row r="330" spans="1:21" s="14" customFormat="1" ht="25.9" customHeight="1" x14ac:dyDescent="0.25">
      <c r="A330" s="200">
        <v>251</v>
      </c>
      <c r="B330" s="301" t="s">
        <v>216</v>
      </c>
      <c r="C330" s="288">
        <v>1965</v>
      </c>
      <c r="D330" s="305" t="s">
        <v>204</v>
      </c>
      <c r="E330" s="288" t="s">
        <v>20</v>
      </c>
      <c r="F330" s="287">
        <v>2</v>
      </c>
      <c r="G330" s="287">
        <v>4</v>
      </c>
      <c r="H330" s="289">
        <v>974</v>
      </c>
      <c r="I330" s="302">
        <v>0</v>
      </c>
      <c r="J330" s="302">
        <v>754</v>
      </c>
      <c r="K330" s="307">
        <f t="shared" si="88"/>
        <v>10571275.369999999</v>
      </c>
      <c r="L330" s="311">
        <v>0</v>
      </c>
      <c r="M330" s="377">
        <v>0</v>
      </c>
      <c r="N330" s="311">
        <v>0</v>
      </c>
      <c r="O330" s="289">
        <f>'[1]Прод. прилож (2)'!$C$97</f>
        <v>10571275.369999999</v>
      </c>
      <c r="P330" s="311">
        <f t="shared" si="89"/>
        <v>10853.46547227926</v>
      </c>
      <c r="Q330" s="42">
        <v>9673</v>
      </c>
      <c r="R330" s="300" t="s">
        <v>92</v>
      </c>
      <c r="S330" s="150"/>
    </row>
    <row r="331" spans="1:21" s="14" customFormat="1" ht="25.9" customHeight="1" x14ac:dyDescent="0.25">
      <c r="A331" s="200">
        <v>252</v>
      </c>
      <c r="B331" s="301" t="s">
        <v>217</v>
      </c>
      <c r="C331" s="288">
        <v>1965</v>
      </c>
      <c r="D331" s="305" t="s">
        <v>204</v>
      </c>
      <c r="E331" s="288" t="s">
        <v>20</v>
      </c>
      <c r="F331" s="287">
        <v>2</v>
      </c>
      <c r="G331" s="287">
        <v>2</v>
      </c>
      <c r="H331" s="289">
        <v>502.4</v>
      </c>
      <c r="I331" s="302">
        <v>0</v>
      </c>
      <c r="J331" s="302">
        <v>256.39999999999998</v>
      </c>
      <c r="K331" s="307">
        <f t="shared" si="88"/>
        <v>4696914.53</v>
      </c>
      <c r="L331" s="311">
        <v>0</v>
      </c>
      <c r="M331" s="377">
        <v>0</v>
      </c>
      <c r="N331" s="311">
        <v>0</v>
      </c>
      <c r="O331" s="289">
        <f>'[1]Прод. прилож (2)'!$C$98</f>
        <v>4696914.53</v>
      </c>
      <c r="P331" s="311">
        <f t="shared" si="89"/>
        <v>9348.9540804140142</v>
      </c>
      <c r="Q331" s="42">
        <v>9673</v>
      </c>
      <c r="R331" s="300" t="s">
        <v>92</v>
      </c>
      <c r="S331" s="150"/>
    </row>
    <row r="332" spans="1:21" s="15" customFormat="1" ht="40.15" customHeight="1" x14ac:dyDescent="0.25">
      <c r="A332" s="415" t="s">
        <v>1268</v>
      </c>
      <c r="B332" s="415"/>
      <c r="C332" s="415"/>
      <c r="D332" s="415"/>
      <c r="E332" s="415"/>
      <c r="F332" s="415"/>
      <c r="G332" s="415"/>
      <c r="H332" s="415"/>
      <c r="I332" s="415"/>
      <c r="J332" s="415"/>
      <c r="K332" s="415"/>
      <c r="L332" s="415"/>
      <c r="M332" s="415"/>
      <c r="N332" s="415"/>
      <c r="O332" s="415"/>
      <c r="P332" s="415"/>
      <c r="Q332" s="415"/>
      <c r="R332" s="415"/>
      <c r="S332" s="47"/>
    </row>
    <row r="333" spans="1:21" s="14" customFormat="1" ht="40.15" customHeight="1" x14ac:dyDescent="0.25">
      <c r="A333" s="416" t="s">
        <v>80</v>
      </c>
      <c r="B333" s="416"/>
      <c r="C333" s="33" t="s">
        <v>21</v>
      </c>
      <c r="D333" s="33" t="s">
        <v>21</v>
      </c>
      <c r="E333" s="33" t="s">
        <v>21</v>
      </c>
      <c r="F333" s="29" t="s">
        <v>21</v>
      </c>
      <c r="G333" s="29" t="s">
        <v>21</v>
      </c>
      <c r="H333" s="82">
        <f t="shared" ref="H333:O333" si="90">SUM(H336:H340)</f>
        <v>11012.439999999999</v>
      </c>
      <c r="I333" s="82">
        <f t="shared" si="90"/>
        <v>2994.6000000000004</v>
      </c>
      <c r="J333" s="82">
        <f t="shared" si="90"/>
        <v>6209</v>
      </c>
      <c r="K333" s="82">
        <f t="shared" si="90"/>
        <v>31425255.629999995</v>
      </c>
      <c r="L333" s="82">
        <f t="shared" si="90"/>
        <v>0</v>
      </c>
      <c r="M333" s="82">
        <f t="shared" si="90"/>
        <v>0</v>
      </c>
      <c r="N333" s="82">
        <f t="shared" si="90"/>
        <v>0</v>
      </c>
      <c r="O333" s="82">
        <f t="shared" si="90"/>
        <v>31425255.629999995</v>
      </c>
      <c r="P333" s="30">
        <f t="shared" ref="P333:P340" si="91">K333/H333</f>
        <v>2853.6142426201641</v>
      </c>
      <c r="Q333" s="79" t="s">
        <v>21</v>
      </c>
      <c r="R333" s="80" t="s">
        <v>21</v>
      </c>
      <c r="U333" s="17"/>
    </row>
    <row r="334" spans="1:21" s="218" customFormat="1" ht="23.25" customHeight="1" x14ac:dyDescent="0.25">
      <c r="A334" s="200">
        <v>253</v>
      </c>
      <c r="B334" s="301" t="s">
        <v>1510</v>
      </c>
      <c r="C334" s="288">
        <v>1973</v>
      </c>
      <c r="D334" s="288" t="s">
        <v>204</v>
      </c>
      <c r="E334" s="288" t="s">
        <v>20</v>
      </c>
      <c r="F334" s="54">
        <v>5</v>
      </c>
      <c r="G334" s="54">
        <v>6</v>
      </c>
      <c r="H334" s="332">
        <v>4865.7</v>
      </c>
      <c r="I334" s="332">
        <v>176.7</v>
      </c>
      <c r="J334" s="332">
        <v>2791.3</v>
      </c>
      <c r="K334" s="332">
        <f t="shared" ref="K334:K340" si="92">SUM(L334:O334)</f>
        <v>19197872.499999996</v>
      </c>
      <c r="L334" s="332">
        <v>0</v>
      </c>
      <c r="M334" s="332">
        <v>0</v>
      </c>
      <c r="N334" s="332">
        <v>0</v>
      </c>
      <c r="O334" s="332">
        <f>'[1]Прод. прилож (2)'!$C$1226</f>
        <v>19197872.499999996</v>
      </c>
      <c r="P334" s="42">
        <f t="shared" si="91"/>
        <v>3945.5520274575078</v>
      </c>
      <c r="Q334" s="233">
        <v>9673</v>
      </c>
      <c r="R334" s="32" t="s">
        <v>94</v>
      </c>
      <c r="S334" s="2"/>
      <c r="U334" s="220"/>
    </row>
    <row r="335" spans="1:21" s="218" customFormat="1" ht="23.25" customHeight="1" x14ac:dyDescent="0.25">
      <c r="A335" s="200">
        <v>254</v>
      </c>
      <c r="B335" s="301" t="s">
        <v>1511</v>
      </c>
      <c r="C335" s="288">
        <v>1978</v>
      </c>
      <c r="D335" s="288" t="s">
        <v>204</v>
      </c>
      <c r="E335" s="288" t="s">
        <v>20</v>
      </c>
      <c r="F335" s="54">
        <v>5</v>
      </c>
      <c r="G335" s="54">
        <v>5</v>
      </c>
      <c r="H335" s="332">
        <v>4947.7</v>
      </c>
      <c r="I335" s="332">
        <v>0</v>
      </c>
      <c r="J335" s="332">
        <v>4494.5</v>
      </c>
      <c r="K335" s="332">
        <f t="shared" si="92"/>
        <v>5499576</v>
      </c>
      <c r="L335" s="332">
        <v>0</v>
      </c>
      <c r="M335" s="332">
        <v>0</v>
      </c>
      <c r="N335" s="332">
        <v>0</v>
      </c>
      <c r="O335" s="332">
        <f>'[1]Прод. прилож (2)'!$C$1227</f>
        <v>5499576</v>
      </c>
      <c r="P335" s="42">
        <f t="shared" si="91"/>
        <v>1111.5419285728724</v>
      </c>
      <c r="Q335" s="233">
        <v>9673</v>
      </c>
      <c r="R335" s="32" t="s">
        <v>94</v>
      </c>
      <c r="S335" s="2"/>
      <c r="U335" s="220"/>
    </row>
    <row r="336" spans="1:21" s="14" customFormat="1" ht="25.15" customHeight="1" x14ac:dyDescent="0.25">
      <c r="A336" s="200">
        <v>255</v>
      </c>
      <c r="B336" s="301" t="s">
        <v>1182</v>
      </c>
      <c r="C336" s="288">
        <v>1979</v>
      </c>
      <c r="D336" s="305" t="s">
        <v>204</v>
      </c>
      <c r="E336" s="288" t="s">
        <v>20</v>
      </c>
      <c r="F336" s="287">
        <v>2</v>
      </c>
      <c r="G336" s="287">
        <v>2</v>
      </c>
      <c r="H336" s="289">
        <v>605</v>
      </c>
      <c r="I336" s="302">
        <v>189.7</v>
      </c>
      <c r="J336" s="40">
        <v>415.3</v>
      </c>
      <c r="K336" s="307">
        <f t="shared" si="92"/>
        <v>4375568.4000000004</v>
      </c>
      <c r="L336" s="311">
        <v>0</v>
      </c>
      <c r="M336" s="377">
        <v>0</v>
      </c>
      <c r="N336" s="311">
        <v>0</v>
      </c>
      <c r="O336" s="289">
        <f>'[1]Прод. прилож (2)'!$C$102</f>
        <v>4375568.4000000004</v>
      </c>
      <c r="P336" s="311">
        <f t="shared" si="91"/>
        <v>7232.3444628099178</v>
      </c>
      <c r="Q336" s="42">
        <v>9673</v>
      </c>
      <c r="R336" s="300" t="s">
        <v>92</v>
      </c>
      <c r="S336" s="150"/>
    </row>
    <row r="337" spans="1:207" s="90" customFormat="1" ht="27" customHeight="1" x14ac:dyDescent="0.25">
      <c r="A337" s="200">
        <v>256</v>
      </c>
      <c r="B337" s="241" t="s">
        <v>1183</v>
      </c>
      <c r="C337" s="243">
        <v>1984</v>
      </c>
      <c r="D337" s="243" t="s">
        <v>204</v>
      </c>
      <c r="E337" s="243" t="s">
        <v>1059</v>
      </c>
      <c r="F337" s="245">
        <v>2</v>
      </c>
      <c r="G337" s="245">
        <v>3</v>
      </c>
      <c r="H337" s="114">
        <v>1181.04</v>
      </c>
      <c r="I337" s="134">
        <v>87.5</v>
      </c>
      <c r="J337" s="40">
        <v>845.7</v>
      </c>
      <c r="K337" s="115">
        <f t="shared" si="92"/>
        <v>1763426.2699999998</v>
      </c>
      <c r="L337" s="115">
        <v>0</v>
      </c>
      <c r="M337" s="115">
        <v>0</v>
      </c>
      <c r="N337" s="115">
        <v>0</v>
      </c>
      <c r="O337" s="115">
        <f>'[1]Прод. прилож (2)'!$C$103</f>
        <v>1763426.2699999998</v>
      </c>
      <c r="P337" s="42">
        <f t="shared" si="91"/>
        <v>1493.1130783038677</v>
      </c>
      <c r="Q337" s="42">
        <v>9673</v>
      </c>
      <c r="R337" s="300" t="s">
        <v>92</v>
      </c>
      <c r="S337" s="151"/>
    </row>
    <row r="338" spans="1:207" ht="25.15" customHeight="1" x14ac:dyDescent="0.25">
      <c r="A338" s="200">
        <v>257</v>
      </c>
      <c r="B338" s="301" t="s">
        <v>1184</v>
      </c>
      <c r="C338" s="288">
        <v>1980</v>
      </c>
      <c r="D338" s="305" t="s">
        <v>204</v>
      </c>
      <c r="E338" s="288" t="s">
        <v>20</v>
      </c>
      <c r="F338" s="287">
        <v>2</v>
      </c>
      <c r="G338" s="287">
        <v>3</v>
      </c>
      <c r="H338" s="289">
        <v>840.4</v>
      </c>
      <c r="I338" s="302">
        <v>195</v>
      </c>
      <c r="J338" s="40">
        <v>645.4</v>
      </c>
      <c r="K338" s="307">
        <f t="shared" si="92"/>
        <v>2791602.8600000003</v>
      </c>
      <c r="L338" s="311">
        <v>0</v>
      </c>
      <c r="M338" s="377">
        <v>0</v>
      </c>
      <c r="N338" s="311">
        <v>0</v>
      </c>
      <c r="O338" s="289">
        <f>'[1]Прод. прилож (2)'!$C$104</f>
        <v>2791602.8600000003</v>
      </c>
      <c r="P338" s="311">
        <f t="shared" si="91"/>
        <v>3321.7549500237988</v>
      </c>
      <c r="Q338" s="42">
        <v>9673</v>
      </c>
      <c r="R338" s="300" t="s">
        <v>92</v>
      </c>
      <c r="S338" s="150"/>
    </row>
    <row r="339" spans="1:207" s="218" customFormat="1" ht="25.15" customHeight="1" x14ac:dyDescent="0.25">
      <c r="A339" s="200">
        <v>258</v>
      </c>
      <c r="B339" s="301" t="s">
        <v>1509</v>
      </c>
      <c r="C339" s="288">
        <v>1973</v>
      </c>
      <c r="D339" s="305" t="s">
        <v>204</v>
      </c>
      <c r="E339" s="288" t="s">
        <v>20</v>
      </c>
      <c r="F339" s="287">
        <v>5</v>
      </c>
      <c r="G339" s="287">
        <v>6</v>
      </c>
      <c r="H339" s="289">
        <v>4295.7</v>
      </c>
      <c r="I339" s="302">
        <v>101.5</v>
      </c>
      <c r="J339" s="40">
        <v>2633.2</v>
      </c>
      <c r="K339" s="307">
        <f t="shared" si="92"/>
        <v>16960622.499999996</v>
      </c>
      <c r="L339" s="311">
        <v>0</v>
      </c>
      <c r="M339" s="377">
        <v>0</v>
      </c>
      <c r="N339" s="311">
        <v>0</v>
      </c>
      <c r="O339" s="289">
        <f>'[1]Прод. прилож (2)'!$C$1228</f>
        <v>16960622.499999996</v>
      </c>
      <c r="P339" s="311">
        <f t="shared" si="91"/>
        <v>3948.2790930465344</v>
      </c>
      <c r="Q339" s="42">
        <v>9673</v>
      </c>
      <c r="R339" s="300" t="s">
        <v>94</v>
      </c>
      <c r="S339" s="150"/>
      <c r="T339" s="217"/>
      <c r="U339" s="217"/>
    </row>
    <row r="340" spans="1:207" ht="25.15" customHeight="1" x14ac:dyDescent="0.25">
      <c r="A340" s="200">
        <v>259</v>
      </c>
      <c r="B340" s="301" t="s">
        <v>1185</v>
      </c>
      <c r="C340" s="288">
        <v>1988</v>
      </c>
      <c r="D340" s="305" t="s">
        <v>204</v>
      </c>
      <c r="E340" s="288" t="s">
        <v>20</v>
      </c>
      <c r="F340" s="287">
        <v>5</v>
      </c>
      <c r="G340" s="287">
        <v>6</v>
      </c>
      <c r="H340" s="289">
        <v>4090.3</v>
      </c>
      <c r="I340" s="289">
        <v>2420.9</v>
      </c>
      <c r="J340" s="40">
        <v>1669.4</v>
      </c>
      <c r="K340" s="307">
        <f t="shared" si="92"/>
        <v>5534035.5999999996</v>
      </c>
      <c r="L340" s="311">
        <v>0</v>
      </c>
      <c r="M340" s="377">
        <v>0</v>
      </c>
      <c r="N340" s="311">
        <v>0</v>
      </c>
      <c r="O340" s="289">
        <f>'[1]Прод. прилож (2)'!$C$105</f>
        <v>5534035.5999999996</v>
      </c>
      <c r="P340" s="311">
        <f t="shared" si="91"/>
        <v>1352.9656993374567</v>
      </c>
      <c r="Q340" s="42">
        <v>9673</v>
      </c>
      <c r="R340" s="300" t="s">
        <v>92</v>
      </c>
      <c r="S340" s="150"/>
    </row>
    <row r="341" spans="1:207" ht="40.15" customHeight="1" x14ac:dyDescent="0.25">
      <c r="A341" s="415" t="s">
        <v>1269</v>
      </c>
      <c r="B341" s="415"/>
      <c r="C341" s="415"/>
      <c r="D341" s="415"/>
      <c r="E341" s="415"/>
      <c r="F341" s="415"/>
      <c r="G341" s="415"/>
      <c r="H341" s="415"/>
      <c r="I341" s="415"/>
      <c r="J341" s="415"/>
      <c r="K341" s="415"/>
      <c r="L341" s="415"/>
      <c r="M341" s="415"/>
      <c r="N341" s="415"/>
      <c r="O341" s="415"/>
      <c r="P341" s="415"/>
      <c r="Q341" s="415"/>
      <c r="R341" s="415"/>
      <c r="S341" s="14"/>
    </row>
    <row r="342" spans="1:207" ht="40.15" customHeight="1" x14ac:dyDescent="0.25">
      <c r="A342" s="416" t="s">
        <v>84</v>
      </c>
      <c r="B342" s="416"/>
      <c r="C342" s="261" t="s">
        <v>21</v>
      </c>
      <c r="D342" s="261" t="s">
        <v>21</v>
      </c>
      <c r="E342" s="261" t="s">
        <v>21</v>
      </c>
      <c r="F342" s="77" t="s">
        <v>21</v>
      </c>
      <c r="G342" s="77" t="s">
        <v>21</v>
      </c>
      <c r="H342" s="78">
        <f>SUM(H343:H347)</f>
        <v>1887.7999999999997</v>
      </c>
      <c r="I342" s="78">
        <f t="shared" ref="I342:O342" si="93">SUM(I343:I347)</f>
        <v>125.4</v>
      </c>
      <c r="J342" s="78">
        <f t="shared" si="93"/>
        <v>1592.5</v>
      </c>
      <c r="K342" s="78">
        <f t="shared" si="93"/>
        <v>7367402.6899999995</v>
      </c>
      <c r="L342" s="78">
        <f t="shared" si="93"/>
        <v>0</v>
      </c>
      <c r="M342" s="78">
        <f t="shared" si="93"/>
        <v>0</v>
      </c>
      <c r="N342" s="78">
        <f t="shared" si="93"/>
        <v>0</v>
      </c>
      <c r="O342" s="78">
        <f t="shared" si="93"/>
        <v>7367402.6899999995</v>
      </c>
      <c r="P342" s="30">
        <f>K342/H342</f>
        <v>3902.6394162517217</v>
      </c>
      <c r="Q342" s="79" t="s">
        <v>21</v>
      </c>
      <c r="R342" s="80" t="s">
        <v>21</v>
      </c>
      <c r="S342" s="14"/>
    </row>
    <row r="343" spans="1:207" s="15" customFormat="1" ht="25.15" customHeight="1" x14ac:dyDescent="0.25">
      <c r="A343" s="300" t="s">
        <v>1573</v>
      </c>
      <c r="B343" s="301" t="s">
        <v>218</v>
      </c>
      <c r="C343" s="288">
        <v>1966</v>
      </c>
      <c r="D343" s="305" t="s">
        <v>204</v>
      </c>
      <c r="E343" s="288" t="s">
        <v>20</v>
      </c>
      <c r="F343" s="287">
        <v>2</v>
      </c>
      <c r="G343" s="287">
        <v>2</v>
      </c>
      <c r="H343" s="289">
        <v>421.7</v>
      </c>
      <c r="I343" s="302">
        <v>54.9</v>
      </c>
      <c r="J343" s="302">
        <v>321.8</v>
      </c>
      <c r="K343" s="307">
        <f>SUM(L343:O343)</f>
        <v>708220.32</v>
      </c>
      <c r="L343" s="311">
        <v>0</v>
      </c>
      <c r="M343" s="377">
        <v>0</v>
      </c>
      <c r="N343" s="311">
        <v>0</v>
      </c>
      <c r="O343" s="289">
        <f>'[1]Прод. прилож (2)'!$C$553</f>
        <v>708220.32</v>
      </c>
      <c r="P343" s="311">
        <f>K343/H343</f>
        <v>1679.4411192791083</v>
      </c>
      <c r="Q343" s="42">
        <v>9673</v>
      </c>
      <c r="R343" s="300" t="s">
        <v>93</v>
      </c>
      <c r="S343" s="47"/>
    </row>
    <row r="344" spans="1:207" s="14" customFormat="1" ht="25.15" customHeight="1" x14ac:dyDescent="0.25">
      <c r="A344" s="438" t="s">
        <v>1574</v>
      </c>
      <c r="B344" s="395" t="s">
        <v>219</v>
      </c>
      <c r="C344" s="387">
        <v>1966</v>
      </c>
      <c r="D344" s="397" t="s">
        <v>204</v>
      </c>
      <c r="E344" s="387" t="s">
        <v>20</v>
      </c>
      <c r="F344" s="431">
        <v>2</v>
      </c>
      <c r="G344" s="431">
        <v>2</v>
      </c>
      <c r="H344" s="403">
        <v>430.2</v>
      </c>
      <c r="I344" s="405">
        <v>0</v>
      </c>
      <c r="J344" s="405">
        <v>387.8</v>
      </c>
      <c r="K344" s="307">
        <f>SUM(L344:O344)</f>
        <v>461795.57</v>
      </c>
      <c r="L344" s="311">
        <v>0</v>
      </c>
      <c r="M344" s="377">
        <v>0</v>
      </c>
      <c r="N344" s="311">
        <v>0</v>
      </c>
      <c r="O344" s="289">
        <f>'[1]Прод. прилож (2)'!$C$100</f>
        <v>461795.57</v>
      </c>
      <c r="P344" s="311">
        <f>K344/H344</f>
        <v>1073.443909809391</v>
      </c>
      <c r="Q344" s="42">
        <v>9673</v>
      </c>
      <c r="R344" s="300" t="s">
        <v>92</v>
      </c>
      <c r="S344" s="141"/>
    </row>
    <row r="345" spans="1:207" s="14" customFormat="1" ht="25.15" customHeight="1" x14ac:dyDescent="0.25">
      <c r="A345" s="439"/>
      <c r="B345" s="396"/>
      <c r="C345" s="388"/>
      <c r="D345" s="398"/>
      <c r="E345" s="388"/>
      <c r="F345" s="432"/>
      <c r="G345" s="432"/>
      <c r="H345" s="404"/>
      <c r="I345" s="406"/>
      <c r="J345" s="406"/>
      <c r="K345" s="307">
        <f>SUM(L345:O345)</f>
        <v>3181235.61</v>
      </c>
      <c r="L345" s="311">
        <v>0</v>
      </c>
      <c r="M345" s="377">
        <v>0</v>
      </c>
      <c r="N345" s="311">
        <v>0</v>
      </c>
      <c r="O345" s="289">
        <f>'[1]Прод. прилож (2)'!$C$554</f>
        <v>3181235.61</v>
      </c>
      <c r="P345" s="311">
        <f>K345/H344</f>
        <v>7394.7829149232912</v>
      </c>
      <c r="Q345" s="42">
        <v>9673</v>
      </c>
      <c r="R345" s="300" t="s">
        <v>93</v>
      </c>
    </row>
    <row r="346" spans="1:207" s="14" customFormat="1" ht="25.15" customHeight="1" x14ac:dyDescent="0.25">
      <c r="A346" s="300" t="s">
        <v>1575</v>
      </c>
      <c r="B346" s="301" t="s">
        <v>221</v>
      </c>
      <c r="C346" s="288">
        <v>1966</v>
      </c>
      <c r="D346" s="305" t="s">
        <v>204</v>
      </c>
      <c r="E346" s="288" t="s">
        <v>20</v>
      </c>
      <c r="F346" s="287">
        <v>2</v>
      </c>
      <c r="G346" s="287">
        <v>2</v>
      </c>
      <c r="H346" s="289">
        <v>618.79999999999995</v>
      </c>
      <c r="I346" s="302">
        <v>70.5</v>
      </c>
      <c r="J346" s="302">
        <v>509.8</v>
      </c>
      <c r="K346" s="307">
        <f>SUM(L346:O346)</f>
        <v>1039283.19</v>
      </c>
      <c r="L346" s="311">
        <v>0</v>
      </c>
      <c r="M346" s="377">
        <v>0</v>
      </c>
      <c r="N346" s="311">
        <v>0</v>
      </c>
      <c r="O346" s="289">
        <f>'[1]Прод. прилож (2)'!$C$555</f>
        <v>1039283.19</v>
      </c>
      <c r="P346" s="311">
        <f>K346/H346</f>
        <v>1679.5138817065288</v>
      </c>
      <c r="Q346" s="42">
        <v>9673</v>
      </c>
      <c r="R346" s="300" t="s">
        <v>93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</row>
    <row r="347" spans="1:207" ht="25.15" customHeight="1" x14ac:dyDescent="0.25">
      <c r="A347" s="300" t="s">
        <v>1576</v>
      </c>
      <c r="B347" s="301" t="s">
        <v>220</v>
      </c>
      <c r="C347" s="288">
        <v>1966</v>
      </c>
      <c r="D347" s="305" t="s">
        <v>204</v>
      </c>
      <c r="E347" s="288" t="s">
        <v>20</v>
      </c>
      <c r="F347" s="287">
        <v>2</v>
      </c>
      <c r="G347" s="287">
        <v>2</v>
      </c>
      <c r="H347" s="289">
        <v>417.1</v>
      </c>
      <c r="I347" s="302">
        <v>0</v>
      </c>
      <c r="J347" s="302">
        <v>373.1</v>
      </c>
      <c r="K347" s="307">
        <f>SUM(L347:O347)</f>
        <v>1976868</v>
      </c>
      <c r="L347" s="311">
        <v>0</v>
      </c>
      <c r="M347" s="377">
        <v>0</v>
      </c>
      <c r="N347" s="311">
        <v>0</v>
      </c>
      <c r="O347" s="289">
        <f>'[1]Прод. прилож (2)'!$C$556</f>
        <v>1976868</v>
      </c>
      <c r="P347" s="311">
        <f>K347/H347</f>
        <v>4739.5540637736749</v>
      </c>
      <c r="Q347" s="42">
        <v>9673</v>
      </c>
      <c r="R347" s="300" t="s">
        <v>93</v>
      </c>
      <c r="S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14"/>
      <c r="EN347" s="14"/>
      <c r="EO347" s="14"/>
      <c r="EP347" s="14"/>
      <c r="EQ347" s="14"/>
      <c r="ER347" s="14"/>
      <c r="ES347" s="14"/>
      <c r="ET347" s="14"/>
      <c r="EU347" s="14"/>
      <c r="EV347" s="14"/>
      <c r="EW347" s="14"/>
      <c r="EX347" s="14"/>
      <c r="EY347" s="14"/>
      <c r="EZ347" s="14"/>
      <c r="FA347" s="14"/>
      <c r="FB347" s="14"/>
      <c r="FC347" s="14"/>
      <c r="FD347" s="14"/>
      <c r="FE347" s="14"/>
      <c r="FF347" s="14"/>
      <c r="FG347" s="14"/>
      <c r="FH347" s="14"/>
      <c r="FI347" s="14"/>
      <c r="FJ347" s="14"/>
      <c r="FK347" s="14"/>
      <c r="FL347" s="14"/>
      <c r="FM347" s="14"/>
      <c r="FN347" s="14"/>
      <c r="FO347" s="14"/>
      <c r="FP347" s="14"/>
      <c r="FQ347" s="14"/>
      <c r="FR347" s="14"/>
      <c r="FS347" s="14"/>
      <c r="FT347" s="14"/>
      <c r="FU347" s="14"/>
      <c r="FV347" s="14"/>
      <c r="FW347" s="14"/>
      <c r="FX347" s="14"/>
      <c r="FY347" s="14"/>
      <c r="FZ347" s="14"/>
      <c r="GA347" s="14"/>
      <c r="GB347" s="14"/>
      <c r="GC347" s="14"/>
      <c r="GD347" s="14"/>
      <c r="GE347" s="14"/>
      <c r="GF347" s="14"/>
      <c r="GG347" s="14"/>
      <c r="GH347" s="14"/>
      <c r="GI347" s="14"/>
      <c r="GJ347" s="14"/>
      <c r="GK347" s="14"/>
      <c r="GL347" s="14"/>
      <c r="GM347" s="14"/>
      <c r="GN347" s="14"/>
      <c r="GO347" s="14"/>
      <c r="GP347" s="14"/>
      <c r="GQ347" s="14"/>
      <c r="GR347" s="14"/>
      <c r="GS347" s="14"/>
      <c r="GT347" s="14"/>
      <c r="GU347" s="14"/>
      <c r="GV347" s="14"/>
      <c r="GW347" s="14"/>
      <c r="GX347" s="14"/>
      <c r="GY347" s="14"/>
    </row>
    <row r="348" spans="1:207" ht="34.9" customHeight="1" x14ac:dyDescent="0.25">
      <c r="A348" s="415" t="s">
        <v>1270</v>
      </c>
      <c r="B348" s="415"/>
      <c r="C348" s="415"/>
      <c r="D348" s="415"/>
      <c r="E348" s="415"/>
      <c r="F348" s="415"/>
      <c r="G348" s="415"/>
      <c r="H348" s="415"/>
      <c r="I348" s="415"/>
      <c r="J348" s="415"/>
      <c r="K348" s="415"/>
      <c r="L348" s="415"/>
      <c r="M348" s="415"/>
      <c r="N348" s="415"/>
      <c r="O348" s="415"/>
      <c r="P348" s="415"/>
      <c r="Q348" s="415"/>
      <c r="R348" s="415"/>
      <c r="S348" s="37"/>
      <c r="T348" s="2"/>
      <c r="U348" s="2"/>
    </row>
    <row r="349" spans="1:207" s="123" customFormat="1" ht="34.9" customHeight="1" x14ac:dyDescent="0.25">
      <c r="A349" s="416" t="s">
        <v>38</v>
      </c>
      <c r="B349" s="416"/>
      <c r="C349" s="261" t="s">
        <v>21</v>
      </c>
      <c r="D349" s="261" t="s">
        <v>21</v>
      </c>
      <c r="E349" s="261" t="s">
        <v>21</v>
      </c>
      <c r="F349" s="77" t="s">
        <v>21</v>
      </c>
      <c r="G349" s="77" t="s">
        <v>21</v>
      </c>
      <c r="H349" s="78">
        <f t="shared" ref="H349:O349" si="94">SUM(H350:H368)</f>
        <v>13947.9</v>
      </c>
      <c r="I349" s="78">
        <f t="shared" si="94"/>
        <v>2861.9</v>
      </c>
      <c r="J349" s="78">
        <f t="shared" si="94"/>
        <v>9516.7000000000007</v>
      </c>
      <c r="K349" s="78">
        <f t="shared" si="94"/>
        <v>95294663.400000006</v>
      </c>
      <c r="L349" s="78">
        <f t="shared" si="94"/>
        <v>0</v>
      </c>
      <c r="M349" s="78">
        <f t="shared" si="94"/>
        <v>0</v>
      </c>
      <c r="N349" s="78">
        <f t="shared" si="94"/>
        <v>0</v>
      </c>
      <c r="O349" s="78">
        <f t="shared" si="94"/>
        <v>95294663.400000006</v>
      </c>
      <c r="P349" s="30">
        <f>K349/H349</f>
        <v>6832.1871679607693</v>
      </c>
      <c r="Q349" s="79" t="s">
        <v>21</v>
      </c>
      <c r="R349" s="80" t="s">
        <v>21</v>
      </c>
      <c r="S349" s="55"/>
      <c r="T349" s="16"/>
      <c r="U349" s="15"/>
    </row>
    <row r="350" spans="1:207" ht="25.15" customHeight="1" x14ac:dyDescent="0.25">
      <c r="A350" s="200">
        <v>264</v>
      </c>
      <c r="B350" s="310" t="s">
        <v>736</v>
      </c>
      <c r="C350" s="305">
        <v>1966</v>
      </c>
      <c r="D350" s="305" t="s">
        <v>204</v>
      </c>
      <c r="E350" s="305" t="s">
        <v>20</v>
      </c>
      <c r="F350" s="306">
        <v>2</v>
      </c>
      <c r="G350" s="306">
        <v>2</v>
      </c>
      <c r="H350" s="45">
        <v>311.60000000000002</v>
      </c>
      <c r="I350" s="133">
        <v>101.4</v>
      </c>
      <c r="J350" s="133">
        <v>210.2</v>
      </c>
      <c r="K350" s="307">
        <f t="shared" ref="K350:K368" si="95">SUM(L350:O350)</f>
        <v>3807511.32</v>
      </c>
      <c r="L350" s="311">
        <v>0</v>
      </c>
      <c r="M350" s="377">
        <v>0</v>
      </c>
      <c r="N350" s="311">
        <v>0</v>
      </c>
      <c r="O350" s="289">
        <f>'[1]Прод. прилож (2)'!$C$558</f>
        <v>3807511.32</v>
      </c>
      <c r="P350" s="311">
        <f t="shared" ref="P350:P368" si="96">K350/H350</f>
        <v>12219.227599486519</v>
      </c>
      <c r="Q350" s="42">
        <v>9673</v>
      </c>
      <c r="R350" s="59" t="s">
        <v>93</v>
      </c>
      <c r="S350" s="14"/>
    </row>
    <row r="351" spans="1:207" ht="25.15" customHeight="1" x14ac:dyDescent="0.25">
      <c r="A351" s="200">
        <v>265</v>
      </c>
      <c r="B351" s="310" t="s">
        <v>737</v>
      </c>
      <c r="C351" s="305">
        <v>1965</v>
      </c>
      <c r="D351" s="305" t="s">
        <v>204</v>
      </c>
      <c r="E351" s="305" t="s">
        <v>20</v>
      </c>
      <c r="F351" s="38">
        <v>2</v>
      </c>
      <c r="G351" s="38">
        <v>2</v>
      </c>
      <c r="H351" s="45">
        <v>440.9</v>
      </c>
      <c r="I351" s="45">
        <v>0</v>
      </c>
      <c r="J351" s="45">
        <v>440.9</v>
      </c>
      <c r="K351" s="307">
        <f t="shared" si="95"/>
        <v>5899324.6000000006</v>
      </c>
      <c r="L351" s="311">
        <v>0</v>
      </c>
      <c r="M351" s="377">
        <v>0</v>
      </c>
      <c r="N351" s="311">
        <v>0</v>
      </c>
      <c r="O351" s="289">
        <f>'[1]Прод. прилож (2)'!$C$1230</f>
        <v>5899324.6000000006</v>
      </c>
      <c r="P351" s="311">
        <f t="shared" si="96"/>
        <v>13380.187344068952</v>
      </c>
      <c r="Q351" s="42">
        <v>9673</v>
      </c>
      <c r="R351" s="59" t="s">
        <v>94</v>
      </c>
      <c r="S351" s="14"/>
    </row>
    <row r="352" spans="1:207" ht="25.15" customHeight="1" x14ac:dyDescent="0.25">
      <c r="A352" s="200">
        <v>266</v>
      </c>
      <c r="B352" s="310" t="s">
        <v>738</v>
      </c>
      <c r="C352" s="305">
        <v>1990</v>
      </c>
      <c r="D352" s="305" t="s">
        <v>204</v>
      </c>
      <c r="E352" s="305" t="s">
        <v>222</v>
      </c>
      <c r="F352" s="306">
        <v>2</v>
      </c>
      <c r="G352" s="306">
        <v>2</v>
      </c>
      <c r="H352" s="45">
        <v>1322.2</v>
      </c>
      <c r="I352" s="133">
        <v>531.6</v>
      </c>
      <c r="J352" s="133">
        <v>790.6</v>
      </c>
      <c r="K352" s="307">
        <f t="shared" si="95"/>
        <v>18186651.829999998</v>
      </c>
      <c r="L352" s="311">
        <v>0</v>
      </c>
      <c r="M352" s="377">
        <v>0</v>
      </c>
      <c r="N352" s="311">
        <v>0</v>
      </c>
      <c r="O352" s="289">
        <f>'[1]Прод. прилож (2)'!$C$559</f>
        <v>18186651.829999998</v>
      </c>
      <c r="P352" s="311">
        <f t="shared" si="96"/>
        <v>13754.841801542882</v>
      </c>
      <c r="Q352" s="42">
        <v>9673</v>
      </c>
      <c r="R352" s="59" t="s">
        <v>93</v>
      </c>
      <c r="S352" s="14"/>
    </row>
    <row r="353" spans="1:207" ht="25.15" customHeight="1" x14ac:dyDescent="0.25">
      <c r="A353" s="200">
        <v>267</v>
      </c>
      <c r="B353" s="310" t="s">
        <v>742</v>
      </c>
      <c r="C353" s="305">
        <v>1994</v>
      </c>
      <c r="D353" s="305" t="s">
        <v>204</v>
      </c>
      <c r="E353" s="305" t="s">
        <v>20</v>
      </c>
      <c r="F353" s="38">
        <v>2</v>
      </c>
      <c r="G353" s="38">
        <v>2</v>
      </c>
      <c r="H353" s="45">
        <v>829.8</v>
      </c>
      <c r="I353" s="45">
        <v>0</v>
      </c>
      <c r="J353" s="45">
        <v>829.8</v>
      </c>
      <c r="K353" s="307">
        <f t="shared" si="95"/>
        <v>3656448</v>
      </c>
      <c r="L353" s="311">
        <v>0</v>
      </c>
      <c r="M353" s="377">
        <v>0</v>
      </c>
      <c r="N353" s="311">
        <v>0</v>
      </c>
      <c r="O353" s="289">
        <f>'[1]Прод. прилож (2)'!$C$560</f>
        <v>3656448</v>
      </c>
      <c r="P353" s="311">
        <f t="shared" si="96"/>
        <v>4406.4208242950108</v>
      </c>
      <c r="Q353" s="42">
        <v>9673</v>
      </c>
      <c r="R353" s="59" t="s">
        <v>93</v>
      </c>
      <c r="S353" s="14"/>
    </row>
    <row r="354" spans="1:207" ht="25.15" customHeight="1" x14ac:dyDescent="0.25">
      <c r="A354" s="200">
        <v>268</v>
      </c>
      <c r="B354" s="310" t="s">
        <v>735</v>
      </c>
      <c r="C354" s="305">
        <v>1955</v>
      </c>
      <c r="D354" s="305" t="s">
        <v>204</v>
      </c>
      <c r="E354" s="305" t="s">
        <v>20</v>
      </c>
      <c r="F354" s="306">
        <v>2</v>
      </c>
      <c r="G354" s="306">
        <v>2</v>
      </c>
      <c r="H354" s="45">
        <v>658.9</v>
      </c>
      <c r="I354" s="133">
        <v>227.2</v>
      </c>
      <c r="J354" s="133">
        <v>431.7</v>
      </c>
      <c r="K354" s="307">
        <f t="shared" si="95"/>
        <v>546226.85</v>
      </c>
      <c r="L354" s="311">
        <v>0</v>
      </c>
      <c r="M354" s="377">
        <v>0</v>
      </c>
      <c r="N354" s="311">
        <v>0</v>
      </c>
      <c r="O354" s="289">
        <f>'[1]Прод. прилож (2)'!$C$561</f>
        <v>546226.85</v>
      </c>
      <c r="P354" s="311">
        <f t="shared" si="96"/>
        <v>828.99810289877064</v>
      </c>
      <c r="Q354" s="42">
        <v>9673</v>
      </c>
      <c r="R354" s="59" t="s">
        <v>93</v>
      </c>
      <c r="S354" s="14"/>
    </row>
    <row r="355" spans="1:207" ht="25.15" customHeight="1" x14ac:dyDescent="0.25">
      <c r="A355" s="200">
        <v>269</v>
      </c>
      <c r="B355" s="301" t="s">
        <v>223</v>
      </c>
      <c r="C355" s="288">
        <v>1960</v>
      </c>
      <c r="D355" s="305" t="s">
        <v>204</v>
      </c>
      <c r="E355" s="305" t="s">
        <v>20</v>
      </c>
      <c r="F355" s="54">
        <v>2</v>
      </c>
      <c r="G355" s="306">
        <v>2</v>
      </c>
      <c r="H355" s="40">
        <v>267.2</v>
      </c>
      <c r="I355" s="131">
        <v>0</v>
      </c>
      <c r="J355" s="129">
        <v>256.60000000000002</v>
      </c>
      <c r="K355" s="307">
        <f t="shared" si="95"/>
        <v>228548.15999999997</v>
      </c>
      <c r="L355" s="311">
        <v>0</v>
      </c>
      <c r="M355" s="377">
        <v>0</v>
      </c>
      <c r="N355" s="311">
        <v>0</v>
      </c>
      <c r="O355" s="289">
        <f>'[1]Прод. прилож (2)'!$C$562</f>
        <v>228548.15999999997</v>
      </c>
      <c r="P355" s="311">
        <f t="shared" si="96"/>
        <v>855.34491017964069</v>
      </c>
      <c r="Q355" s="42">
        <v>9673</v>
      </c>
      <c r="R355" s="59" t="s">
        <v>93</v>
      </c>
      <c r="S355" s="14"/>
    </row>
    <row r="356" spans="1:207" ht="25.15" customHeight="1" x14ac:dyDescent="0.25">
      <c r="A356" s="200">
        <v>270</v>
      </c>
      <c r="B356" s="310" t="s">
        <v>739</v>
      </c>
      <c r="C356" s="305">
        <v>1966</v>
      </c>
      <c r="D356" s="305" t="s">
        <v>204</v>
      </c>
      <c r="E356" s="305" t="s">
        <v>20</v>
      </c>
      <c r="F356" s="306">
        <v>2</v>
      </c>
      <c r="G356" s="306">
        <v>2</v>
      </c>
      <c r="H356" s="45">
        <v>511.9</v>
      </c>
      <c r="I356" s="133">
        <v>220.7</v>
      </c>
      <c r="J356" s="133">
        <v>291.2</v>
      </c>
      <c r="K356" s="307">
        <f t="shared" si="95"/>
        <v>5084036.9400000004</v>
      </c>
      <c r="L356" s="311">
        <v>0</v>
      </c>
      <c r="M356" s="377">
        <v>0</v>
      </c>
      <c r="N356" s="311">
        <v>0</v>
      </c>
      <c r="O356" s="289">
        <f>'[1]Прод. прилож (2)'!$C$563</f>
        <v>5084036.9400000004</v>
      </c>
      <c r="P356" s="311">
        <f t="shared" si="96"/>
        <v>9931.6994334831033</v>
      </c>
      <c r="Q356" s="42">
        <v>9673</v>
      </c>
      <c r="R356" s="59" t="s">
        <v>93</v>
      </c>
      <c r="S356" s="14"/>
    </row>
    <row r="357" spans="1:207" ht="25.15" customHeight="1" x14ac:dyDescent="0.25">
      <c r="A357" s="200">
        <v>271</v>
      </c>
      <c r="B357" s="241" t="s">
        <v>224</v>
      </c>
      <c r="C357" s="243">
        <v>1959</v>
      </c>
      <c r="D357" s="259" t="s">
        <v>204</v>
      </c>
      <c r="E357" s="259" t="s">
        <v>20</v>
      </c>
      <c r="F357" s="245">
        <v>2</v>
      </c>
      <c r="G357" s="255">
        <v>1</v>
      </c>
      <c r="H357" s="236">
        <v>156</v>
      </c>
      <c r="I357" s="140">
        <v>0</v>
      </c>
      <c r="J357" s="251">
        <v>82.9</v>
      </c>
      <c r="K357" s="307">
        <f t="shared" ref="K357" si="97">SUM(L357:O357)</f>
        <v>998500.27999999991</v>
      </c>
      <c r="L357" s="311">
        <v>0</v>
      </c>
      <c r="M357" s="377">
        <v>0</v>
      </c>
      <c r="N357" s="311">
        <v>0</v>
      </c>
      <c r="O357" s="289">
        <f>'[1]Прод. прилож (2)'!$C$107</f>
        <v>998500.27999999991</v>
      </c>
      <c r="P357" s="311">
        <f t="shared" ref="P357" si="98">K357/H357</f>
        <v>6400.6428205128195</v>
      </c>
      <c r="Q357" s="42">
        <v>9673</v>
      </c>
      <c r="R357" s="59" t="s">
        <v>92</v>
      </c>
    </row>
    <row r="358" spans="1:207" ht="25.15" customHeight="1" x14ac:dyDescent="0.25">
      <c r="A358" s="200">
        <v>272</v>
      </c>
      <c r="B358" s="241" t="s">
        <v>225</v>
      </c>
      <c r="C358" s="243">
        <v>1950</v>
      </c>
      <c r="D358" s="259" t="s">
        <v>204</v>
      </c>
      <c r="E358" s="259" t="s">
        <v>20</v>
      </c>
      <c r="F358" s="245">
        <v>2</v>
      </c>
      <c r="G358" s="255">
        <v>2</v>
      </c>
      <c r="H358" s="236">
        <v>533.79999999999995</v>
      </c>
      <c r="I358" s="140">
        <v>29.4</v>
      </c>
      <c r="J358" s="40">
        <v>350.6</v>
      </c>
      <c r="K358" s="307">
        <f t="shared" si="95"/>
        <v>5988730.5699999994</v>
      </c>
      <c r="L358" s="311">
        <v>0</v>
      </c>
      <c r="M358" s="377">
        <v>0</v>
      </c>
      <c r="N358" s="311">
        <v>0</v>
      </c>
      <c r="O358" s="289">
        <f>'[1]Прод. прилож (2)'!$C$564</f>
        <v>5988730.5699999994</v>
      </c>
      <c r="P358" s="311">
        <f t="shared" si="96"/>
        <v>11219.053147246159</v>
      </c>
      <c r="Q358" s="42">
        <v>9673</v>
      </c>
      <c r="R358" s="59" t="s">
        <v>93</v>
      </c>
      <c r="S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S358" s="14"/>
      <c r="ET358" s="14"/>
      <c r="EU358" s="14"/>
      <c r="EV358" s="14"/>
      <c r="EW358" s="14"/>
      <c r="EX358" s="14"/>
      <c r="EY358" s="14"/>
      <c r="EZ358" s="14"/>
      <c r="FA358" s="14"/>
      <c r="FB358" s="14"/>
      <c r="FC358" s="14"/>
      <c r="FD358" s="14"/>
      <c r="FE358" s="14"/>
      <c r="FF358" s="14"/>
      <c r="FG358" s="14"/>
      <c r="FH358" s="14"/>
      <c r="FI358" s="14"/>
      <c r="FJ358" s="14"/>
      <c r="FK358" s="14"/>
      <c r="FL358" s="14"/>
      <c r="FM358" s="14"/>
      <c r="FN358" s="14"/>
      <c r="FO358" s="14"/>
      <c r="FP358" s="14"/>
      <c r="FQ358" s="14"/>
      <c r="FR358" s="14"/>
      <c r="FS358" s="14"/>
      <c r="FT358" s="14"/>
      <c r="FU358" s="14"/>
      <c r="FV358" s="14"/>
      <c r="FW358" s="14"/>
      <c r="FX358" s="14"/>
      <c r="FY358" s="14"/>
      <c r="FZ358" s="14"/>
      <c r="GA358" s="14"/>
      <c r="GB358" s="14"/>
      <c r="GC358" s="14"/>
      <c r="GD358" s="14"/>
      <c r="GE358" s="14"/>
      <c r="GF358" s="14"/>
      <c r="GG358" s="14"/>
      <c r="GH358" s="14"/>
      <c r="GI358" s="14"/>
      <c r="GJ358" s="14"/>
      <c r="GK358" s="14"/>
      <c r="GL358" s="14"/>
      <c r="GM358" s="14"/>
      <c r="GN358" s="14"/>
      <c r="GO358" s="14"/>
      <c r="GP358" s="14"/>
      <c r="GQ358" s="14"/>
      <c r="GR358" s="14"/>
      <c r="GS358" s="14"/>
      <c r="GT358" s="14"/>
      <c r="GU358" s="14"/>
      <c r="GV358" s="14"/>
      <c r="GW358" s="14"/>
      <c r="GX358" s="14"/>
      <c r="GY358" s="14"/>
    </row>
    <row r="359" spans="1:207" ht="25.15" customHeight="1" x14ac:dyDescent="0.25">
      <c r="A359" s="200">
        <v>273</v>
      </c>
      <c r="B359" s="301" t="s">
        <v>226</v>
      </c>
      <c r="C359" s="305">
        <v>1959</v>
      </c>
      <c r="D359" s="305" t="s">
        <v>204</v>
      </c>
      <c r="E359" s="305" t="s">
        <v>20</v>
      </c>
      <c r="F359" s="54">
        <v>2</v>
      </c>
      <c r="G359" s="306">
        <v>2</v>
      </c>
      <c r="H359" s="40">
        <v>405.6</v>
      </c>
      <c r="I359" s="129">
        <v>17.8</v>
      </c>
      <c r="J359" s="40">
        <v>352.9</v>
      </c>
      <c r="K359" s="307">
        <f t="shared" si="95"/>
        <v>1411101.43</v>
      </c>
      <c r="L359" s="311">
        <v>0</v>
      </c>
      <c r="M359" s="377">
        <v>0</v>
      </c>
      <c r="N359" s="311">
        <v>0</v>
      </c>
      <c r="O359" s="289">
        <f>'[1]Прод. прилож (2)'!$C$567</f>
        <v>1411101.43</v>
      </c>
      <c r="P359" s="311">
        <f t="shared" si="96"/>
        <v>3479.0469181459562</v>
      </c>
      <c r="Q359" s="42">
        <v>9673</v>
      </c>
      <c r="R359" s="59" t="s">
        <v>93</v>
      </c>
      <c r="S359" s="14"/>
    </row>
    <row r="360" spans="1:207" ht="25.15" customHeight="1" x14ac:dyDescent="0.25">
      <c r="A360" s="200">
        <v>274</v>
      </c>
      <c r="B360" s="168" t="s">
        <v>1150</v>
      </c>
      <c r="C360" s="259">
        <v>1992</v>
      </c>
      <c r="D360" s="259" t="s">
        <v>204</v>
      </c>
      <c r="E360" s="259" t="s">
        <v>222</v>
      </c>
      <c r="F360" s="122">
        <v>5</v>
      </c>
      <c r="G360" s="171">
        <v>3</v>
      </c>
      <c r="H360" s="172">
        <v>3825.6</v>
      </c>
      <c r="I360" s="247">
        <v>1226</v>
      </c>
      <c r="J360" s="236">
        <v>1956.4</v>
      </c>
      <c r="K360" s="273">
        <f>SUM(L360:O360)</f>
        <v>3850520</v>
      </c>
      <c r="L360" s="257">
        <v>0</v>
      </c>
      <c r="M360" s="363">
        <v>0</v>
      </c>
      <c r="N360" s="257">
        <v>0</v>
      </c>
      <c r="O360" s="247">
        <f>'[1]Прод. прилож (2)'!$C$1231</f>
        <v>3850520</v>
      </c>
      <c r="P360" s="257">
        <f t="shared" si="96"/>
        <v>1006.5140108741112</v>
      </c>
      <c r="Q360" s="264">
        <v>9673</v>
      </c>
      <c r="R360" s="269" t="s">
        <v>94</v>
      </c>
      <c r="S360" s="14"/>
    </row>
    <row r="361" spans="1:207" s="123" customFormat="1" ht="25.15" customHeight="1" x14ac:dyDescent="0.25">
      <c r="A361" s="200">
        <v>275</v>
      </c>
      <c r="B361" s="310" t="s">
        <v>1010</v>
      </c>
      <c r="C361" s="305">
        <v>1964</v>
      </c>
      <c r="D361" s="305" t="s">
        <v>204</v>
      </c>
      <c r="E361" s="305" t="s">
        <v>20</v>
      </c>
      <c r="F361" s="306">
        <v>2</v>
      </c>
      <c r="G361" s="306">
        <v>2</v>
      </c>
      <c r="H361" s="45">
        <v>656</v>
      </c>
      <c r="I361" s="133">
        <v>0</v>
      </c>
      <c r="J361" s="40">
        <v>450.5</v>
      </c>
      <c r="K361" s="307">
        <f t="shared" si="95"/>
        <v>5092820.0200000005</v>
      </c>
      <c r="L361" s="311">
        <v>0</v>
      </c>
      <c r="M361" s="377">
        <v>0</v>
      </c>
      <c r="N361" s="311">
        <v>0</v>
      </c>
      <c r="O361" s="289">
        <f>'[1]Прод. прилож (2)'!$C$108</f>
        <v>5092820.0200000005</v>
      </c>
      <c r="P361" s="311">
        <f t="shared" si="96"/>
        <v>7763.4451524390252</v>
      </c>
      <c r="Q361" s="42">
        <v>9673</v>
      </c>
      <c r="R361" s="59" t="s">
        <v>92</v>
      </c>
      <c r="S361" s="142"/>
      <c r="T361" s="15"/>
      <c r="U361" s="15"/>
    </row>
    <row r="362" spans="1:207" ht="25.15" customHeight="1" x14ac:dyDescent="0.25">
      <c r="A362" s="393">
        <v>276</v>
      </c>
      <c r="B362" s="446" t="s">
        <v>1011</v>
      </c>
      <c r="C362" s="397">
        <v>1985</v>
      </c>
      <c r="D362" s="397" t="s">
        <v>204</v>
      </c>
      <c r="E362" s="397" t="s">
        <v>20</v>
      </c>
      <c r="F362" s="399">
        <v>2</v>
      </c>
      <c r="G362" s="399">
        <v>2</v>
      </c>
      <c r="H362" s="455">
        <v>824.8</v>
      </c>
      <c r="I362" s="436">
        <v>0</v>
      </c>
      <c r="J362" s="409">
        <v>824.8</v>
      </c>
      <c r="K362" s="329">
        <f>SUM(L362:O362)</f>
        <v>120935.47</v>
      </c>
      <c r="L362" s="324">
        <v>0</v>
      </c>
      <c r="M362" s="364">
        <v>0</v>
      </c>
      <c r="N362" s="324">
        <v>0</v>
      </c>
      <c r="O362" s="326">
        <f>'[1]Прод. прилож (2)'!$C$565</f>
        <v>120935.47</v>
      </c>
      <c r="P362" s="324">
        <f t="shared" si="96"/>
        <v>146.62399369544133</v>
      </c>
      <c r="Q362" s="42">
        <v>9673</v>
      </c>
      <c r="R362" s="320" t="s">
        <v>93</v>
      </c>
    </row>
    <row r="363" spans="1:207" ht="25.15" customHeight="1" x14ac:dyDescent="0.25">
      <c r="A363" s="394"/>
      <c r="B363" s="447"/>
      <c r="C363" s="398"/>
      <c r="D363" s="398"/>
      <c r="E363" s="398"/>
      <c r="F363" s="400"/>
      <c r="G363" s="400"/>
      <c r="H363" s="457"/>
      <c r="I363" s="437"/>
      <c r="J363" s="410"/>
      <c r="K363" s="274">
        <f t="shared" si="95"/>
        <v>5634334.7800000003</v>
      </c>
      <c r="L363" s="258">
        <v>0</v>
      </c>
      <c r="M363" s="364">
        <v>0</v>
      </c>
      <c r="N363" s="258">
        <v>0</v>
      </c>
      <c r="O363" s="248">
        <f>'[1]Прод. прилож (2)'!$C$1232</f>
        <v>5634334.7800000003</v>
      </c>
      <c r="P363" s="258">
        <f>K363/H362</f>
        <v>6831.1527400581963</v>
      </c>
      <c r="Q363" s="265">
        <v>9673</v>
      </c>
      <c r="R363" s="270" t="s">
        <v>94</v>
      </c>
      <c r="S363" s="14"/>
    </row>
    <row r="364" spans="1:207" ht="25.15" customHeight="1" x14ac:dyDescent="0.25">
      <c r="A364" s="200">
        <v>277</v>
      </c>
      <c r="B364" s="310" t="s">
        <v>740</v>
      </c>
      <c r="C364" s="305">
        <v>1963</v>
      </c>
      <c r="D364" s="305" t="s">
        <v>204</v>
      </c>
      <c r="E364" s="305" t="s">
        <v>20</v>
      </c>
      <c r="F364" s="306">
        <v>2</v>
      </c>
      <c r="G364" s="306">
        <v>2</v>
      </c>
      <c r="H364" s="45">
        <v>630</v>
      </c>
      <c r="I364" s="133">
        <v>153</v>
      </c>
      <c r="J364" s="40">
        <v>295.2</v>
      </c>
      <c r="K364" s="307">
        <f t="shared" si="95"/>
        <v>6255820.6399999997</v>
      </c>
      <c r="L364" s="311">
        <v>0</v>
      </c>
      <c r="M364" s="377">
        <v>0</v>
      </c>
      <c r="N364" s="311">
        <v>0</v>
      </c>
      <c r="O364" s="289">
        <f>'[1]Прод. прилож (2)'!$C$109</f>
        <v>6255820.6399999997</v>
      </c>
      <c r="P364" s="311">
        <f t="shared" si="96"/>
        <v>9929.8740317460306</v>
      </c>
      <c r="Q364" s="42">
        <v>9673</v>
      </c>
      <c r="R364" s="59" t="s">
        <v>92</v>
      </c>
    </row>
    <row r="365" spans="1:207" ht="25.15" customHeight="1" x14ac:dyDescent="0.25">
      <c r="A365" s="200">
        <v>278</v>
      </c>
      <c r="B365" s="310" t="s">
        <v>743</v>
      </c>
      <c r="C365" s="305">
        <v>1976</v>
      </c>
      <c r="D365" s="305" t="s">
        <v>204</v>
      </c>
      <c r="E365" s="305" t="s">
        <v>20</v>
      </c>
      <c r="F365" s="306">
        <v>2</v>
      </c>
      <c r="G365" s="306">
        <v>2</v>
      </c>
      <c r="H365" s="45">
        <v>1158.0999999999999</v>
      </c>
      <c r="I365" s="133">
        <v>0</v>
      </c>
      <c r="J365" s="40">
        <v>1158.0999999999999</v>
      </c>
      <c r="K365" s="307">
        <f t="shared" si="95"/>
        <v>13037050</v>
      </c>
      <c r="L365" s="311">
        <v>0</v>
      </c>
      <c r="M365" s="377">
        <v>0</v>
      </c>
      <c r="N365" s="311">
        <v>0</v>
      </c>
      <c r="O365" s="289">
        <f>'[1]Прод. прилож (2)'!$C$566</f>
        <v>13037050</v>
      </c>
      <c r="P365" s="311">
        <f t="shared" si="96"/>
        <v>11257.274846731716</v>
      </c>
      <c r="Q365" s="42">
        <v>9673</v>
      </c>
      <c r="R365" s="59" t="s">
        <v>93</v>
      </c>
      <c r="S365" s="14"/>
    </row>
    <row r="366" spans="1:207" ht="25.15" customHeight="1" x14ac:dyDescent="0.25">
      <c r="A366" s="200">
        <v>279</v>
      </c>
      <c r="B366" s="310" t="s">
        <v>734</v>
      </c>
      <c r="C366" s="288">
        <v>1962</v>
      </c>
      <c r="D366" s="305" t="s">
        <v>204</v>
      </c>
      <c r="E366" s="305" t="s">
        <v>20</v>
      </c>
      <c r="F366" s="306">
        <v>2</v>
      </c>
      <c r="G366" s="306">
        <v>2</v>
      </c>
      <c r="H366" s="289">
        <v>654</v>
      </c>
      <c r="I366" s="302">
        <v>158.6</v>
      </c>
      <c r="J366" s="40">
        <v>302.60000000000002</v>
      </c>
      <c r="K366" s="307">
        <f t="shared" si="95"/>
        <v>5890917.6600000001</v>
      </c>
      <c r="L366" s="311">
        <v>0</v>
      </c>
      <c r="M366" s="377">
        <v>0</v>
      </c>
      <c r="N366" s="311">
        <v>0</v>
      </c>
      <c r="O366" s="289">
        <f>'[1]Прод. прилож (2)'!$C$110</f>
        <v>5890917.6600000001</v>
      </c>
      <c r="P366" s="311">
        <f t="shared" si="96"/>
        <v>9007.5193577981645</v>
      </c>
      <c r="Q366" s="42">
        <v>9673</v>
      </c>
      <c r="R366" s="59" t="s">
        <v>92</v>
      </c>
    </row>
    <row r="367" spans="1:207" ht="25.15" customHeight="1" x14ac:dyDescent="0.25">
      <c r="A367" s="200">
        <v>280</v>
      </c>
      <c r="B367" s="310" t="s">
        <v>744</v>
      </c>
      <c r="C367" s="288">
        <v>1961</v>
      </c>
      <c r="D367" s="305" t="s">
        <v>204</v>
      </c>
      <c r="E367" s="305" t="s">
        <v>20</v>
      </c>
      <c r="F367" s="306">
        <v>2</v>
      </c>
      <c r="G367" s="306">
        <v>2</v>
      </c>
      <c r="H367" s="289">
        <v>338.6</v>
      </c>
      <c r="I367" s="302">
        <v>72.5</v>
      </c>
      <c r="J367" s="40">
        <v>192.5</v>
      </c>
      <c r="K367" s="307">
        <f t="shared" si="95"/>
        <v>3213005.35</v>
      </c>
      <c r="L367" s="311">
        <v>0</v>
      </c>
      <c r="M367" s="377">
        <v>0</v>
      </c>
      <c r="N367" s="311">
        <v>0</v>
      </c>
      <c r="O367" s="289">
        <f>'[1]Прод. прилож (2)'!$C$111</f>
        <v>3213005.35</v>
      </c>
      <c r="P367" s="311">
        <f t="shared" si="96"/>
        <v>9489.0884524512694</v>
      </c>
      <c r="Q367" s="42">
        <v>9673</v>
      </c>
      <c r="R367" s="59" t="s">
        <v>92</v>
      </c>
    </row>
    <row r="368" spans="1:207" s="15" customFormat="1" ht="25.15" customHeight="1" x14ac:dyDescent="0.25">
      <c r="A368" s="200">
        <v>281</v>
      </c>
      <c r="B368" s="310" t="s">
        <v>741</v>
      </c>
      <c r="C368" s="305">
        <v>1964</v>
      </c>
      <c r="D368" s="305" t="s">
        <v>204</v>
      </c>
      <c r="E368" s="305" t="s">
        <v>20</v>
      </c>
      <c r="F368" s="38">
        <v>2</v>
      </c>
      <c r="G368" s="38">
        <v>3</v>
      </c>
      <c r="H368" s="45">
        <v>422.9</v>
      </c>
      <c r="I368" s="45">
        <v>123.7</v>
      </c>
      <c r="J368" s="40">
        <v>299.2</v>
      </c>
      <c r="K368" s="307">
        <f t="shared" si="95"/>
        <v>6392179.5</v>
      </c>
      <c r="L368" s="311">
        <v>0</v>
      </c>
      <c r="M368" s="377">
        <v>0</v>
      </c>
      <c r="N368" s="311">
        <v>0</v>
      </c>
      <c r="O368" s="289">
        <f>'[1]Прод. прилож (2)'!$C$1233</f>
        <v>6392179.5</v>
      </c>
      <c r="P368" s="311">
        <f t="shared" si="96"/>
        <v>15115.108772759519</v>
      </c>
      <c r="Q368" s="42">
        <v>9673</v>
      </c>
      <c r="R368" s="59" t="s">
        <v>94</v>
      </c>
      <c r="S368" s="47"/>
      <c r="V368" s="123"/>
      <c r="W368" s="123"/>
      <c r="X368" s="123"/>
      <c r="Y368" s="123"/>
      <c r="Z368" s="123"/>
      <c r="AA368" s="123"/>
      <c r="AB368" s="123"/>
      <c r="AC368" s="123"/>
      <c r="AD368" s="123"/>
      <c r="AE368" s="123"/>
      <c r="AF368" s="123"/>
      <c r="AG368" s="123"/>
      <c r="AH368" s="123"/>
      <c r="AI368" s="123"/>
      <c r="AJ368" s="123"/>
      <c r="AK368" s="123"/>
      <c r="AL368" s="123"/>
      <c r="AM368" s="123"/>
      <c r="AN368" s="123"/>
      <c r="AO368" s="123"/>
      <c r="AP368" s="123"/>
      <c r="AQ368" s="123"/>
      <c r="AR368" s="123"/>
      <c r="AS368" s="123"/>
      <c r="AT368" s="123"/>
      <c r="AU368" s="123"/>
      <c r="AV368" s="123"/>
      <c r="AW368" s="123"/>
      <c r="AX368" s="123"/>
      <c r="AY368" s="123"/>
      <c r="AZ368" s="123"/>
      <c r="BA368" s="123"/>
      <c r="BB368" s="123"/>
      <c r="BC368" s="123"/>
      <c r="BD368" s="123"/>
      <c r="BE368" s="123"/>
      <c r="BF368" s="123"/>
      <c r="BG368" s="123"/>
      <c r="BH368" s="123"/>
      <c r="BI368" s="123"/>
      <c r="BJ368" s="123"/>
      <c r="BK368" s="123"/>
      <c r="BL368" s="123"/>
      <c r="BM368" s="123"/>
      <c r="BN368" s="123"/>
      <c r="BO368" s="123"/>
      <c r="BP368" s="123"/>
      <c r="BQ368" s="123"/>
      <c r="BR368" s="123"/>
      <c r="BS368" s="123"/>
      <c r="BT368" s="123"/>
      <c r="BU368" s="123"/>
      <c r="BV368" s="123"/>
      <c r="BW368" s="123"/>
      <c r="BX368" s="123"/>
      <c r="BY368" s="123"/>
      <c r="BZ368" s="123"/>
      <c r="CA368" s="123"/>
      <c r="CB368" s="123"/>
      <c r="CC368" s="123"/>
      <c r="CD368" s="123"/>
      <c r="CE368" s="123"/>
      <c r="CF368" s="123"/>
      <c r="CG368" s="123"/>
      <c r="CH368" s="123"/>
      <c r="CI368" s="123"/>
      <c r="CJ368" s="123"/>
      <c r="CK368" s="123"/>
      <c r="CL368" s="123"/>
      <c r="CM368" s="123"/>
      <c r="CN368" s="123"/>
      <c r="CO368" s="123"/>
      <c r="CP368" s="123"/>
      <c r="CQ368" s="123"/>
      <c r="CR368" s="123"/>
      <c r="CS368" s="123"/>
      <c r="CT368" s="123"/>
      <c r="CU368" s="123"/>
      <c r="CV368" s="123"/>
      <c r="CW368" s="123"/>
      <c r="CX368" s="123"/>
      <c r="CY368" s="123"/>
      <c r="CZ368" s="123"/>
      <c r="DA368" s="123"/>
      <c r="DB368" s="123"/>
      <c r="DC368" s="123"/>
      <c r="DD368" s="123"/>
      <c r="DE368" s="123"/>
      <c r="DF368" s="123"/>
      <c r="DG368" s="123"/>
      <c r="DH368" s="123"/>
      <c r="DI368" s="123"/>
      <c r="DJ368" s="123"/>
      <c r="DK368" s="123"/>
      <c r="DL368" s="123"/>
      <c r="DM368" s="123"/>
      <c r="DN368" s="123"/>
      <c r="DO368" s="123"/>
      <c r="DP368" s="123"/>
      <c r="DQ368" s="123"/>
      <c r="DR368" s="123"/>
      <c r="DS368" s="123"/>
      <c r="DT368" s="123"/>
      <c r="DU368" s="123"/>
      <c r="DV368" s="123"/>
      <c r="DW368" s="123"/>
      <c r="DX368" s="123"/>
      <c r="DY368" s="123"/>
      <c r="DZ368" s="123"/>
      <c r="EA368" s="123"/>
      <c r="EB368" s="123"/>
      <c r="EC368" s="123"/>
      <c r="ED368" s="123"/>
      <c r="EE368" s="123"/>
      <c r="EF368" s="123"/>
      <c r="EG368" s="123"/>
      <c r="EH368" s="123"/>
      <c r="EI368" s="123"/>
      <c r="EJ368" s="123"/>
      <c r="EK368" s="123"/>
      <c r="EL368" s="123"/>
      <c r="EM368" s="123"/>
      <c r="EN368" s="123"/>
      <c r="EO368" s="123"/>
      <c r="EP368" s="123"/>
      <c r="EQ368" s="123"/>
      <c r="ER368" s="123"/>
      <c r="ES368" s="123"/>
      <c r="ET368" s="123"/>
      <c r="EU368" s="123"/>
      <c r="EV368" s="123"/>
      <c r="EW368" s="123"/>
      <c r="EX368" s="123"/>
      <c r="EY368" s="123"/>
      <c r="EZ368" s="123"/>
      <c r="FA368" s="123"/>
      <c r="FB368" s="123"/>
      <c r="FC368" s="123"/>
      <c r="FD368" s="123"/>
      <c r="FE368" s="123"/>
      <c r="FF368" s="123"/>
      <c r="FG368" s="123"/>
      <c r="FH368" s="123"/>
      <c r="FI368" s="123"/>
      <c r="FJ368" s="123"/>
      <c r="FK368" s="123"/>
      <c r="FL368" s="123"/>
      <c r="FM368" s="123"/>
      <c r="FN368" s="123"/>
      <c r="FO368" s="123"/>
      <c r="FP368" s="123"/>
      <c r="FQ368" s="123"/>
      <c r="FR368" s="123"/>
      <c r="FS368" s="123"/>
      <c r="FT368" s="123"/>
      <c r="FU368" s="123"/>
      <c r="FV368" s="123"/>
      <c r="FW368" s="123"/>
      <c r="FX368" s="123"/>
      <c r="FY368" s="123"/>
      <c r="FZ368" s="123"/>
      <c r="GA368" s="123"/>
      <c r="GB368" s="123"/>
      <c r="GC368" s="123"/>
      <c r="GD368" s="123"/>
      <c r="GE368" s="123"/>
      <c r="GF368" s="123"/>
      <c r="GG368" s="123"/>
      <c r="GH368" s="123"/>
      <c r="GI368" s="123"/>
      <c r="GJ368" s="123"/>
      <c r="GK368" s="123"/>
      <c r="GL368" s="123"/>
      <c r="GM368" s="123"/>
      <c r="GN368" s="123"/>
      <c r="GO368" s="123"/>
      <c r="GP368" s="123"/>
      <c r="GQ368" s="123"/>
      <c r="GR368" s="123"/>
      <c r="GS368" s="123"/>
      <c r="GT368" s="123"/>
      <c r="GU368" s="123"/>
      <c r="GV368" s="123"/>
      <c r="GW368" s="123"/>
      <c r="GX368" s="123"/>
      <c r="GY368" s="123"/>
    </row>
    <row r="369" spans="1:21" s="123" customFormat="1" ht="34.9" customHeight="1" x14ac:dyDescent="0.25">
      <c r="A369" s="415" t="s">
        <v>1271</v>
      </c>
      <c r="B369" s="415"/>
      <c r="C369" s="415"/>
      <c r="D369" s="415"/>
      <c r="E369" s="415"/>
      <c r="F369" s="415"/>
      <c r="G369" s="415"/>
      <c r="H369" s="415"/>
      <c r="I369" s="415"/>
      <c r="J369" s="415"/>
      <c r="K369" s="415"/>
      <c r="L369" s="415"/>
      <c r="M369" s="415"/>
      <c r="N369" s="415"/>
      <c r="O369" s="415"/>
      <c r="P369" s="415"/>
      <c r="Q369" s="415"/>
      <c r="R369" s="415"/>
      <c r="S369" s="55"/>
      <c r="T369" s="15"/>
      <c r="U369" s="15"/>
    </row>
    <row r="370" spans="1:21" s="123" customFormat="1" ht="34.9" customHeight="1" x14ac:dyDescent="0.25">
      <c r="A370" s="416" t="s">
        <v>1148</v>
      </c>
      <c r="B370" s="416"/>
      <c r="C370" s="261" t="s">
        <v>21</v>
      </c>
      <c r="D370" s="261" t="s">
        <v>21</v>
      </c>
      <c r="E370" s="261" t="s">
        <v>21</v>
      </c>
      <c r="F370" s="77" t="s">
        <v>21</v>
      </c>
      <c r="G370" s="77" t="s">
        <v>21</v>
      </c>
      <c r="H370" s="78">
        <f>SUM(H371:H372)</f>
        <v>1603</v>
      </c>
      <c r="I370" s="78">
        <f t="shared" ref="I370:O370" si="99">SUM(I371:I372)</f>
        <v>36</v>
      </c>
      <c r="J370" s="78">
        <f t="shared" si="99"/>
        <v>1388.9</v>
      </c>
      <c r="K370" s="78">
        <f t="shared" si="99"/>
        <v>2622939.1800000002</v>
      </c>
      <c r="L370" s="78">
        <f t="shared" si="99"/>
        <v>0</v>
      </c>
      <c r="M370" s="78">
        <f t="shared" si="99"/>
        <v>247939.18</v>
      </c>
      <c r="N370" s="78">
        <f t="shared" si="99"/>
        <v>0</v>
      </c>
      <c r="O370" s="78">
        <f t="shared" si="99"/>
        <v>2375000</v>
      </c>
      <c r="P370" s="30">
        <f>K370/H370</f>
        <v>1636.2689831565815</v>
      </c>
      <c r="Q370" s="79" t="s">
        <v>21</v>
      </c>
      <c r="R370" s="80" t="s">
        <v>21</v>
      </c>
      <c r="S370" s="55"/>
      <c r="T370" s="16"/>
      <c r="U370" s="15"/>
    </row>
    <row r="371" spans="1:21" s="123" customFormat="1" ht="25.15" customHeight="1" x14ac:dyDescent="0.25">
      <c r="A371" s="200">
        <v>282</v>
      </c>
      <c r="B371" s="241" t="s">
        <v>1149</v>
      </c>
      <c r="C371" s="243">
        <v>1982</v>
      </c>
      <c r="D371" s="259" t="s">
        <v>204</v>
      </c>
      <c r="E371" s="243" t="s">
        <v>20</v>
      </c>
      <c r="F371" s="255">
        <v>2</v>
      </c>
      <c r="G371" s="255">
        <v>1</v>
      </c>
      <c r="H371" s="257">
        <v>1168</v>
      </c>
      <c r="I371" s="262">
        <v>0</v>
      </c>
      <c r="J371" s="262">
        <v>989.9</v>
      </c>
      <c r="K371" s="307">
        <f>SUM(L371:O371)</f>
        <v>247939.18</v>
      </c>
      <c r="L371" s="311">
        <v>0</v>
      </c>
      <c r="M371" s="377">
        <f>'[1]Прод. прилож (2)'!$C$113</f>
        <v>247939.18</v>
      </c>
      <c r="N371" s="311">
        <v>0</v>
      </c>
      <c r="O371" s="311">
        <v>0</v>
      </c>
      <c r="P371" s="311">
        <f>K371/H371</f>
        <v>212.27669520547946</v>
      </c>
      <c r="Q371" s="42">
        <v>9673</v>
      </c>
      <c r="R371" s="59" t="s">
        <v>92</v>
      </c>
      <c r="S371" s="152"/>
      <c r="T371" s="15"/>
      <c r="U371" s="15"/>
    </row>
    <row r="372" spans="1:21" s="212" customFormat="1" ht="25.15" customHeight="1" x14ac:dyDescent="0.25">
      <c r="A372" s="200">
        <v>283</v>
      </c>
      <c r="B372" s="241" t="s">
        <v>1478</v>
      </c>
      <c r="C372" s="243">
        <v>1976</v>
      </c>
      <c r="D372" s="259" t="s">
        <v>204</v>
      </c>
      <c r="E372" s="243" t="s">
        <v>20</v>
      </c>
      <c r="F372" s="255">
        <v>2</v>
      </c>
      <c r="G372" s="255">
        <v>1</v>
      </c>
      <c r="H372" s="257">
        <v>435</v>
      </c>
      <c r="I372" s="262">
        <v>36</v>
      </c>
      <c r="J372" s="262">
        <v>399</v>
      </c>
      <c r="K372" s="307">
        <f>SUM(L372:O372)</f>
        <v>2375000</v>
      </c>
      <c r="L372" s="311">
        <v>0</v>
      </c>
      <c r="M372" s="377">
        <v>0</v>
      </c>
      <c r="N372" s="311">
        <v>0</v>
      </c>
      <c r="O372" s="311">
        <f>'[1]Прод. прилож (2)'!$C$1235</f>
        <v>2375000</v>
      </c>
      <c r="P372" s="311">
        <f>K372/H372</f>
        <v>5459.7701149425284</v>
      </c>
      <c r="Q372" s="42">
        <v>9673</v>
      </c>
      <c r="R372" s="59" t="s">
        <v>94</v>
      </c>
      <c r="S372" s="152"/>
      <c r="T372" s="221"/>
      <c r="U372" s="221"/>
    </row>
    <row r="373" spans="1:21" s="123" customFormat="1" ht="34.9" customHeight="1" x14ac:dyDescent="0.25">
      <c r="A373" s="415" t="s">
        <v>1272</v>
      </c>
      <c r="B373" s="415"/>
      <c r="C373" s="415"/>
      <c r="D373" s="415"/>
      <c r="E373" s="415"/>
      <c r="F373" s="415"/>
      <c r="G373" s="415"/>
      <c r="H373" s="415"/>
      <c r="I373" s="415"/>
      <c r="J373" s="415"/>
      <c r="K373" s="415"/>
      <c r="L373" s="415"/>
      <c r="M373" s="415"/>
      <c r="N373" s="415"/>
      <c r="O373" s="415"/>
      <c r="P373" s="415"/>
      <c r="Q373" s="415"/>
      <c r="R373" s="415"/>
      <c r="S373" s="55"/>
      <c r="T373" s="15"/>
      <c r="U373" s="15"/>
    </row>
    <row r="374" spans="1:21" s="123" customFormat="1" ht="34.9" customHeight="1" x14ac:dyDescent="0.25">
      <c r="A374" s="416" t="s">
        <v>78</v>
      </c>
      <c r="B374" s="416"/>
      <c r="C374" s="261" t="s">
        <v>21</v>
      </c>
      <c r="D374" s="261" t="s">
        <v>21</v>
      </c>
      <c r="E374" s="261" t="s">
        <v>21</v>
      </c>
      <c r="F374" s="77" t="s">
        <v>21</v>
      </c>
      <c r="G374" s="77" t="s">
        <v>21</v>
      </c>
      <c r="H374" s="78">
        <f t="shared" ref="H374:O374" si="100">SUM(H375:H375)</f>
        <v>1110</v>
      </c>
      <c r="I374" s="78">
        <f t="shared" si="100"/>
        <v>189.9</v>
      </c>
      <c r="J374" s="78">
        <f t="shared" si="100"/>
        <v>796</v>
      </c>
      <c r="K374" s="78">
        <f t="shared" si="100"/>
        <v>8118007.5199999996</v>
      </c>
      <c r="L374" s="78">
        <f t="shared" si="100"/>
        <v>0</v>
      </c>
      <c r="M374" s="78">
        <f t="shared" si="100"/>
        <v>0</v>
      </c>
      <c r="N374" s="78">
        <f t="shared" si="100"/>
        <v>0</v>
      </c>
      <c r="O374" s="78">
        <f t="shared" si="100"/>
        <v>8118007.5199999996</v>
      </c>
      <c r="P374" s="30">
        <f>K374/H374</f>
        <v>7313.5202882882877</v>
      </c>
      <c r="Q374" s="79" t="s">
        <v>21</v>
      </c>
      <c r="R374" s="80" t="s">
        <v>21</v>
      </c>
      <c r="S374" s="55"/>
      <c r="T374" s="16"/>
      <c r="U374" s="15"/>
    </row>
    <row r="375" spans="1:21" s="15" customFormat="1" ht="22.9" customHeight="1" x14ac:dyDescent="0.25">
      <c r="A375" s="200">
        <v>284</v>
      </c>
      <c r="B375" s="301" t="s">
        <v>1099</v>
      </c>
      <c r="C375" s="288">
        <v>1980</v>
      </c>
      <c r="D375" s="288" t="s">
        <v>204</v>
      </c>
      <c r="E375" s="288" t="s">
        <v>20</v>
      </c>
      <c r="F375" s="54">
        <v>2</v>
      </c>
      <c r="G375" s="54">
        <v>3</v>
      </c>
      <c r="H375" s="42">
        <v>1110</v>
      </c>
      <c r="I375" s="135">
        <v>189.9</v>
      </c>
      <c r="J375" s="135">
        <v>796</v>
      </c>
      <c r="K375" s="311">
        <f>SUM(L375:O375)</f>
        <v>8118007.5199999996</v>
      </c>
      <c r="L375" s="106">
        <v>0</v>
      </c>
      <c r="M375" s="106">
        <v>0</v>
      </c>
      <c r="N375" s="106">
        <v>0</v>
      </c>
      <c r="O375" s="42">
        <f>'[1]Прод. прилож (2)'!$C$115</f>
        <v>8118007.5199999996</v>
      </c>
      <c r="P375" s="42">
        <f>K375/H375</f>
        <v>7313.5202882882877</v>
      </c>
      <c r="Q375" s="42">
        <v>9673</v>
      </c>
      <c r="R375" s="46" t="s">
        <v>92</v>
      </c>
      <c r="S375" s="142"/>
    </row>
    <row r="376" spans="1:21" s="123" customFormat="1" ht="34.9" customHeight="1" x14ac:dyDescent="0.25">
      <c r="A376" s="415" t="s">
        <v>1273</v>
      </c>
      <c r="B376" s="415"/>
      <c r="C376" s="415"/>
      <c r="D376" s="415"/>
      <c r="E376" s="415"/>
      <c r="F376" s="415"/>
      <c r="G376" s="415"/>
      <c r="H376" s="415"/>
      <c r="I376" s="415"/>
      <c r="J376" s="415"/>
      <c r="K376" s="415"/>
      <c r="L376" s="415"/>
      <c r="M376" s="415"/>
      <c r="N376" s="415"/>
      <c r="O376" s="415"/>
      <c r="P376" s="415"/>
      <c r="Q376" s="415"/>
      <c r="R376" s="415"/>
      <c r="S376" s="47"/>
      <c r="T376" s="15"/>
      <c r="U376" s="15"/>
    </row>
    <row r="377" spans="1:21" s="123" customFormat="1" ht="34.9" customHeight="1" x14ac:dyDescent="0.25">
      <c r="A377" s="416" t="s">
        <v>39</v>
      </c>
      <c r="B377" s="416"/>
      <c r="C377" s="261" t="s">
        <v>21</v>
      </c>
      <c r="D377" s="261" t="s">
        <v>21</v>
      </c>
      <c r="E377" s="261" t="s">
        <v>21</v>
      </c>
      <c r="F377" s="77" t="s">
        <v>21</v>
      </c>
      <c r="G377" s="77" t="s">
        <v>21</v>
      </c>
      <c r="H377" s="78">
        <f>SUM(H378)</f>
        <v>687.7</v>
      </c>
      <c r="I377" s="78">
        <f t="shared" ref="I377:O377" si="101">SUM(I378)</f>
        <v>0</v>
      </c>
      <c r="J377" s="78">
        <f t="shared" si="101"/>
        <v>376.6</v>
      </c>
      <c r="K377" s="78">
        <f t="shared" si="101"/>
        <v>5713477.0999999996</v>
      </c>
      <c r="L377" s="78">
        <f t="shared" si="101"/>
        <v>0</v>
      </c>
      <c r="M377" s="78">
        <f t="shared" si="101"/>
        <v>0</v>
      </c>
      <c r="N377" s="78">
        <f t="shared" si="101"/>
        <v>0</v>
      </c>
      <c r="O377" s="78">
        <f t="shared" si="101"/>
        <v>5713477.0999999996</v>
      </c>
      <c r="P377" s="30">
        <f>K377/H377</f>
        <v>8308.0952450196291</v>
      </c>
      <c r="Q377" s="79" t="s">
        <v>21</v>
      </c>
      <c r="R377" s="80" t="s">
        <v>21</v>
      </c>
      <c r="S377" s="47"/>
      <c r="T377" s="15"/>
      <c r="U377" s="15"/>
    </row>
    <row r="378" spans="1:21" s="123" customFormat="1" ht="25.15" customHeight="1" x14ac:dyDescent="0.25">
      <c r="A378" s="200">
        <v>285</v>
      </c>
      <c r="B378" s="301" t="s">
        <v>1186</v>
      </c>
      <c r="C378" s="288">
        <v>1964</v>
      </c>
      <c r="D378" s="305" t="s">
        <v>204</v>
      </c>
      <c r="E378" s="288" t="s">
        <v>20</v>
      </c>
      <c r="F378" s="288">
        <v>2</v>
      </c>
      <c r="G378" s="288">
        <v>2</v>
      </c>
      <c r="H378" s="289">
        <v>687.7</v>
      </c>
      <c r="I378" s="289">
        <v>0</v>
      </c>
      <c r="J378" s="289">
        <v>376.6</v>
      </c>
      <c r="K378" s="307">
        <f>SUM(L378:O378)</f>
        <v>5713477.0999999996</v>
      </c>
      <c r="L378" s="311">
        <v>0</v>
      </c>
      <c r="M378" s="377">
        <v>0</v>
      </c>
      <c r="N378" s="311">
        <v>0</v>
      </c>
      <c r="O378" s="289">
        <f>'[1]Прод. прилож (2)'!$C$1237</f>
        <v>5713477.0999999996</v>
      </c>
      <c r="P378" s="311">
        <f>K378/H378</f>
        <v>8308.0952450196291</v>
      </c>
      <c r="Q378" s="42">
        <v>9673</v>
      </c>
      <c r="R378" s="300" t="s">
        <v>94</v>
      </c>
      <c r="S378" s="55"/>
      <c r="T378" s="16"/>
      <c r="U378" s="15"/>
    </row>
    <row r="379" spans="1:21" s="123" customFormat="1" ht="34.9" customHeight="1" x14ac:dyDescent="0.25">
      <c r="A379" s="415" t="s">
        <v>1274</v>
      </c>
      <c r="B379" s="415"/>
      <c r="C379" s="415"/>
      <c r="D379" s="415"/>
      <c r="E379" s="415"/>
      <c r="F379" s="415"/>
      <c r="G379" s="415"/>
      <c r="H379" s="415"/>
      <c r="I379" s="415"/>
      <c r="J379" s="415"/>
      <c r="K379" s="415"/>
      <c r="L379" s="415"/>
      <c r="M379" s="415"/>
      <c r="N379" s="415"/>
      <c r="O379" s="415"/>
      <c r="P379" s="415"/>
      <c r="Q379" s="415"/>
      <c r="R379" s="415"/>
      <c r="S379" s="47"/>
      <c r="T379" s="15"/>
      <c r="U379" s="15"/>
    </row>
    <row r="380" spans="1:21" s="123" customFormat="1" ht="34.9" customHeight="1" x14ac:dyDescent="0.25">
      <c r="A380" s="416" t="s">
        <v>991</v>
      </c>
      <c r="B380" s="416"/>
      <c r="C380" s="261" t="s">
        <v>21</v>
      </c>
      <c r="D380" s="261" t="s">
        <v>21</v>
      </c>
      <c r="E380" s="261" t="s">
        <v>21</v>
      </c>
      <c r="F380" s="77" t="s">
        <v>21</v>
      </c>
      <c r="G380" s="77" t="s">
        <v>21</v>
      </c>
      <c r="H380" s="78">
        <f t="shared" ref="H380:O380" si="102">SUM(H381:H382)</f>
        <v>1072.8</v>
      </c>
      <c r="I380" s="78">
        <f t="shared" si="102"/>
        <v>0</v>
      </c>
      <c r="J380" s="78">
        <f t="shared" si="102"/>
        <v>792.90000000000009</v>
      </c>
      <c r="K380" s="78">
        <f t="shared" si="102"/>
        <v>10173757.43</v>
      </c>
      <c r="L380" s="78">
        <f t="shared" si="102"/>
        <v>0</v>
      </c>
      <c r="M380" s="78">
        <f t="shared" si="102"/>
        <v>0</v>
      </c>
      <c r="N380" s="78">
        <f t="shared" si="102"/>
        <v>0</v>
      </c>
      <c r="O380" s="78">
        <f t="shared" si="102"/>
        <v>10173757.43</v>
      </c>
      <c r="P380" s="30">
        <f>K380/H380</f>
        <v>9483.3682233407908</v>
      </c>
      <c r="Q380" s="79" t="s">
        <v>21</v>
      </c>
      <c r="R380" s="80" t="s">
        <v>21</v>
      </c>
      <c r="S380" s="47"/>
      <c r="T380" s="15"/>
      <c r="U380" s="15"/>
    </row>
    <row r="381" spans="1:21" s="123" customFormat="1" ht="25.15" customHeight="1" x14ac:dyDescent="0.25">
      <c r="A381" s="200">
        <v>286</v>
      </c>
      <c r="B381" s="301" t="s">
        <v>748</v>
      </c>
      <c r="C381" s="288">
        <v>1966</v>
      </c>
      <c r="D381" s="305" t="s">
        <v>204</v>
      </c>
      <c r="E381" s="288" t="s">
        <v>20</v>
      </c>
      <c r="F381" s="287">
        <v>2</v>
      </c>
      <c r="G381" s="287">
        <v>2</v>
      </c>
      <c r="H381" s="289">
        <v>570</v>
      </c>
      <c r="I381" s="302">
        <v>0</v>
      </c>
      <c r="J381" s="302">
        <v>358.1</v>
      </c>
      <c r="K381" s="307">
        <f>SUM(L381:O381)</f>
        <v>4453943.93</v>
      </c>
      <c r="L381" s="311">
        <v>0</v>
      </c>
      <c r="M381" s="377">
        <v>0</v>
      </c>
      <c r="N381" s="311">
        <v>0</v>
      </c>
      <c r="O381" s="289">
        <f>'[1]Прод. прилож (2)'!$C$117</f>
        <v>4453943.93</v>
      </c>
      <c r="P381" s="289">
        <f>K381/H381</f>
        <v>7813.9367192982454</v>
      </c>
      <c r="Q381" s="289">
        <v>9772.6</v>
      </c>
      <c r="R381" s="300" t="s">
        <v>92</v>
      </c>
      <c r="S381" s="152"/>
      <c r="T381" s="16"/>
      <c r="U381" s="15"/>
    </row>
    <row r="382" spans="1:21" ht="25.15" customHeight="1" x14ac:dyDescent="0.25">
      <c r="A382" s="200">
        <v>287</v>
      </c>
      <c r="B382" s="301" t="s">
        <v>745</v>
      </c>
      <c r="C382" s="288">
        <v>1966</v>
      </c>
      <c r="D382" s="305" t="s">
        <v>204</v>
      </c>
      <c r="E382" s="288" t="s">
        <v>20</v>
      </c>
      <c r="F382" s="288">
        <v>2</v>
      </c>
      <c r="G382" s="288">
        <v>2</v>
      </c>
      <c r="H382" s="289">
        <v>502.8</v>
      </c>
      <c r="I382" s="289">
        <v>0</v>
      </c>
      <c r="J382" s="289">
        <v>434.8</v>
      </c>
      <c r="K382" s="307">
        <f>SUM(L382:O382)</f>
        <v>5719813.5</v>
      </c>
      <c r="L382" s="311">
        <v>0</v>
      </c>
      <c r="M382" s="377">
        <v>0</v>
      </c>
      <c r="N382" s="311">
        <v>0</v>
      </c>
      <c r="O382" s="289">
        <f>'[1]Прод. прилож (2)'!$C$1239</f>
        <v>5719813.5</v>
      </c>
      <c r="P382" s="311">
        <f>K382/H382</f>
        <v>11375.921837708831</v>
      </c>
      <c r="Q382" s="42">
        <v>9673</v>
      </c>
      <c r="R382" s="300" t="s">
        <v>94</v>
      </c>
      <c r="S382" s="17"/>
      <c r="T382" s="17"/>
    </row>
    <row r="383" spans="1:21" s="123" customFormat="1" ht="34.9" customHeight="1" x14ac:dyDescent="0.25">
      <c r="A383" s="415" t="s">
        <v>1291</v>
      </c>
      <c r="B383" s="415"/>
      <c r="C383" s="415"/>
      <c r="D383" s="415"/>
      <c r="E383" s="415"/>
      <c r="F383" s="415"/>
      <c r="G383" s="415"/>
      <c r="H383" s="415"/>
      <c r="I383" s="415"/>
      <c r="J383" s="415"/>
      <c r="K383" s="415"/>
      <c r="L383" s="415"/>
      <c r="M383" s="415"/>
      <c r="N383" s="415"/>
      <c r="O383" s="415"/>
      <c r="P383" s="415"/>
      <c r="Q383" s="415"/>
      <c r="R383" s="415"/>
      <c r="S383" s="47"/>
      <c r="T383" s="15"/>
      <c r="U383" s="15"/>
    </row>
    <row r="384" spans="1:21" s="123" customFormat="1" ht="34.9" customHeight="1" x14ac:dyDescent="0.25">
      <c r="A384" s="416" t="s">
        <v>749</v>
      </c>
      <c r="B384" s="416"/>
      <c r="C384" s="261" t="s">
        <v>21</v>
      </c>
      <c r="D384" s="261" t="s">
        <v>21</v>
      </c>
      <c r="E384" s="261" t="s">
        <v>21</v>
      </c>
      <c r="F384" s="77" t="s">
        <v>21</v>
      </c>
      <c r="G384" s="77" t="s">
        <v>21</v>
      </c>
      <c r="H384" s="78">
        <f>SUM(H385:H386)</f>
        <v>834</v>
      </c>
      <c r="I384" s="78">
        <f t="shared" ref="I384:O384" si="103">SUM(I385:I386)</f>
        <v>0</v>
      </c>
      <c r="J384" s="78">
        <f t="shared" si="103"/>
        <v>756</v>
      </c>
      <c r="K384" s="78">
        <f t="shared" si="103"/>
        <v>6790597.3600000003</v>
      </c>
      <c r="L384" s="78">
        <f t="shared" si="103"/>
        <v>0</v>
      </c>
      <c r="M384" s="78">
        <f t="shared" si="103"/>
        <v>0</v>
      </c>
      <c r="N384" s="78">
        <f t="shared" si="103"/>
        <v>0</v>
      </c>
      <c r="O384" s="78">
        <f t="shared" si="103"/>
        <v>6790597.3600000003</v>
      </c>
      <c r="P384" s="30">
        <f>K384/H384</f>
        <v>8142.2030695443646</v>
      </c>
      <c r="Q384" s="79" t="s">
        <v>21</v>
      </c>
      <c r="R384" s="80" t="s">
        <v>21</v>
      </c>
      <c r="S384" s="47"/>
      <c r="T384" s="15"/>
      <c r="U384" s="15"/>
    </row>
    <row r="385" spans="1:21" ht="25.15" customHeight="1" x14ac:dyDescent="0.25">
      <c r="A385" s="200">
        <v>288</v>
      </c>
      <c r="B385" s="301" t="s">
        <v>746</v>
      </c>
      <c r="C385" s="288">
        <v>1967</v>
      </c>
      <c r="D385" s="305" t="s">
        <v>204</v>
      </c>
      <c r="E385" s="288" t="s">
        <v>20</v>
      </c>
      <c r="F385" s="287">
        <v>2</v>
      </c>
      <c r="G385" s="287">
        <v>2</v>
      </c>
      <c r="H385" s="289">
        <v>417</v>
      </c>
      <c r="I385" s="302">
        <v>0</v>
      </c>
      <c r="J385" s="302">
        <v>378</v>
      </c>
      <c r="K385" s="307">
        <f>SUM(L385:O385)</f>
        <v>3395298.68</v>
      </c>
      <c r="L385" s="311">
        <v>0</v>
      </c>
      <c r="M385" s="377">
        <v>0</v>
      </c>
      <c r="N385" s="311">
        <v>0</v>
      </c>
      <c r="O385" s="289">
        <f>'[1]Прод. прилож (2)'!$C$569</f>
        <v>3395298.68</v>
      </c>
      <c r="P385" s="311">
        <f>K385/H385</f>
        <v>8142.2030695443646</v>
      </c>
      <c r="Q385" s="42">
        <v>9673</v>
      </c>
      <c r="R385" s="300" t="s">
        <v>93</v>
      </c>
      <c r="S385" s="17"/>
      <c r="T385" s="17"/>
    </row>
    <row r="386" spans="1:21" ht="25.15" customHeight="1" x14ac:dyDescent="0.25">
      <c r="A386" s="200">
        <v>289</v>
      </c>
      <c r="B386" s="301" t="s">
        <v>747</v>
      </c>
      <c r="C386" s="288">
        <v>1964</v>
      </c>
      <c r="D386" s="305" t="s">
        <v>204</v>
      </c>
      <c r="E386" s="288" t="s">
        <v>20</v>
      </c>
      <c r="F386" s="287">
        <v>2</v>
      </c>
      <c r="G386" s="287">
        <v>2</v>
      </c>
      <c r="H386" s="289">
        <v>417</v>
      </c>
      <c r="I386" s="302">
        <v>0</v>
      </c>
      <c r="J386" s="302">
        <v>378</v>
      </c>
      <c r="K386" s="307">
        <f>SUM(L386:O386)</f>
        <v>3395298.68</v>
      </c>
      <c r="L386" s="311">
        <v>0</v>
      </c>
      <c r="M386" s="377">
        <v>0</v>
      </c>
      <c r="N386" s="311">
        <v>0</v>
      </c>
      <c r="O386" s="289">
        <f>'[1]Прод. прилож (2)'!$C$570</f>
        <v>3395298.68</v>
      </c>
      <c r="P386" s="311">
        <f>K386/H386</f>
        <v>8142.2030695443646</v>
      </c>
      <c r="Q386" s="42">
        <v>9673</v>
      </c>
      <c r="R386" s="300" t="s">
        <v>93</v>
      </c>
      <c r="S386" s="17"/>
      <c r="T386" s="17"/>
    </row>
    <row r="387" spans="1:21" ht="34.9" customHeight="1" x14ac:dyDescent="0.25">
      <c r="A387" s="415" t="s">
        <v>1292</v>
      </c>
      <c r="B387" s="415"/>
      <c r="C387" s="415"/>
      <c r="D387" s="415"/>
      <c r="E387" s="415"/>
      <c r="F387" s="415"/>
      <c r="G387" s="415"/>
      <c r="H387" s="415"/>
      <c r="I387" s="415"/>
      <c r="J387" s="415"/>
      <c r="K387" s="415"/>
      <c r="L387" s="415"/>
      <c r="M387" s="415"/>
      <c r="N387" s="415"/>
      <c r="O387" s="415"/>
      <c r="P387" s="415"/>
      <c r="Q387" s="415"/>
      <c r="R387" s="415"/>
      <c r="S387" s="14"/>
    </row>
    <row r="388" spans="1:21" ht="34.9" customHeight="1" x14ac:dyDescent="0.25">
      <c r="A388" s="416" t="s">
        <v>40</v>
      </c>
      <c r="B388" s="416"/>
      <c r="C388" s="261" t="s">
        <v>21</v>
      </c>
      <c r="D388" s="261" t="s">
        <v>21</v>
      </c>
      <c r="E388" s="261" t="s">
        <v>21</v>
      </c>
      <c r="F388" s="77" t="s">
        <v>21</v>
      </c>
      <c r="G388" s="77" t="s">
        <v>21</v>
      </c>
      <c r="H388" s="78">
        <f t="shared" ref="H388:N388" si="104">SUM(H389:H396)</f>
        <v>6275.75</v>
      </c>
      <c r="I388" s="78">
        <f t="shared" si="104"/>
        <v>133.1</v>
      </c>
      <c r="J388" s="78">
        <f t="shared" si="104"/>
        <v>5481.3499999999995</v>
      </c>
      <c r="K388" s="78">
        <f t="shared" si="104"/>
        <v>39097430.359999999</v>
      </c>
      <c r="L388" s="78">
        <f t="shared" si="104"/>
        <v>0</v>
      </c>
      <c r="M388" s="78">
        <f t="shared" si="104"/>
        <v>0</v>
      </c>
      <c r="N388" s="78">
        <f t="shared" si="104"/>
        <v>0</v>
      </c>
      <c r="O388" s="78">
        <f>SUM(O389:O396)</f>
        <v>39097430.359999999</v>
      </c>
      <c r="P388" s="30">
        <f t="shared" ref="P388:P396" si="105">K388/H388</f>
        <v>6229.9215806875673</v>
      </c>
      <c r="Q388" s="79" t="s">
        <v>21</v>
      </c>
      <c r="R388" s="80" t="s">
        <v>21</v>
      </c>
      <c r="S388" s="14"/>
    </row>
    <row r="389" spans="1:21" ht="27" customHeight="1" x14ac:dyDescent="0.25">
      <c r="A389" s="200">
        <v>290</v>
      </c>
      <c r="B389" s="301" t="s">
        <v>1187</v>
      </c>
      <c r="C389" s="305">
        <v>1978</v>
      </c>
      <c r="D389" s="305" t="s">
        <v>204</v>
      </c>
      <c r="E389" s="305" t="s">
        <v>20</v>
      </c>
      <c r="F389" s="306">
        <v>2</v>
      </c>
      <c r="G389" s="306">
        <v>4</v>
      </c>
      <c r="H389" s="39">
        <v>1178.55</v>
      </c>
      <c r="I389" s="39">
        <v>0</v>
      </c>
      <c r="J389" s="39">
        <v>1081.05</v>
      </c>
      <c r="K389" s="39">
        <f t="shared" ref="K389:K396" si="106">SUM(L389:O389)</f>
        <v>11127856.699999999</v>
      </c>
      <c r="L389" s="39">
        <v>0</v>
      </c>
      <c r="M389" s="39">
        <v>0</v>
      </c>
      <c r="N389" s="39">
        <v>0</v>
      </c>
      <c r="O389" s="39">
        <f>'[1]Прод. прилож (2)'!$C$1241</f>
        <v>11127856.699999999</v>
      </c>
      <c r="P389" s="311">
        <f t="shared" si="105"/>
        <v>9441.9894785965807</v>
      </c>
      <c r="Q389" s="42">
        <v>9673</v>
      </c>
      <c r="R389" s="59" t="s">
        <v>94</v>
      </c>
      <c r="S389" s="2"/>
      <c r="T389" s="2"/>
      <c r="U389" s="2"/>
    </row>
    <row r="390" spans="1:21" s="123" customFormat="1" ht="25.15" customHeight="1" x14ac:dyDescent="0.25">
      <c r="A390" s="200">
        <v>291</v>
      </c>
      <c r="B390" s="301" t="s">
        <v>1188</v>
      </c>
      <c r="C390" s="288">
        <v>1982</v>
      </c>
      <c r="D390" s="305" t="s">
        <v>204</v>
      </c>
      <c r="E390" s="288" t="s">
        <v>20</v>
      </c>
      <c r="F390" s="306">
        <v>2</v>
      </c>
      <c r="G390" s="306">
        <v>3</v>
      </c>
      <c r="H390" s="311">
        <v>920.7</v>
      </c>
      <c r="I390" s="308">
        <v>0</v>
      </c>
      <c r="J390" s="308">
        <v>835</v>
      </c>
      <c r="K390" s="307">
        <f t="shared" si="106"/>
        <v>5777181.6500000004</v>
      </c>
      <c r="L390" s="311">
        <v>0</v>
      </c>
      <c r="M390" s="377">
        <v>0</v>
      </c>
      <c r="N390" s="311">
        <v>0</v>
      </c>
      <c r="O390" s="40">
        <f>'[1]Прод. прилож (2)'!$C$572</f>
        <v>5777181.6500000004</v>
      </c>
      <c r="P390" s="311">
        <f t="shared" si="105"/>
        <v>6274.7709894645377</v>
      </c>
      <c r="Q390" s="42">
        <v>9673</v>
      </c>
      <c r="R390" s="59" t="s">
        <v>93</v>
      </c>
      <c r="S390" s="47"/>
      <c r="T390" s="15"/>
      <c r="U390" s="15"/>
    </row>
    <row r="391" spans="1:21" s="229" customFormat="1" ht="25.15" customHeight="1" x14ac:dyDescent="0.25">
      <c r="A391" s="200">
        <v>292</v>
      </c>
      <c r="B391" s="241" t="s">
        <v>1444</v>
      </c>
      <c r="C391" s="243">
        <v>1998</v>
      </c>
      <c r="D391" s="259" t="s">
        <v>204</v>
      </c>
      <c r="E391" s="243" t="s">
        <v>20</v>
      </c>
      <c r="F391" s="255">
        <v>3</v>
      </c>
      <c r="G391" s="255">
        <v>2</v>
      </c>
      <c r="H391" s="257">
        <v>1562.9</v>
      </c>
      <c r="I391" s="262">
        <v>62</v>
      </c>
      <c r="J391" s="262">
        <v>1441.4</v>
      </c>
      <c r="K391" s="307">
        <f>SUM(L391:O391)</f>
        <v>5431250</v>
      </c>
      <c r="L391" s="311">
        <v>0</v>
      </c>
      <c r="M391" s="377">
        <v>0</v>
      </c>
      <c r="N391" s="311">
        <v>0</v>
      </c>
      <c r="O391" s="40">
        <f>'[1]Прод. прилож (2)'!$C$1242</f>
        <v>5431250</v>
      </c>
      <c r="P391" s="311">
        <f>K391/H391</f>
        <v>3475.1103717448332</v>
      </c>
      <c r="Q391" s="42">
        <v>9673</v>
      </c>
      <c r="R391" s="59" t="s">
        <v>94</v>
      </c>
      <c r="S391" s="47"/>
      <c r="T391" s="228"/>
      <c r="U391" s="228"/>
    </row>
    <row r="392" spans="1:21" s="123" customFormat="1" ht="25.15" customHeight="1" x14ac:dyDescent="0.25">
      <c r="A392" s="393">
        <v>293</v>
      </c>
      <c r="B392" s="395" t="s">
        <v>1189</v>
      </c>
      <c r="C392" s="387">
        <v>1958</v>
      </c>
      <c r="D392" s="397" t="s">
        <v>204</v>
      </c>
      <c r="E392" s="387" t="s">
        <v>227</v>
      </c>
      <c r="F392" s="399">
        <v>2</v>
      </c>
      <c r="G392" s="399">
        <v>1</v>
      </c>
      <c r="H392" s="413">
        <v>455</v>
      </c>
      <c r="I392" s="417">
        <v>34.1</v>
      </c>
      <c r="J392" s="417">
        <v>368.1</v>
      </c>
      <c r="K392" s="307">
        <f t="shared" ref="K392" si="107">SUM(L392:O392)</f>
        <v>56457.54</v>
      </c>
      <c r="L392" s="311">
        <v>0</v>
      </c>
      <c r="M392" s="377">
        <v>0</v>
      </c>
      <c r="N392" s="311">
        <v>0</v>
      </c>
      <c r="O392" s="40">
        <f>'[1]Прод. прилож (2)'!$C$119</f>
        <v>56457.54</v>
      </c>
      <c r="P392" s="311">
        <f t="shared" ref="P392" si="108">K392/H392</f>
        <v>124.0825054945055</v>
      </c>
      <c r="Q392" s="42">
        <v>9673</v>
      </c>
      <c r="R392" s="59" t="s">
        <v>92</v>
      </c>
      <c r="S392" s="152"/>
      <c r="T392" s="15"/>
      <c r="U392" s="15"/>
    </row>
    <row r="393" spans="1:21" s="123" customFormat="1" ht="25.15" customHeight="1" x14ac:dyDescent="0.25">
      <c r="A393" s="394"/>
      <c r="B393" s="396"/>
      <c r="C393" s="388"/>
      <c r="D393" s="398"/>
      <c r="E393" s="388"/>
      <c r="F393" s="400"/>
      <c r="G393" s="400"/>
      <c r="H393" s="414"/>
      <c r="I393" s="418"/>
      <c r="J393" s="418"/>
      <c r="K393" s="307">
        <f t="shared" si="106"/>
        <v>5238973.5</v>
      </c>
      <c r="L393" s="311">
        <v>0</v>
      </c>
      <c r="M393" s="377">
        <v>0</v>
      </c>
      <c r="N393" s="311">
        <v>0</v>
      </c>
      <c r="O393" s="40">
        <f>'[1]Прод. прилож (2)'!$C$573</f>
        <v>5238973.5</v>
      </c>
      <c r="P393" s="311">
        <f>K393/H392</f>
        <v>11514.227472527473</v>
      </c>
      <c r="Q393" s="42">
        <v>9673</v>
      </c>
      <c r="R393" s="59" t="s">
        <v>93</v>
      </c>
      <c r="S393" s="47"/>
      <c r="T393" s="15"/>
      <c r="U393" s="15"/>
    </row>
    <row r="394" spans="1:21" s="123" customFormat="1" ht="25.15" customHeight="1" x14ac:dyDescent="0.25">
      <c r="A394" s="200">
        <v>294</v>
      </c>
      <c r="B394" s="121" t="s">
        <v>1190</v>
      </c>
      <c r="C394" s="288">
        <v>1981</v>
      </c>
      <c r="D394" s="305" t="s">
        <v>204</v>
      </c>
      <c r="E394" s="288" t="s">
        <v>227</v>
      </c>
      <c r="F394" s="306">
        <v>2</v>
      </c>
      <c r="G394" s="306">
        <v>1</v>
      </c>
      <c r="H394" s="311">
        <v>415</v>
      </c>
      <c r="I394" s="311">
        <v>37</v>
      </c>
      <c r="J394" s="311">
        <v>378</v>
      </c>
      <c r="K394" s="307">
        <f t="shared" si="106"/>
        <v>2111720</v>
      </c>
      <c r="L394" s="311">
        <v>0</v>
      </c>
      <c r="M394" s="377">
        <v>0</v>
      </c>
      <c r="N394" s="311">
        <v>0</v>
      </c>
      <c r="O394" s="40">
        <f>'[1]Прод. прилож (2)'!$C$1243</f>
        <v>2111720</v>
      </c>
      <c r="P394" s="311">
        <f t="shared" si="105"/>
        <v>5088.4819277108436</v>
      </c>
      <c r="Q394" s="42">
        <v>9673</v>
      </c>
      <c r="R394" s="59" t="s">
        <v>94</v>
      </c>
      <c r="S394" s="47"/>
      <c r="T394" s="15"/>
      <c r="U394" s="15"/>
    </row>
    <row r="395" spans="1:21" s="123" customFormat="1" ht="25.15" customHeight="1" x14ac:dyDescent="0.25">
      <c r="A395" s="200">
        <v>295</v>
      </c>
      <c r="B395" s="301" t="s">
        <v>1191</v>
      </c>
      <c r="C395" s="288">
        <v>1965</v>
      </c>
      <c r="D395" s="305" t="s">
        <v>204</v>
      </c>
      <c r="E395" s="288" t="s">
        <v>20</v>
      </c>
      <c r="F395" s="306">
        <v>2</v>
      </c>
      <c r="G395" s="306">
        <v>2</v>
      </c>
      <c r="H395" s="311">
        <v>412.6</v>
      </c>
      <c r="I395" s="308">
        <v>0</v>
      </c>
      <c r="J395" s="308">
        <v>412.6</v>
      </c>
      <c r="K395" s="307">
        <f t="shared" si="106"/>
        <v>500896.9</v>
      </c>
      <c r="L395" s="311">
        <v>0</v>
      </c>
      <c r="M395" s="377">
        <v>0</v>
      </c>
      <c r="N395" s="311">
        <v>0</v>
      </c>
      <c r="O395" s="40">
        <f>'[1]Прод. прилож (2)'!$C$574</f>
        <v>500896.9</v>
      </c>
      <c r="P395" s="311">
        <f t="shared" si="105"/>
        <v>1214.0012118274358</v>
      </c>
      <c r="Q395" s="42">
        <v>9673</v>
      </c>
      <c r="R395" s="59" t="s">
        <v>93</v>
      </c>
      <c r="S395" s="47"/>
      <c r="T395" s="15"/>
      <c r="U395" s="15"/>
    </row>
    <row r="396" spans="1:21" ht="25.15" customHeight="1" x14ac:dyDescent="0.25">
      <c r="A396" s="200">
        <v>296</v>
      </c>
      <c r="B396" s="301" t="s">
        <v>1192</v>
      </c>
      <c r="C396" s="288">
        <v>1979</v>
      </c>
      <c r="D396" s="305" t="s">
        <v>204</v>
      </c>
      <c r="E396" s="288" t="s">
        <v>20</v>
      </c>
      <c r="F396" s="306">
        <v>2</v>
      </c>
      <c r="G396" s="306">
        <v>3</v>
      </c>
      <c r="H396" s="311">
        <v>1331</v>
      </c>
      <c r="I396" s="308">
        <v>0</v>
      </c>
      <c r="J396" s="308">
        <v>965.2</v>
      </c>
      <c r="K396" s="307">
        <f t="shared" si="106"/>
        <v>8853094.0700000003</v>
      </c>
      <c r="L396" s="311">
        <v>0</v>
      </c>
      <c r="M396" s="377">
        <v>0</v>
      </c>
      <c r="N396" s="311">
        <v>0</v>
      </c>
      <c r="O396" s="40">
        <f>'[1]Прод. прилож (2)'!$C$120</f>
        <v>8853094.0700000003</v>
      </c>
      <c r="P396" s="311">
        <f t="shared" si="105"/>
        <v>6651.4606085649893</v>
      </c>
      <c r="Q396" s="42">
        <v>9673</v>
      </c>
      <c r="R396" s="59" t="s">
        <v>92</v>
      </c>
    </row>
    <row r="397" spans="1:21" ht="34.9" customHeight="1" x14ac:dyDescent="0.25">
      <c r="A397" s="415" t="s">
        <v>1293</v>
      </c>
      <c r="B397" s="415"/>
      <c r="C397" s="415"/>
      <c r="D397" s="415"/>
      <c r="E397" s="415"/>
      <c r="F397" s="415"/>
      <c r="G397" s="415"/>
      <c r="H397" s="415"/>
      <c r="I397" s="415"/>
      <c r="J397" s="415"/>
      <c r="K397" s="415"/>
      <c r="L397" s="415"/>
      <c r="M397" s="415"/>
      <c r="N397" s="415"/>
      <c r="O397" s="415"/>
      <c r="P397" s="415"/>
      <c r="Q397" s="415"/>
      <c r="R397" s="415"/>
      <c r="S397" s="14"/>
    </row>
    <row r="398" spans="1:21" ht="34.9" customHeight="1" x14ac:dyDescent="0.25">
      <c r="A398" s="416" t="s">
        <v>41</v>
      </c>
      <c r="B398" s="416"/>
      <c r="C398" s="261" t="s">
        <v>21</v>
      </c>
      <c r="D398" s="261" t="s">
        <v>21</v>
      </c>
      <c r="E398" s="261" t="s">
        <v>21</v>
      </c>
      <c r="F398" s="77" t="s">
        <v>21</v>
      </c>
      <c r="G398" s="77" t="s">
        <v>21</v>
      </c>
      <c r="H398" s="78">
        <f t="shared" ref="H398:O398" si="109">SUM(H399:H405)</f>
        <v>2214.5</v>
      </c>
      <c r="I398" s="78">
        <f t="shared" si="109"/>
        <v>0</v>
      </c>
      <c r="J398" s="78">
        <f t="shared" si="109"/>
        <v>2082.3000000000002</v>
      </c>
      <c r="K398" s="78">
        <f t="shared" si="109"/>
        <v>19665600.530000001</v>
      </c>
      <c r="L398" s="78">
        <f t="shared" si="109"/>
        <v>0</v>
      </c>
      <c r="M398" s="78">
        <f t="shared" si="109"/>
        <v>0</v>
      </c>
      <c r="N398" s="78">
        <f t="shared" si="109"/>
        <v>0</v>
      </c>
      <c r="O398" s="78">
        <f t="shared" si="109"/>
        <v>19665600.530000001</v>
      </c>
      <c r="P398" s="30">
        <f>K398/H398</f>
        <v>8880.3795574621818</v>
      </c>
      <c r="Q398" s="79" t="s">
        <v>21</v>
      </c>
      <c r="R398" s="80" t="s">
        <v>21</v>
      </c>
      <c r="S398" s="14"/>
    </row>
    <row r="399" spans="1:21" ht="25.15" customHeight="1" x14ac:dyDescent="0.25">
      <c r="A399" s="200">
        <v>297</v>
      </c>
      <c r="B399" s="301" t="s">
        <v>750</v>
      </c>
      <c r="C399" s="288">
        <v>1964</v>
      </c>
      <c r="D399" s="305" t="s">
        <v>204</v>
      </c>
      <c r="E399" s="288" t="s">
        <v>20</v>
      </c>
      <c r="F399" s="287">
        <v>2</v>
      </c>
      <c r="G399" s="287">
        <v>1</v>
      </c>
      <c r="H399" s="289">
        <v>355.6</v>
      </c>
      <c r="I399" s="302">
        <v>0</v>
      </c>
      <c r="J399" s="302">
        <v>301.39999999999998</v>
      </c>
      <c r="K399" s="307">
        <f t="shared" ref="K399:K405" si="110">SUM(L399:O399)</f>
        <v>3267548.58</v>
      </c>
      <c r="L399" s="311">
        <v>0</v>
      </c>
      <c r="M399" s="377">
        <v>0</v>
      </c>
      <c r="N399" s="311">
        <v>0</v>
      </c>
      <c r="O399" s="40">
        <f>'[1]Прод. прилож (2)'!$C$576</f>
        <v>3267548.58</v>
      </c>
      <c r="P399" s="311">
        <f t="shared" ref="P399:P405" si="111">K399/H399</f>
        <v>9188.8317772778391</v>
      </c>
      <c r="Q399" s="42">
        <v>9673</v>
      </c>
      <c r="R399" s="59" t="s">
        <v>93</v>
      </c>
      <c r="S399" s="17"/>
    </row>
    <row r="400" spans="1:21" ht="25.15" customHeight="1" x14ac:dyDescent="0.25">
      <c r="A400" s="200">
        <v>298</v>
      </c>
      <c r="B400" s="301" t="s">
        <v>751</v>
      </c>
      <c r="C400" s="288">
        <v>1964</v>
      </c>
      <c r="D400" s="305" t="s">
        <v>204</v>
      </c>
      <c r="E400" s="288" t="s">
        <v>20</v>
      </c>
      <c r="F400" s="287">
        <v>2</v>
      </c>
      <c r="G400" s="287">
        <v>1</v>
      </c>
      <c r="H400" s="289">
        <v>373.3</v>
      </c>
      <c r="I400" s="302">
        <v>0</v>
      </c>
      <c r="J400" s="302">
        <v>373.3</v>
      </c>
      <c r="K400" s="307">
        <f t="shared" si="110"/>
        <v>2072257.2999999998</v>
      </c>
      <c r="L400" s="311">
        <v>0</v>
      </c>
      <c r="M400" s="377">
        <v>0</v>
      </c>
      <c r="N400" s="311">
        <v>0</v>
      </c>
      <c r="O400" s="40">
        <f>'[1]Прод. прилож (2)'!$C$577</f>
        <v>2072257.2999999998</v>
      </c>
      <c r="P400" s="311">
        <f t="shared" si="111"/>
        <v>5551.1848379319572</v>
      </c>
      <c r="Q400" s="42">
        <v>9673</v>
      </c>
      <c r="R400" s="59" t="s">
        <v>93</v>
      </c>
      <c r="S400" s="14"/>
    </row>
    <row r="401" spans="1:21" ht="25.15" customHeight="1" x14ac:dyDescent="0.25">
      <c r="A401" s="200">
        <v>299</v>
      </c>
      <c r="B401" s="301" t="s">
        <v>752</v>
      </c>
      <c r="C401" s="288">
        <v>1967</v>
      </c>
      <c r="D401" s="305" t="s">
        <v>204</v>
      </c>
      <c r="E401" s="288" t="s">
        <v>20</v>
      </c>
      <c r="F401" s="288">
        <v>2</v>
      </c>
      <c r="G401" s="288">
        <v>2</v>
      </c>
      <c r="H401" s="289">
        <v>309</v>
      </c>
      <c r="I401" s="289">
        <v>0</v>
      </c>
      <c r="J401" s="289">
        <v>279</v>
      </c>
      <c r="K401" s="307">
        <f t="shared" si="110"/>
        <v>4106056.4</v>
      </c>
      <c r="L401" s="311">
        <v>0</v>
      </c>
      <c r="M401" s="377">
        <v>0</v>
      </c>
      <c r="N401" s="311">
        <v>0</v>
      </c>
      <c r="O401" s="40">
        <f>'[1]Прод. прилож (2)'!$C$1245</f>
        <v>4106056.4</v>
      </c>
      <c r="P401" s="311">
        <f t="shared" si="111"/>
        <v>13288.208414239481</v>
      </c>
      <c r="Q401" s="42">
        <v>9673</v>
      </c>
      <c r="R401" s="59" t="s">
        <v>94</v>
      </c>
      <c r="S401" s="14"/>
    </row>
    <row r="402" spans="1:21" s="124" customFormat="1" ht="47.25" customHeight="1" x14ac:dyDescent="0.25">
      <c r="A402" s="445" t="s">
        <v>1577</v>
      </c>
      <c r="B402" s="395" t="s">
        <v>753</v>
      </c>
      <c r="C402" s="387">
        <v>1961</v>
      </c>
      <c r="D402" s="397" t="s">
        <v>204</v>
      </c>
      <c r="E402" s="387" t="s">
        <v>756</v>
      </c>
      <c r="F402" s="431">
        <v>2</v>
      </c>
      <c r="G402" s="431">
        <v>1</v>
      </c>
      <c r="H402" s="403">
        <v>341</v>
      </c>
      <c r="I402" s="405">
        <v>0</v>
      </c>
      <c r="J402" s="405">
        <v>341</v>
      </c>
      <c r="K402" s="273">
        <f t="shared" ref="K402" si="112">SUM(L402:O402)</f>
        <v>54593.38</v>
      </c>
      <c r="L402" s="257">
        <v>0</v>
      </c>
      <c r="M402" s="363">
        <v>0</v>
      </c>
      <c r="N402" s="257">
        <v>0</v>
      </c>
      <c r="O402" s="236">
        <f>'[1]Прод. прилож (2)'!$C$122</f>
        <v>54593.38</v>
      </c>
      <c r="P402" s="257">
        <f t="shared" ref="P402" si="113">K402/H402</f>
        <v>160.09788856304985</v>
      </c>
      <c r="Q402" s="264">
        <v>9673</v>
      </c>
      <c r="R402" s="283" t="s">
        <v>92</v>
      </c>
      <c r="S402" s="158"/>
      <c r="T402" s="128"/>
      <c r="U402" s="128"/>
    </row>
    <row r="403" spans="1:21" s="123" customFormat="1" ht="47.25" customHeight="1" x14ac:dyDescent="0.25">
      <c r="A403" s="422"/>
      <c r="B403" s="396"/>
      <c r="C403" s="388"/>
      <c r="D403" s="398"/>
      <c r="E403" s="388"/>
      <c r="F403" s="432"/>
      <c r="G403" s="432"/>
      <c r="H403" s="404"/>
      <c r="I403" s="406"/>
      <c r="J403" s="406"/>
      <c r="K403" s="307">
        <f t="shared" si="110"/>
        <v>3519622.4699999997</v>
      </c>
      <c r="L403" s="311">
        <v>0</v>
      </c>
      <c r="M403" s="377">
        <v>0</v>
      </c>
      <c r="N403" s="311">
        <v>0</v>
      </c>
      <c r="O403" s="40">
        <f>'[1]Прод. прилож (2)'!$C$578</f>
        <v>3519622.4699999997</v>
      </c>
      <c r="P403" s="311">
        <f>K403/H402</f>
        <v>10321.473519061583</v>
      </c>
      <c r="Q403" s="42">
        <v>9673</v>
      </c>
      <c r="R403" s="300" t="s">
        <v>93</v>
      </c>
      <c r="S403" s="15"/>
      <c r="T403" s="15"/>
      <c r="U403" s="15"/>
    </row>
    <row r="404" spans="1:21" s="123" customFormat="1" ht="25.15" customHeight="1" x14ac:dyDescent="0.25">
      <c r="A404" s="59" t="s">
        <v>1578</v>
      </c>
      <c r="B404" s="301" t="s">
        <v>754</v>
      </c>
      <c r="C404" s="288">
        <v>1967</v>
      </c>
      <c r="D404" s="288">
        <v>2014</v>
      </c>
      <c r="E404" s="288" t="s">
        <v>20</v>
      </c>
      <c r="F404" s="288">
        <v>2</v>
      </c>
      <c r="G404" s="288">
        <v>2</v>
      </c>
      <c r="H404" s="289">
        <v>415.6</v>
      </c>
      <c r="I404" s="289">
        <v>0</v>
      </c>
      <c r="J404" s="289">
        <v>367.6</v>
      </c>
      <c r="K404" s="307">
        <f t="shared" si="110"/>
        <v>2445862.4</v>
      </c>
      <c r="L404" s="311">
        <v>0</v>
      </c>
      <c r="M404" s="377">
        <v>0</v>
      </c>
      <c r="N404" s="311">
        <v>0</v>
      </c>
      <c r="O404" s="40">
        <f>'[1]Прод. прилож (2)'!$C$1246</f>
        <v>2445862.4</v>
      </c>
      <c r="P404" s="311">
        <f t="shared" si="111"/>
        <v>5885.1357074109719</v>
      </c>
      <c r="Q404" s="42">
        <v>9673</v>
      </c>
      <c r="R404" s="59" t="s">
        <v>94</v>
      </c>
      <c r="S404" s="15"/>
      <c r="T404" s="15"/>
      <c r="U404" s="15"/>
    </row>
    <row r="405" spans="1:21" ht="25.15" customHeight="1" x14ac:dyDescent="0.25">
      <c r="A405" s="270" t="s">
        <v>1579</v>
      </c>
      <c r="B405" s="242" t="s">
        <v>755</v>
      </c>
      <c r="C405" s="244">
        <v>1965</v>
      </c>
      <c r="D405" s="260" t="s">
        <v>204</v>
      </c>
      <c r="E405" s="244" t="s">
        <v>20</v>
      </c>
      <c r="F405" s="244">
        <v>2</v>
      </c>
      <c r="G405" s="244">
        <v>2</v>
      </c>
      <c r="H405" s="248">
        <v>420</v>
      </c>
      <c r="I405" s="248">
        <v>0</v>
      </c>
      <c r="J405" s="248">
        <v>420</v>
      </c>
      <c r="K405" s="274">
        <f t="shared" si="110"/>
        <v>4199660</v>
      </c>
      <c r="L405" s="258">
        <v>0</v>
      </c>
      <c r="M405" s="364">
        <v>0</v>
      </c>
      <c r="N405" s="258">
        <v>0</v>
      </c>
      <c r="O405" s="237">
        <f>'[1]Прод. прилож (2)'!$C$1247</f>
        <v>4199660</v>
      </c>
      <c r="P405" s="258">
        <f t="shared" si="111"/>
        <v>9999.1904761904771</v>
      </c>
      <c r="Q405" s="265">
        <v>9673</v>
      </c>
      <c r="R405" s="270" t="s">
        <v>94</v>
      </c>
      <c r="S405" s="14"/>
    </row>
    <row r="406" spans="1:21" s="123" customFormat="1" ht="40.15" customHeight="1" x14ac:dyDescent="0.25">
      <c r="A406" s="415" t="s">
        <v>1294</v>
      </c>
      <c r="B406" s="415"/>
      <c r="C406" s="415"/>
      <c r="D406" s="415"/>
      <c r="E406" s="415"/>
      <c r="F406" s="415"/>
      <c r="G406" s="415"/>
      <c r="H406" s="415"/>
      <c r="I406" s="415"/>
      <c r="J406" s="415"/>
      <c r="K406" s="415"/>
      <c r="L406" s="415"/>
      <c r="M406" s="415"/>
      <c r="N406" s="415"/>
      <c r="O406" s="415"/>
      <c r="P406" s="415"/>
      <c r="Q406" s="415"/>
      <c r="R406" s="415"/>
      <c r="S406" s="47"/>
      <c r="T406" s="15"/>
      <c r="U406" s="15"/>
    </row>
    <row r="407" spans="1:21" s="123" customFormat="1" ht="40.15" customHeight="1" x14ac:dyDescent="0.25">
      <c r="A407" s="416" t="s">
        <v>75</v>
      </c>
      <c r="B407" s="416"/>
      <c r="C407" s="261" t="s">
        <v>21</v>
      </c>
      <c r="D407" s="261" t="s">
        <v>21</v>
      </c>
      <c r="E407" s="261" t="s">
        <v>21</v>
      </c>
      <c r="F407" s="77" t="s">
        <v>21</v>
      </c>
      <c r="G407" s="77" t="s">
        <v>21</v>
      </c>
      <c r="H407" s="78">
        <f>SUM(H408:H415)</f>
        <v>2526.8000000000002</v>
      </c>
      <c r="I407" s="78">
        <f t="shared" ref="I407:O407" si="114">SUM(I408:I415)</f>
        <v>0</v>
      </c>
      <c r="J407" s="78">
        <f t="shared" si="114"/>
        <v>2341.6999999999998</v>
      </c>
      <c r="K407" s="78">
        <f t="shared" si="114"/>
        <v>24304625.340000004</v>
      </c>
      <c r="L407" s="78">
        <f t="shared" si="114"/>
        <v>0</v>
      </c>
      <c r="M407" s="78">
        <f t="shared" si="114"/>
        <v>0</v>
      </c>
      <c r="N407" s="78">
        <f t="shared" si="114"/>
        <v>0</v>
      </c>
      <c r="O407" s="78">
        <f t="shared" si="114"/>
        <v>24304625.340000004</v>
      </c>
      <c r="P407" s="30">
        <f>K407/H407</f>
        <v>9618.73727243945</v>
      </c>
      <c r="Q407" s="79" t="s">
        <v>21</v>
      </c>
      <c r="R407" s="80" t="s">
        <v>21</v>
      </c>
      <c r="S407" s="47"/>
      <c r="T407" s="15"/>
      <c r="U407" s="15"/>
    </row>
    <row r="408" spans="1:21" s="123" customFormat="1" ht="25.15" customHeight="1" x14ac:dyDescent="0.25">
      <c r="A408" s="438" t="s">
        <v>1580</v>
      </c>
      <c r="B408" s="395" t="s">
        <v>757</v>
      </c>
      <c r="C408" s="387">
        <v>1961</v>
      </c>
      <c r="D408" s="397" t="s">
        <v>204</v>
      </c>
      <c r="E408" s="387" t="s">
        <v>20</v>
      </c>
      <c r="F408" s="431">
        <v>2</v>
      </c>
      <c r="G408" s="431">
        <v>2</v>
      </c>
      <c r="H408" s="403">
        <v>486.8</v>
      </c>
      <c r="I408" s="405">
        <v>0</v>
      </c>
      <c r="J408" s="405">
        <v>379</v>
      </c>
      <c r="K408" s="307">
        <f t="shared" ref="K408:K410" si="115">SUM(L408:O408)</f>
        <v>2548453.9499999997</v>
      </c>
      <c r="L408" s="311">
        <v>0</v>
      </c>
      <c r="M408" s="377">
        <v>0</v>
      </c>
      <c r="N408" s="311">
        <v>0</v>
      </c>
      <c r="O408" s="289">
        <f>'[1]Прод. прилож (2)'!$C$124</f>
        <v>2548453.9499999997</v>
      </c>
      <c r="P408" s="311">
        <f>K408/H408</f>
        <v>5235.114934264584</v>
      </c>
      <c r="Q408" s="42">
        <v>9673</v>
      </c>
      <c r="R408" s="300" t="s">
        <v>92</v>
      </c>
      <c r="S408" s="142"/>
      <c r="T408" s="15"/>
    </row>
    <row r="409" spans="1:21" s="123" customFormat="1" ht="25.15" customHeight="1" x14ac:dyDescent="0.25">
      <c r="A409" s="439"/>
      <c r="B409" s="396"/>
      <c r="C409" s="388"/>
      <c r="D409" s="398"/>
      <c r="E409" s="388"/>
      <c r="F409" s="432"/>
      <c r="G409" s="432"/>
      <c r="H409" s="404"/>
      <c r="I409" s="406"/>
      <c r="J409" s="406"/>
      <c r="K409" s="307">
        <f t="shared" si="115"/>
        <v>1544112.96</v>
      </c>
      <c r="L409" s="311">
        <v>0</v>
      </c>
      <c r="M409" s="377">
        <v>0</v>
      </c>
      <c r="N409" s="311">
        <v>0</v>
      </c>
      <c r="O409" s="289">
        <f>'[1]Прод. прилож (2)'!$C$580</f>
        <v>1544112.96</v>
      </c>
      <c r="P409" s="311">
        <f>K409/H408</f>
        <v>3171.9658175842233</v>
      </c>
      <c r="Q409" s="42">
        <v>9673</v>
      </c>
      <c r="R409" s="300" t="s">
        <v>93</v>
      </c>
      <c r="S409" s="15"/>
      <c r="T409" s="15"/>
    </row>
    <row r="410" spans="1:21" s="123" customFormat="1" ht="25.15" customHeight="1" x14ac:dyDescent="0.25">
      <c r="A410" s="438" t="s">
        <v>1581</v>
      </c>
      <c r="B410" s="395" t="s">
        <v>758</v>
      </c>
      <c r="C410" s="387">
        <v>1961</v>
      </c>
      <c r="D410" s="397" t="s">
        <v>204</v>
      </c>
      <c r="E410" s="387" t="s">
        <v>20</v>
      </c>
      <c r="F410" s="431">
        <v>2</v>
      </c>
      <c r="G410" s="431">
        <v>2</v>
      </c>
      <c r="H410" s="403">
        <v>500</v>
      </c>
      <c r="I410" s="405">
        <v>0</v>
      </c>
      <c r="J410" s="405">
        <v>390.4</v>
      </c>
      <c r="K410" s="307">
        <f t="shared" si="115"/>
        <v>2706529.34</v>
      </c>
      <c r="L410" s="311">
        <v>0</v>
      </c>
      <c r="M410" s="377">
        <v>0</v>
      </c>
      <c r="N410" s="311">
        <v>0</v>
      </c>
      <c r="O410" s="289">
        <f>'[1]Прод. прилож (2)'!$C$125</f>
        <v>2706529.34</v>
      </c>
      <c r="P410" s="311">
        <f t="shared" ref="P410" si="116">K410/H410</f>
        <v>5413.0586800000001</v>
      </c>
      <c r="Q410" s="42">
        <v>9673</v>
      </c>
      <c r="R410" s="300" t="s">
        <v>92</v>
      </c>
      <c r="S410" s="142"/>
      <c r="T410" s="15"/>
    </row>
    <row r="411" spans="1:21" s="123" customFormat="1" ht="25.15" customHeight="1" x14ac:dyDescent="0.25">
      <c r="A411" s="439"/>
      <c r="B411" s="396"/>
      <c r="C411" s="388"/>
      <c r="D411" s="398"/>
      <c r="E411" s="388"/>
      <c r="F411" s="432"/>
      <c r="G411" s="432"/>
      <c r="H411" s="404"/>
      <c r="I411" s="406"/>
      <c r="J411" s="406"/>
      <c r="K411" s="307">
        <f t="shared" ref="K411:K415" si="117">SUM(L411:O411)</f>
        <v>1674366.09</v>
      </c>
      <c r="L411" s="311">
        <v>0</v>
      </c>
      <c r="M411" s="377">
        <v>0</v>
      </c>
      <c r="N411" s="311">
        <v>0</v>
      </c>
      <c r="O411" s="289">
        <f>'[1]Прод. прилож (2)'!$C$581</f>
        <v>1674366.09</v>
      </c>
      <c r="P411" s="311">
        <f>K411/H410</f>
        <v>3348.73218</v>
      </c>
      <c r="Q411" s="42">
        <v>9673</v>
      </c>
      <c r="R411" s="300" t="s">
        <v>93</v>
      </c>
      <c r="S411" s="15"/>
      <c r="T411" s="15"/>
    </row>
    <row r="412" spans="1:21" s="123" customFormat="1" ht="25.15" customHeight="1" x14ac:dyDescent="0.25">
      <c r="A412" s="200">
        <v>305</v>
      </c>
      <c r="B412" s="301" t="s">
        <v>759</v>
      </c>
      <c r="C412" s="288">
        <v>1961</v>
      </c>
      <c r="D412" s="305" t="s">
        <v>204</v>
      </c>
      <c r="E412" s="288" t="s">
        <v>20</v>
      </c>
      <c r="F412" s="287">
        <v>2</v>
      </c>
      <c r="G412" s="287">
        <v>2</v>
      </c>
      <c r="H412" s="289">
        <v>391.6</v>
      </c>
      <c r="I412" s="302">
        <v>0</v>
      </c>
      <c r="J412" s="302">
        <v>397.4</v>
      </c>
      <c r="K412" s="307">
        <f t="shared" si="117"/>
        <v>3474233.1599999997</v>
      </c>
      <c r="L412" s="311">
        <v>0</v>
      </c>
      <c r="M412" s="377">
        <v>0</v>
      </c>
      <c r="N412" s="311">
        <v>0</v>
      </c>
      <c r="O412" s="289">
        <f>'[1]Прод. прилож (2)'!$C$582</f>
        <v>3474233.1599999997</v>
      </c>
      <c r="P412" s="311">
        <f t="shared" ref="P412:P415" si="118">K412/H412</f>
        <v>8871.8926455566889</v>
      </c>
      <c r="Q412" s="42">
        <v>9673</v>
      </c>
      <c r="R412" s="59" t="s">
        <v>93</v>
      </c>
      <c r="S412" s="15"/>
      <c r="T412" s="15"/>
    </row>
    <row r="413" spans="1:21" s="123" customFormat="1" ht="25.15" customHeight="1" x14ac:dyDescent="0.25">
      <c r="A413" s="200">
        <v>306</v>
      </c>
      <c r="B413" s="301" t="s">
        <v>760</v>
      </c>
      <c r="C413" s="288">
        <v>1961</v>
      </c>
      <c r="D413" s="305" t="s">
        <v>204</v>
      </c>
      <c r="E413" s="288" t="s">
        <v>22</v>
      </c>
      <c r="F413" s="287">
        <v>2</v>
      </c>
      <c r="G413" s="287">
        <v>2</v>
      </c>
      <c r="H413" s="289">
        <v>382</v>
      </c>
      <c r="I413" s="302">
        <v>0</v>
      </c>
      <c r="J413" s="302">
        <v>381.3</v>
      </c>
      <c r="K413" s="307">
        <f t="shared" si="117"/>
        <v>3505060.24</v>
      </c>
      <c r="L413" s="311">
        <v>0</v>
      </c>
      <c r="M413" s="377">
        <v>0</v>
      </c>
      <c r="N413" s="311">
        <v>0</v>
      </c>
      <c r="O413" s="289">
        <f>'[1]Прод. прилож (2)'!$C$583</f>
        <v>3505060.24</v>
      </c>
      <c r="P413" s="311">
        <f t="shared" si="118"/>
        <v>9175.5503664921471</v>
      </c>
      <c r="Q413" s="42">
        <v>9673</v>
      </c>
      <c r="R413" s="59" t="s">
        <v>93</v>
      </c>
      <c r="S413" s="15"/>
      <c r="T413" s="15"/>
    </row>
    <row r="414" spans="1:21" s="123" customFormat="1" ht="25.15" customHeight="1" x14ac:dyDescent="0.25">
      <c r="A414" s="200">
        <v>307</v>
      </c>
      <c r="B414" s="301" t="s">
        <v>761</v>
      </c>
      <c r="C414" s="288">
        <v>1961</v>
      </c>
      <c r="D414" s="305" t="s">
        <v>204</v>
      </c>
      <c r="E414" s="288" t="s">
        <v>22</v>
      </c>
      <c r="F414" s="288">
        <v>2</v>
      </c>
      <c r="G414" s="288">
        <v>2</v>
      </c>
      <c r="H414" s="289">
        <v>376</v>
      </c>
      <c r="I414" s="289">
        <v>0</v>
      </c>
      <c r="J414" s="289">
        <v>383.8</v>
      </c>
      <c r="K414" s="307">
        <f t="shared" si="117"/>
        <v>4410164</v>
      </c>
      <c r="L414" s="311">
        <v>0</v>
      </c>
      <c r="M414" s="377">
        <v>0</v>
      </c>
      <c r="N414" s="311">
        <v>0</v>
      </c>
      <c r="O414" s="289">
        <f>'[1]Прод. прилож (2)'!$C$1249</f>
        <v>4410164</v>
      </c>
      <c r="P414" s="311">
        <f t="shared" si="118"/>
        <v>11729.159574468085</v>
      </c>
      <c r="Q414" s="42">
        <v>9673</v>
      </c>
      <c r="R414" s="59" t="s">
        <v>94</v>
      </c>
      <c r="S414" s="15"/>
      <c r="T414" s="15"/>
    </row>
    <row r="415" spans="1:21" s="123" customFormat="1" ht="25.15" customHeight="1" x14ac:dyDescent="0.25">
      <c r="A415" s="200">
        <v>308</v>
      </c>
      <c r="B415" s="301" t="s">
        <v>762</v>
      </c>
      <c r="C415" s="288">
        <v>1961</v>
      </c>
      <c r="D415" s="305" t="s">
        <v>204</v>
      </c>
      <c r="E415" s="288" t="s">
        <v>20</v>
      </c>
      <c r="F415" s="288">
        <v>2</v>
      </c>
      <c r="G415" s="288">
        <v>2</v>
      </c>
      <c r="H415" s="289">
        <v>390.4</v>
      </c>
      <c r="I415" s="289">
        <v>0</v>
      </c>
      <c r="J415" s="289">
        <v>409.8</v>
      </c>
      <c r="K415" s="307">
        <f t="shared" si="117"/>
        <v>4441705.5999999996</v>
      </c>
      <c r="L415" s="311">
        <v>0</v>
      </c>
      <c r="M415" s="377">
        <v>0</v>
      </c>
      <c r="N415" s="311">
        <v>0</v>
      </c>
      <c r="O415" s="289">
        <f>'[1]Прод. прилож (2)'!$C$1250</f>
        <v>4441705.5999999996</v>
      </c>
      <c r="P415" s="311">
        <f t="shared" si="118"/>
        <v>11377.319672131147</v>
      </c>
      <c r="Q415" s="42">
        <v>9673</v>
      </c>
      <c r="R415" s="59" t="s">
        <v>94</v>
      </c>
      <c r="S415" s="15"/>
      <c r="T415" s="15"/>
    </row>
    <row r="416" spans="1:21" s="123" customFormat="1" ht="34.9" customHeight="1" x14ac:dyDescent="0.25">
      <c r="A416" s="415" t="s">
        <v>1295</v>
      </c>
      <c r="B416" s="415"/>
      <c r="C416" s="415"/>
      <c r="D416" s="415"/>
      <c r="E416" s="415"/>
      <c r="F416" s="415"/>
      <c r="G416" s="415"/>
      <c r="H416" s="415"/>
      <c r="I416" s="415"/>
      <c r="J416" s="415"/>
      <c r="K416" s="415"/>
      <c r="L416" s="415"/>
      <c r="M416" s="415"/>
      <c r="N416" s="415"/>
      <c r="O416" s="415"/>
      <c r="P416" s="415"/>
      <c r="Q416" s="415"/>
      <c r="R416" s="415"/>
      <c r="S416" s="47"/>
      <c r="T416" s="15"/>
      <c r="U416" s="15"/>
    </row>
    <row r="417" spans="1:21" s="123" customFormat="1" ht="34.9" customHeight="1" x14ac:dyDescent="0.25">
      <c r="A417" s="416" t="s">
        <v>42</v>
      </c>
      <c r="B417" s="416"/>
      <c r="C417" s="261" t="s">
        <v>21</v>
      </c>
      <c r="D417" s="261" t="s">
        <v>21</v>
      </c>
      <c r="E417" s="261" t="s">
        <v>21</v>
      </c>
      <c r="F417" s="77" t="s">
        <v>21</v>
      </c>
      <c r="G417" s="77" t="s">
        <v>21</v>
      </c>
      <c r="H417" s="78">
        <f>SUM(H418:H426)</f>
        <v>3248.7</v>
      </c>
      <c r="I417" s="78">
        <f t="shared" ref="I417:O417" si="119">SUM(I418:I426)</f>
        <v>992.50000000000011</v>
      </c>
      <c r="J417" s="78">
        <f t="shared" si="119"/>
        <v>2613.6</v>
      </c>
      <c r="K417" s="78">
        <f t="shared" si="119"/>
        <v>19819837.34</v>
      </c>
      <c r="L417" s="78">
        <f t="shared" si="119"/>
        <v>0</v>
      </c>
      <c r="M417" s="78">
        <f t="shared" si="119"/>
        <v>0</v>
      </c>
      <c r="N417" s="78">
        <f t="shared" si="119"/>
        <v>0</v>
      </c>
      <c r="O417" s="78">
        <f t="shared" si="119"/>
        <v>19819837.34</v>
      </c>
      <c r="P417" s="30">
        <f>K417/H417</f>
        <v>6100.8518299627549</v>
      </c>
      <c r="Q417" s="79" t="s">
        <v>21</v>
      </c>
      <c r="R417" s="80" t="s">
        <v>21</v>
      </c>
      <c r="S417" s="47"/>
      <c r="T417" s="15"/>
      <c r="U417" s="15"/>
    </row>
    <row r="418" spans="1:21" s="123" customFormat="1" ht="25.15" customHeight="1" x14ac:dyDescent="0.25">
      <c r="A418" s="438" t="s">
        <v>1582</v>
      </c>
      <c r="B418" s="395" t="s">
        <v>1193</v>
      </c>
      <c r="C418" s="387">
        <v>1956</v>
      </c>
      <c r="D418" s="387" t="s">
        <v>204</v>
      </c>
      <c r="E418" s="387" t="s">
        <v>20</v>
      </c>
      <c r="F418" s="431">
        <v>2</v>
      </c>
      <c r="G418" s="431">
        <v>2</v>
      </c>
      <c r="H418" s="403">
        <v>462.5</v>
      </c>
      <c r="I418" s="405">
        <v>303.60000000000002</v>
      </c>
      <c r="J418" s="405">
        <v>397.7</v>
      </c>
      <c r="K418" s="307">
        <f t="shared" ref="K418" si="120">SUM(L418:O418)</f>
        <v>424896.29</v>
      </c>
      <c r="L418" s="311">
        <v>0</v>
      </c>
      <c r="M418" s="377">
        <v>0</v>
      </c>
      <c r="N418" s="311">
        <v>0</v>
      </c>
      <c r="O418" s="289">
        <f>'[1]Прод. прилож (2)'!$C$127</f>
        <v>424896.29</v>
      </c>
      <c r="P418" s="311">
        <f t="shared" ref="P418" si="121">K418/H418</f>
        <v>918.69468108108106</v>
      </c>
      <c r="Q418" s="42">
        <v>9673</v>
      </c>
      <c r="R418" s="300" t="s">
        <v>92</v>
      </c>
      <c r="S418" s="152"/>
      <c r="T418" s="15"/>
      <c r="U418" s="15"/>
    </row>
    <row r="419" spans="1:21" s="123" customFormat="1" ht="25.15" customHeight="1" x14ac:dyDescent="0.25">
      <c r="A419" s="439"/>
      <c r="B419" s="396"/>
      <c r="C419" s="388"/>
      <c r="D419" s="388"/>
      <c r="E419" s="388"/>
      <c r="F419" s="432"/>
      <c r="G419" s="432"/>
      <c r="H419" s="404"/>
      <c r="I419" s="406"/>
      <c r="J419" s="406"/>
      <c r="K419" s="307">
        <f t="shared" ref="K419:K426" si="122">SUM(L419:O419)</f>
        <v>1647439.2</v>
      </c>
      <c r="L419" s="311">
        <v>0</v>
      </c>
      <c r="M419" s="377">
        <v>0</v>
      </c>
      <c r="N419" s="311">
        <v>0</v>
      </c>
      <c r="O419" s="289">
        <f>'[1]Прод. прилож (2)'!$C$585</f>
        <v>1647439.2</v>
      </c>
      <c r="P419" s="311">
        <f>K419/H418</f>
        <v>3562.0307027027025</v>
      </c>
      <c r="Q419" s="42">
        <v>9673</v>
      </c>
      <c r="R419" s="300" t="s">
        <v>93</v>
      </c>
      <c r="S419" s="55"/>
      <c r="T419" s="15"/>
      <c r="U419" s="15"/>
    </row>
    <row r="420" spans="1:21" s="123" customFormat="1" ht="25.15" customHeight="1" x14ac:dyDescent="0.25">
      <c r="A420" s="438" t="s">
        <v>1583</v>
      </c>
      <c r="B420" s="395" t="s">
        <v>1194</v>
      </c>
      <c r="C420" s="387">
        <v>1966</v>
      </c>
      <c r="D420" s="387" t="s">
        <v>204</v>
      </c>
      <c r="E420" s="387" t="s">
        <v>20</v>
      </c>
      <c r="F420" s="431">
        <v>2</v>
      </c>
      <c r="G420" s="431">
        <v>2</v>
      </c>
      <c r="H420" s="403">
        <v>418.8</v>
      </c>
      <c r="I420" s="405">
        <v>0</v>
      </c>
      <c r="J420" s="405">
        <v>371.3</v>
      </c>
      <c r="K420" s="307">
        <f t="shared" si="122"/>
        <v>2737343.78</v>
      </c>
      <c r="L420" s="311">
        <v>0</v>
      </c>
      <c r="M420" s="377">
        <v>0</v>
      </c>
      <c r="N420" s="311">
        <v>0</v>
      </c>
      <c r="O420" s="289">
        <f>'[1]Прод. прилож (2)'!$C$128</f>
        <v>2737343.78</v>
      </c>
      <c r="P420" s="311">
        <f>K420/H420</f>
        <v>6536.1599331423104</v>
      </c>
      <c r="Q420" s="42">
        <v>9673</v>
      </c>
      <c r="R420" s="300" t="s">
        <v>92</v>
      </c>
      <c r="S420" s="152"/>
      <c r="T420" s="15"/>
      <c r="U420" s="15"/>
    </row>
    <row r="421" spans="1:21" s="123" customFormat="1" ht="25.15" customHeight="1" x14ac:dyDescent="0.25">
      <c r="A421" s="439"/>
      <c r="B421" s="396"/>
      <c r="C421" s="388"/>
      <c r="D421" s="388"/>
      <c r="E421" s="388"/>
      <c r="F421" s="388"/>
      <c r="G421" s="388"/>
      <c r="H421" s="404"/>
      <c r="I421" s="404"/>
      <c r="J421" s="404"/>
      <c r="K421" s="307">
        <f t="shared" si="122"/>
        <v>1945794.3</v>
      </c>
      <c r="L421" s="311">
        <v>0</v>
      </c>
      <c r="M421" s="377">
        <v>0</v>
      </c>
      <c r="N421" s="311">
        <v>0</v>
      </c>
      <c r="O421" s="289">
        <f>'[1]Прод. прилож (2)'!$C$1252</f>
        <v>1945794.3</v>
      </c>
      <c r="P421" s="311">
        <f>K421/H420</f>
        <v>4646.1181948424064</v>
      </c>
      <c r="Q421" s="42">
        <v>9673</v>
      </c>
      <c r="R421" s="300" t="s">
        <v>94</v>
      </c>
      <c r="S421" s="55"/>
      <c r="T421" s="15"/>
      <c r="U421" s="15"/>
    </row>
    <row r="422" spans="1:21" s="123" customFormat="1" ht="25.15" customHeight="1" x14ac:dyDescent="0.25">
      <c r="A422" s="438" t="s">
        <v>1584</v>
      </c>
      <c r="B422" s="395" t="s">
        <v>1219</v>
      </c>
      <c r="C422" s="387">
        <v>1993</v>
      </c>
      <c r="D422" s="387" t="s">
        <v>204</v>
      </c>
      <c r="E422" s="387" t="s">
        <v>22</v>
      </c>
      <c r="F422" s="431">
        <v>3</v>
      </c>
      <c r="G422" s="431">
        <v>2</v>
      </c>
      <c r="H422" s="403">
        <v>979</v>
      </c>
      <c r="I422" s="405">
        <v>0</v>
      </c>
      <c r="J422" s="405">
        <v>732</v>
      </c>
      <c r="K422" s="307">
        <f t="shared" ref="K422:K423" si="123">SUM(L422:O422)</f>
        <v>167160.41</v>
      </c>
      <c r="L422" s="311">
        <v>0</v>
      </c>
      <c r="M422" s="377">
        <v>0</v>
      </c>
      <c r="N422" s="311">
        <v>0</v>
      </c>
      <c r="O422" s="289">
        <f>'[1]Прод. прилож (2)'!$C$129</f>
        <v>167160.41</v>
      </c>
      <c r="P422" s="311">
        <f t="shared" ref="P422" si="124">K422/H422</f>
        <v>170.74607763023494</v>
      </c>
      <c r="Q422" s="42">
        <v>9673</v>
      </c>
      <c r="R422" s="300" t="s">
        <v>92</v>
      </c>
      <c r="S422" s="152"/>
      <c r="T422" s="15"/>
      <c r="U422" s="15"/>
    </row>
    <row r="423" spans="1:21" s="123" customFormat="1" ht="25.15" customHeight="1" x14ac:dyDescent="0.25">
      <c r="A423" s="439"/>
      <c r="B423" s="396"/>
      <c r="C423" s="388"/>
      <c r="D423" s="388"/>
      <c r="E423" s="388"/>
      <c r="F423" s="432"/>
      <c r="G423" s="432"/>
      <c r="H423" s="404"/>
      <c r="I423" s="406"/>
      <c r="J423" s="406"/>
      <c r="K423" s="307">
        <f t="shared" si="123"/>
        <v>3536325</v>
      </c>
      <c r="L423" s="311">
        <v>0</v>
      </c>
      <c r="M423" s="377">
        <v>0</v>
      </c>
      <c r="N423" s="311">
        <v>0</v>
      </c>
      <c r="O423" s="289">
        <f>'[1]Прод. прилож (2)'!$C$586</f>
        <v>3536325</v>
      </c>
      <c r="P423" s="311">
        <f>K423/H422</f>
        <v>3612.1807967313584</v>
      </c>
      <c r="Q423" s="42">
        <v>9673</v>
      </c>
      <c r="R423" s="300" t="s">
        <v>93</v>
      </c>
      <c r="S423" s="55"/>
      <c r="T423" s="15"/>
      <c r="U423" s="15"/>
    </row>
    <row r="424" spans="1:21" s="123" customFormat="1" ht="25.15" customHeight="1" x14ac:dyDescent="0.25">
      <c r="A424" s="200">
        <v>312</v>
      </c>
      <c r="B424" s="301" t="s">
        <v>1195</v>
      </c>
      <c r="C424" s="288">
        <v>1968</v>
      </c>
      <c r="D424" s="288" t="s">
        <v>204</v>
      </c>
      <c r="E424" s="288" t="s">
        <v>20</v>
      </c>
      <c r="F424" s="288">
        <v>2</v>
      </c>
      <c r="G424" s="288">
        <v>2</v>
      </c>
      <c r="H424" s="289">
        <v>400.7</v>
      </c>
      <c r="I424" s="289">
        <v>263.8</v>
      </c>
      <c r="J424" s="289">
        <v>351.5</v>
      </c>
      <c r="K424" s="307">
        <f t="shared" si="122"/>
        <v>2147886.1999999997</v>
      </c>
      <c r="L424" s="311">
        <v>0</v>
      </c>
      <c r="M424" s="377">
        <v>0</v>
      </c>
      <c r="N424" s="311">
        <v>0</v>
      </c>
      <c r="O424" s="289">
        <f>'[1]Прод. прилож (2)'!$C$1253</f>
        <v>2147886.1999999997</v>
      </c>
      <c r="P424" s="311">
        <f t="shared" ref="P424:P426" si="125">K424/H424</f>
        <v>5360.3349139006732</v>
      </c>
      <c r="Q424" s="42">
        <v>9673</v>
      </c>
      <c r="R424" s="300" t="s">
        <v>94</v>
      </c>
      <c r="S424" s="55"/>
      <c r="T424" s="15"/>
      <c r="U424" s="15"/>
    </row>
    <row r="425" spans="1:21" s="123" customFormat="1" ht="25.15" customHeight="1" x14ac:dyDescent="0.25">
      <c r="A425" s="200">
        <v>313</v>
      </c>
      <c r="B425" s="301" t="s">
        <v>1196</v>
      </c>
      <c r="C425" s="288">
        <v>1964</v>
      </c>
      <c r="D425" s="288" t="s">
        <v>204</v>
      </c>
      <c r="E425" s="288" t="s">
        <v>20</v>
      </c>
      <c r="F425" s="287">
        <v>2</v>
      </c>
      <c r="G425" s="287">
        <v>2</v>
      </c>
      <c r="H425" s="289">
        <v>425.7</v>
      </c>
      <c r="I425" s="302">
        <v>213</v>
      </c>
      <c r="J425" s="302">
        <v>380.4</v>
      </c>
      <c r="K425" s="307">
        <f t="shared" si="122"/>
        <v>3606496.08</v>
      </c>
      <c r="L425" s="311">
        <v>0</v>
      </c>
      <c r="M425" s="377">
        <v>0</v>
      </c>
      <c r="N425" s="311">
        <v>0</v>
      </c>
      <c r="O425" s="289">
        <f>'[1]Прод. прилож (2)'!$C$587</f>
        <v>3606496.08</v>
      </c>
      <c r="P425" s="311">
        <f t="shared" si="125"/>
        <v>8471.9193798449614</v>
      </c>
      <c r="Q425" s="42">
        <v>9673</v>
      </c>
      <c r="R425" s="300" t="s">
        <v>93</v>
      </c>
      <c r="S425" s="55"/>
      <c r="T425" s="15"/>
      <c r="U425" s="15"/>
    </row>
    <row r="426" spans="1:21" s="123" customFormat="1" ht="25.15" customHeight="1" x14ac:dyDescent="0.25">
      <c r="A426" s="200">
        <v>314</v>
      </c>
      <c r="B426" s="301" t="s">
        <v>1197</v>
      </c>
      <c r="C426" s="288">
        <v>1964</v>
      </c>
      <c r="D426" s="288" t="s">
        <v>204</v>
      </c>
      <c r="E426" s="288" t="s">
        <v>20</v>
      </c>
      <c r="F426" s="287">
        <v>2</v>
      </c>
      <c r="G426" s="287">
        <v>2</v>
      </c>
      <c r="H426" s="289">
        <v>562</v>
      </c>
      <c r="I426" s="302">
        <v>212.1</v>
      </c>
      <c r="J426" s="302">
        <v>380.7</v>
      </c>
      <c r="K426" s="307">
        <f t="shared" si="122"/>
        <v>3606496.08</v>
      </c>
      <c r="L426" s="311">
        <v>0</v>
      </c>
      <c r="M426" s="377">
        <v>0</v>
      </c>
      <c r="N426" s="311">
        <v>0</v>
      </c>
      <c r="O426" s="289">
        <f>'[1]Прод. прилож (2)'!$C$588</f>
        <v>3606496.08</v>
      </c>
      <c r="P426" s="311">
        <f t="shared" si="125"/>
        <v>6417.2528113879007</v>
      </c>
      <c r="Q426" s="42">
        <v>9673</v>
      </c>
      <c r="R426" s="300" t="s">
        <v>93</v>
      </c>
      <c r="S426" s="55"/>
      <c r="T426" s="15"/>
      <c r="U426" s="15"/>
    </row>
    <row r="427" spans="1:21" s="123" customFormat="1" ht="34.9" customHeight="1" x14ac:dyDescent="0.25">
      <c r="A427" s="415" t="s">
        <v>1296</v>
      </c>
      <c r="B427" s="415"/>
      <c r="C427" s="415"/>
      <c r="D427" s="415"/>
      <c r="E427" s="415"/>
      <c r="F427" s="415"/>
      <c r="G427" s="415"/>
      <c r="H427" s="415"/>
      <c r="I427" s="415"/>
      <c r="J427" s="415"/>
      <c r="K427" s="415"/>
      <c r="L427" s="415"/>
      <c r="M427" s="415"/>
      <c r="N427" s="415"/>
      <c r="O427" s="415"/>
      <c r="P427" s="415"/>
      <c r="Q427" s="415"/>
      <c r="R427" s="415"/>
      <c r="S427" s="47"/>
      <c r="T427" s="15"/>
      <c r="U427" s="15"/>
    </row>
    <row r="428" spans="1:21" s="123" customFormat="1" ht="34.9" customHeight="1" x14ac:dyDescent="0.25">
      <c r="A428" s="416" t="s">
        <v>43</v>
      </c>
      <c r="B428" s="416"/>
      <c r="C428" s="261" t="s">
        <v>21</v>
      </c>
      <c r="D428" s="261" t="s">
        <v>21</v>
      </c>
      <c r="E428" s="261" t="s">
        <v>21</v>
      </c>
      <c r="F428" s="77" t="s">
        <v>21</v>
      </c>
      <c r="G428" s="77" t="s">
        <v>21</v>
      </c>
      <c r="H428" s="78">
        <f t="shared" ref="H428:O428" si="126">SUM(H429:H430)</f>
        <v>849.5</v>
      </c>
      <c r="I428" s="78">
        <f t="shared" si="126"/>
        <v>329.1</v>
      </c>
      <c r="J428" s="78">
        <f t="shared" si="126"/>
        <v>520.4</v>
      </c>
      <c r="K428" s="78">
        <f t="shared" si="126"/>
        <v>6540607.0999999996</v>
      </c>
      <c r="L428" s="78">
        <f t="shared" si="126"/>
        <v>0</v>
      </c>
      <c r="M428" s="78">
        <f t="shared" si="126"/>
        <v>0</v>
      </c>
      <c r="N428" s="78">
        <f t="shared" si="126"/>
        <v>0</v>
      </c>
      <c r="O428" s="78">
        <f t="shared" si="126"/>
        <v>6540607.0999999996</v>
      </c>
      <c r="P428" s="30">
        <f>K428/H428</f>
        <v>7699.3609181871689</v>
      </c>
      <c r="Q428" s="79" t="s">
        <v>21</v>
      </c>
      <c r="R428" s="80" t="s">
        <v>21</v>
      </c>
      <c r="S428" s="47"/>
      <c r="T428" s="15"/>
      <c r="U428" s="15"/>
    </row>
    <row r="429" spans="1:21" s="123" customFormat="1" ht="27" customHeight="1" x14ac:dyDescent="0.25">
      <c r="A429" s="200">
        <v>315</v>
      </c>
      <c r="B429" s="301" t="s">
        <v>763</v>
      </c>
      <c r="C429" s="288">
        <v>1965</v>
      </c>
      <c r="D429" s="288" t="s">
        <v>204</v>
      </c>
      <c r="E429" s="288" t="s">
        <v>20</v>
      </c>
      <c r="F429" s="287">
        <v>2</v>
      </c>
      <c r="G429" s="287">
        <v>2</v>
      </c>
      <c r="H429" s="289">
        <v>430.8</v>
      </c>
      <c r="I429" s="289">
        <v>161.4</v>
      </c>
      <c r="J429" s="289">
        <v>269.39999999999998</v>
      </c>
      <c r="K429" s="307">
        <f>SUM(L429:O429)</f>
        <v>2017545.4</v>
      </c>
      <c r="L429" s="311">
        <v>0</v>
      </c>
      <c r="M429" s="377">
        <v>0</v>
      </c>
      <c r="N429" s="311">
        <v>0</v>
      </c>
      <c r="O429" s="289">
        <f>'[1]Прод. прилож (2)'!$C$1255</f>
        <v>2017545.4</v>
      </c>
      <c r="P429" s="311">
        <f>K429/H429</f>
        <v>4683.2530176415967</v>
      </c>
      <c r="Q429" s="42">
        <v>9673</v>
      </c>
      <c r="R429" s="300" t="s">
        <v>94</v>
      </c>
      <c r="S429" s="47"/>
      <c r="T429" s="15"/>
      <c r="U429" s="15"/>
    </row>
    <row r="430" spans="1:21" ht="27" customHeight="1" x14ac:dyDescent="0.25">
      <c r="A430" s="200">
        <v>316</v>
      </c>
      <c r="B430" s="301" t="s">
        <v>764</v>
      </c>
      <c r="C430" s="288">
        <v>1965</v>
      </c>
      <c r="D430" s="288" t="s">
        <v>204</v>
      </c>
      <c r="E430" s="288" t="s">
        <v>20</v>
      </c>
      <c r="F430" s="287">
        <v>2</v>
      </c>
      <c r="G430" s="287">
        <v>2</v>
      </c>
      <c r="H430" s="289">
        <v>418.7</v>
      </c>
      <c r="I430" s="289">
        <v>167.7</v>
      </c>
      <c r="J430" s="289">
        <v>251</v>
      </c>
      <c r="K430" s="307">
        <f>SUM(L430:O430)</f>
        <v>4523061.6999999993</v>
      </c>
      <c r="L430" s="311">
        <v>0</v>
      </c>
      <c r="M430" s="377">
        <v>0</v>
      </c>
      <c r="N430" s="311">
        <v>0</v>
      </c>
      <c r="O430" s="289">
        <f>'[1]Прод. прилож (2)'!$C$1256</f>
        <v>4523061.6999999993</v>
      </c>
      <c r="P430" s="311">
        <f>K430/H430</f>
        <v>10802.63123955099</v>
      </c>
      <c r="Q430" s="42">
        <v>9673</v>
      </c>
      <c r="R430" s="300" t="s">
        <v>94</v>
      </c>
      <c r="S430" s="14"/>
    </row>
    <row r="431" spans="1:21" s="123" customFormat="1" ht="37.15" customHeight="1" x14ac:dyDescent="0.25">
      <c r="A431" s="415" t="s">
        <v>1297</v>
      </c>
      <c r="B431" s="415"/>
      <c r="C431" s="415"/>
      <c r="D431" s="415"/>
      <c r="E431" s="415"/>
      <c r="F431" s="415"/>
      <c r="G431" s="415"/>
      <c r="H431" s="415"/>
      <c r="I431" s="415"/>
      <c r="J431" s="415"/>
      <c r="K431" s="415"/>
      <c r="L431" s="415"/>
      <c r="M431" s="415"/>
      <c r="N431" s="415"/>
      <c r="O431" s="415"/>
      <c r="P431" s="415"/>
      <c r="Q431" s="415"/>
      <c r="R431" s="415"/>
      <c r="S431" s="47"/>
      <c r="T431" s="15"/>
      <c r="U431" s="15"/>
    </row>
    <row r="432" spans="1:21" ht="37.15" customHeight="1" x14ac:dyDescent="0.25">
      <c r="A432" s="416" t="s">
        <v>44</v>
      </c>
      <c r="B432" s="416"/>
      <c r="C432" s="261" t="s">
        <v>21</v>
      </c>
      <c r="D432" s="261" t="s">
        <v>21</v>
      </c>
      <c r="E432" s="261" t="s">
        <v>21</v>
      </c>
      <c r="F432" s="77" t="s">
        <v>21</v>
      </c>
      <c r="G432" s="77" t="s">
        <v>21</v>
      </c>
      <c r="H432" s="78">
        <f>SUM(H433)</f>
        <v>498</v>
      </c>
      <c r="I432" s="78">
        <f t="shared" ref="I432:O432" si="127">SUM(I433)</f>
        <v>0</v>
      </c>
      <c r="J432" s="78">
        <f t="shared" si="127"/>
        <v>257.76</v>
      </c>
      <c r="K432" s="78">
        <f t="shared" si="127"/>
        <v>5271530.7300000004</v>
      </c>
      <c r="L432" s="78">
        <f t="shared" si="127"/>
        <v>0</v>
      </c>
      <c r="M432" s="78">
        <f t="shared" si="127"/>
        <v>0</v>
      </c>
      <c r="N432" s="78">
        <f t="shared" si="127"/>
        <v>0</v>
      </c>
      <c r="O432" s="78">
        <f t="shared" si="127"/>
        <v>5271530.7300000004</v>
      </c>
      <c r="P432" s="30">
        <f>K432/H432</f>
        <v>10585.403072289157</v>
      </c>
      <c r="Q432" s="79" t="s">
        <v>21</v>
      </c>
      <c r="R432" s="80" t="s">
        <v>21</v>
      </c>
      <c r="S432" s="14"/>
    </row>
    <row r="433" spans="1:21" ht="27" customHeight="1" x14ac:dyDescent="0.25">
      <c r="A433" s="200">
        <v>317</v>
      </c>
      <c r="B433" s="301" t="s">
        <v>765</v>
      </c>
      <c r="C433" s="288">
        <v>1956</v>
      </c>
      <c r="D433" s="288" t="s">
        <v>204</v>
      </c>
      <c r="E433" s="305" t="s">
        <v>20</v>
      </c>
      <c r="F433" s="306">
        <v>2</v>
      </c>
      <c r="G433" s="306">
        <v>2</v>
      </c>
      <c r="H433" s="311">
        <v>498</v>
      </c>
      <c r="I433" s="308">
        <v>0</v>
      </c>
      <c r="J433" s="308">
        <v>257.76</v>
      </c>
      <c r="K433" s="307">
        <f>SUM(L433:O433)</f>
        <v>5271530.7300000004</v>
      </c>
      <c r="L433" s="311">
        <v>0</v>
      </c>
      <c r="M433" s="377">
        <v>0</v>
      </c>
      <c r="N433" s="311">
        <v>0</v>
      </c>
      <c r="O433" s="40">
        <f>'[1]Прод. прилож (2)'!$C$131</f>
        <v>5271530.7300000004</v>
      </c>
      <c r="P433" s="311">
        <f>K433/H433</f>
        <v>10585.403072289157</v>
      </c>
      <c r="Q433" s="42">
        <v>9673</v>
      </c>
      <c r="R433" s="59" t="s">
        <v>92</v>
      </c>
    </row>
    <row r="434" spans="1:21" s="15" customFormat="1" ht="37.15" customHeight="1" x14ac:dyDescent="0.25">
      <c r="A434" s="415" t="s">
        <v>1298</v>
      </c>
      <c r="B434" s="415"/>
      <c r="C434" s="415"/>
      <c r="D434" s="415"/>
      <c r="E434" s="415"/>
      <c r="F434" s="415"/>
      <c r="G434" s="415"/>
      <c r="H434" s="415"/>
      <c r="I434" s="415"/>
      <c r="J434" s="415"/>
      <c r="K434" s="415"/>
      <c r="L434" s="415"/>
      <c r="M434" s="415"/>
      <c r="N434" s="415"/>
      <c r="O434" s="415"/>
      <c r="P434" s="415"/>
      <c r="Q434" s="415"/>
      <c r="R434" s="415"/>
      <c r="S434" s="55"/>
    </row>
    <row r="435" spans="1:21" ht="37.15" customHeight="1" x14ac:dyDescent="0.25">
      <c r="A435" s="416" t="s">
        <v>89</v>
      </c>
      <c r="B435" s="416"/>
      <c r="C435" s="261" t="s">
        <v>21</v>
      </c>
      <c r="D435" s="261" t="s">
        <v>21</v>
      </c>
      <c r="E435" s="261" t="s">
        <v>21</v>
      </c>
      <c r="F435" s="77" t="s">
        <v>21</v>
      </c>
      <c r="G435" s="77" t="s">
        <v>21</v>
      </c>
      <c r="H435" s="78">
        <f>SUM(H436:H452)</f>
        <v>14954.9</v>
      </c>
      <c r="I435" s="78">
        <f t="shared" ref="I435:O435" si="128">SUM(I436:I452)</f>
        <v>3116.6</v>
      </c>
      <c r="J435" s="78">
        <f t="shared" si="128"/>
        <v>11438.2</v>
      </c>
      <c r="K435" s="78">
        <f t="shared" si="128"/>
        <v>71300652.510000005</v>
      </c>
      <c r="L435" s="78">
        <f t="shared" si="128"/>
        <v>0</v>
      </c>
      <c r="M435" s="78">
        <f t="shared" si="128"/>
        <v>0</v>
      </c>
      <c r="N435" s="78">
        <f t="shared" si="128"/>
        <v>0</v>
      </c>
      <c r="O435" s="78">
        <f t="shared" si="128"/>
        <v>71300652.510000005</v>
      </c>
      <c r="P435" s="30">
        <f t="shared" ref="P435:P452" si="129">K435/H435</f>
        <v>4767.7117540070485</v>
      </c>
      <c r="Q435" s="79" t="s">
        <v>21</v>
      </c>
      <c r="R435" s="80" t="s">
        <v>21</v>
      </c>
      <c r="S435" s="14"/>
    </row>
    <row r="436" spans="1:21" ht="27" customHeight="1" x14ac:dyDescent="0.25">
      <c r="A436" s="200">
        <v>318</v>
      </c>
      <c r="B436" s="301" t="s">
        <v>766</v>
      </c>
      <c r="C436" s="305">
        <v>1987</v>
      </c>
      <c r="D436" s="288" t="s">
        <v>204</v>
      </c>
      <c r="E436" s="305" t="s">
        <v>22</v>
      </c>
      <c r="F436" s="306">
        <v>5</v>
      </c>
      <c r="G436" s="306">
        <v>4</v>
      </c>
      <c r="H436" s="39">
        <v>4307.1000000000004</v>
      </c>
      <c r="I436" s="247">
        <v>0</v>
      </c>
      <c r="J436" s="39">
        <v>4307.1000000000004</v>
      </c>
      <c r="K436" s="307">
        <f t="shared" ref="K436:K452" si="130">SUM(L436:O436)</f>
        <v>4024400</v>
      </c>
      <c r="L436" s="311">
        <v>0</v>
      </c>
      <c r="M436" s="377">
        <v>0</v>
      </c>
      <c r="N436" s="311">
        <v>0</v>
      </c>
      <c r="O436" s="289">
        <f>'[1]Прод. прилож (2)'!$C$1258</f>
        <v>4024400</v>
      </c>
      <c r="P436" s="311">
        <f t="shared" si="129"/>
        <v>934.36418936175141</v>
      </c>
      <c r="Q436" s="42">
        <v>9673</v>
      </c>
      <c r="R436" s="300" t="s">
        <v>94</v>
      </c>
      <c r="S436" s="2"/>
      <c r="T436" s="2"/>
      <c r="U436" s="2"/>
    </row>
    <row r="437" spans="1:21" s="92" customFormat="1" ht="27" customHeight="1" x14ac:dyDescent="0.25">
      <c r="A437" s="200">
        <v>319</v>
      </c>
      <c r="B437" s="301" t="s">
        <v>1074</v>
      </c>
      <c r="C437" s="305">
        <v>1954</v>
      </c>
      <c r="D437" s="305" t="s">
        <v>204</v>
      </c>
      <c r="E437" s="288" t="s">
        <v>20</v>
      </c>
      <c r="F437" s="306">
        <v>2</v>
      </c>
      <c r="G437" s="306">
        <v>1</v>
      </c>
      <c r="H437" s="298">
        <v>535.20000000000005</v>
      </c>
      <c r="I437" s="247">
        <v>137</v>
      </c>
      <c r="J437" s="298">
        <v>398.2</v>
      </c>
      <c r="K437" s="307">
        <f>SUM(L437:O437)</f>
        <v>2485773.4</v>
      </c>
      <c r="L437" s="298">
        <v>0</v>
      </c>
      <c r="M437" s="370">
        <v>0</v>
      </c>
      <c r="N437" s="298">
        <v>0</v>
      </c>
      <c r="O437" s="311">
        <f>'[1]Прод. прилож (2)'!$C$133</f>
        <v>2485773.4</v>
      </c>
      <c r="P437" s="42">
        <f>K437/H437</f>
        <v>4644.5691330343789</v>
      </c>
      <c r="Q437" s="307">
        <v>9673</v>
      </c>
      <c r="R437" s="59" t="s">
        <v>92</v>
      </c>
      <c r="S437" s="143"/>
      <c r="T437" s="91"/>
      <c r="U437" s="91"/>
    </row>
    <row r="438" spans="1:21" s="92" customFormat="1" ht="27" customHeight="1" x14ac:dyDescent="0.25">
      <c r="A438" s="200">
        <v>320</v>
      </c>
      <c r="B438" s="301" t="s">
        <v>1073</v>
      </c>
      <c r="C438" s="305">
        <v>1956</v>
      </c>
      <c r="D438" s="305" t="s">
        <v>204</v>
      </c>
      <c r="E438" s="288" t="s">
        <v>20</v>
      </c>
      <c r="F438" s="306">
        <v>2</v>
      </c>
      <c r="G438" s="306">
        <v>1</v>
      </c>
      <c r="H438" s="298">
        <v>530</v>
      </c>
      <c r="I438" s="247">
        <v>134</v>
      </c>
      <c r="J438" s="298">
        <v>396</v>
      </c>
      <c r="K438" s="307">
        <f>SUM(L438:O438)</f>
        <v>2483760.7999999998</v>
      </c>
      <c r="L438" s="298">
        <v>0</v>
      </c>
      <c r="M438" s="370">
        <v>0</v>
      </c>
      <c r="N438" s="298">
        <v>0</v>
      </c>
      <c r="O438" s="311">
        <f>'[1]Прод. прилож (2)'!$C$134</f>
        <v>2483760.7999999998</v>
      </c>
      <c r="P438" s="42">
        <f>K438/H438</f>
        <v>4686.3411320754713</v>
      </c>
      <c r="Q438" s="307">
        <v>9673</v>
      </c>
      <c r="R438" s="59" t="s">
        <v>92</v>
      </c>
      <c r="S438" s="143"/>
      <c r="T438" s="91"/>
      <c r="U438" s="91"/>
    </row>
    <row r="439" spans="1:21" s="92" customFormat="1" ht="27" customHeight="1" x14ac:dyDescent="0.25">
      <c r="A439" s="200">
        <v>321</v>
      </c>
      <c r="B439" s="301" t="s">
        <v>1072</v>
      </c>
      <c r="C439" s="305">
        <v>1953</v>
      </c>
      <c r="D439" s="305" t="s">
        <v>204</v>
      </c>
      <c r="E439" s="288" t="s">
        <v>20</v>
      </c>
      <c r="F439" s="306">
        <v>1</v>
      </c>
      <c r="G439" s="306">
        <v>1</v>
      </c>
      <c r="H439" s="298">
        <v>293</v>
      </c>
      <c r="I439" s="247">
        <v>74</v>
      </c>
      <c r="J439" s="298">
        <v>219</v>
      </c>
      <c r="K439" s="307">
        <f>SUM(L439:O439)</f>
        <v>2348405.6</v>
      </c>
      <c r="L439" s="298">
        <v>0</v>
      </c>
      <c r="M439" s="370">
        <v>0</v>
      </c>
      <c r="N439" s="298">
        <v>0</v>
      </c>
      <c r="O439" s="311">
        <f>'[1]Прод. прилож (2)'!$C$135</f>
        <v>2348405.6</v>
      </c>
      <c r="P439" s="42">
        <f>K439/H439</f>
        <v>8015.0361774744033</v>
      </c>
      <c r="Q439" s="307">
        <v>9673</v>
      </c>
      <c r="R439" s="59" t="s">
        <v>92</v>
      </c>
      <c r="S439" s="143"/>
      <c r="T439" s="91"/>
      <c r="U439" s="91"/>
    </row>
    <row r="440" spans="1:21" ht="27" customHeight="1" x14ac:dyDescent="0.25">
      <c r="A440" s="200">
        <v>322</v>
      </c>
      <c r="B440" s="301" t="s">
        <v>1000</v>
      </c>
      <c r="C440" s="288">
        <v>1965</v>
      </c>
      <c r="D440" s="288" t="s">
        <v>204</v>
      </c>
      <c r="E440" s="288" t="s">
        <v>20</v>
      </c>
      <c r="F440" s="287">
        <v>2</v>
      </c>
      <c r="G440" s="287">
        <v>1</v>
      </c>
      <c r="H440" s="289">
        <f t="shared" ref="H440:H452" si="131">I440+J440</f>
        <v>646</v>
      </c>
      <c r="I440" s="247">
        <v>224</v>
      </c>
      <c r="J440" s="302">
        <v>422</v>
      </c>
      <c r="K440" s="307">
        <f t="shared" si="130"/>
        <v>3162306.99</v>
      </c>
      <c r="L440" s="311">
        <v>0</v>
      </c>
      <c r="M440" s="377">
        <v>0</v>
      </c>
      <c r="N440" s="311">
        <v>0</v>
      </c>
      <c r="O440" s="289">
        <f>'[1]Прод. прилож (2)'!$C$590</f>
        <v>3162306.99</v>
      </c>
      <c r="P440" s="311">
        <f t="shared" si="129"/>
        <v>4895.2120588235293</v>
      </c>
      <c r="Q440" s="42">
        <v>9673</v>
      </c>
      <c r="R440" s="59" t="s">
        <v>93</v>
      </c>
      <c r="S440" s="2"/>
      <c r="T440" s="2"/>
      <c r="U440" s="2"/>
    </row>
    <row r="441" spans="1:21" ht="27" customHeight="1" x14ac:dyDescent="0.25">
      <c r="A441" s="200">
        <v>323</v>
      </c>
      <c r="B441" s="301" t="s">
        <v>228</v>
      </c>
      <c r="C441" s="288">
        <v>1964</v>
      </c>
      <c r="D441" s="288">
        <v>1999</v>
      </c>
      <c r="E441" s="288" t="s">
        <v>20</v>
      </c>
      <c r="F441" s="287">
        <v>2</v>
      </c>
      <c r="G441" s="287">
        <v>1</v>
      </c>
      <c r="H441" s="289">
        <f t="shared" si="131"/>
        <v>658.4</v>
      </c>
      <c r="I441" s="247">
        <v>356.4</v>
      </c>
      <c r="J441" s="302">
        <v>302</v>
      </c>
      <c r="K441" s="307">
        <f t="shared" si="130"/>
        <v>3595683.94</v>
      </c>
      <c r="L441" s="311">
        <v>0</v>
      </c>
      <c r="M441" s="377">
        <v>0</v>
      </c>
      <c r="N441" s="311">
        <v>0</v>
      </c>
      <c r="O441" s="289">
        <f>'[1]Прод. прилож (2)'!$C$591</f>
        <v>3595683.94</v>
      </c>
      <c r="P441" s="311">
        <f t="shared" si="129"/>
        <v>5461.2453523693803</v>
      </c>
      <c r="Q441" s="42">
        <v>9673</v>
      </c>
      <c r="R441" s="59" t="s">
        <v>93</v>
      </c>
      <c r="S441" s="2"/>
      <c r="T441" s="2"/>
      <c r="U441" s="2"/>
    </row>
    <row r="442" spans="1:21" ht="27" customHeight="1" x14ac:dyDescent="0.25">
      <c r="A442" s="200">
        <v>324</v>
      </c>
      <c r="B442" s="301" t="s">
        <v>229</v>
      </c>
      <c r="C442" s="288">
        <v>1964</v>
      </c>
      <c r="D442" s="288" t="s">
        <v>204</v>
      </c>
      <c r="E442" s="288" t="s">
        <v>20</v>
      </c>
      <c r="F442" s="287">
        <v>2</v>
      </c>
      <c r="G442" s="287">
        <v>2</v>
      </c>
      <c r="H442" s="289">
        <f t="shared" si="131"/>
        <v>650.5</v>
      </c>
      <c r="I442" s="247">
        <v>225.4</v>
      </c>
      <c r="J442" s="302">
        <v>425.1</v>
      </c>
      <c r="K442" s="307">
        <f t="shared" si="130"/>
        <v>7629865.5099999998</v>
      </c>
      <c r="L442" s="311">
        <v>0</v>
      </c>
      <c r="M442" s="377">
        <v>0</v>
      </c>
      <c r="N442" s="311">
        <v>0</v>
      </c>
      <c r="O442" s="289">
        <f>'[1]Прод. прилож (2)'!$C$592</f>
        <v>7629865.5099999998</v>
      </c>
      <c r="P442" s="311">
        <f t="shared" si="129"/>
        <v>11729.232144504227</v>
      </c>
      <c r="Q442" s="42">
        <v>9673</v>
      </c>
      <c r="R442" s="59" t="s">
        <v>93</v>
      </c>
      <c r="S442" s="2"/>
      <c r="T442" s="2"/>
      <c r="U442" s="2"/>
    </row>
    <row r="443" spans="1:21" ht="27" customHeight="1" x14ac:dyDescent="0.25">
      <c r="A443" s="200">
        <v>325</v>
      </c>
      <c r="B443" s="301" t="s">
        <v>230</v>
      </c>
      <c r="C443" s="288">
        <v>1962</v>
      </c>
      <c r="D443" s="288" t="s">
        <v>204</v>
      </c>
      <c r="E443" s="288" t="s">
        <v>20</v>
      </c>
      <c r="F443" s="287">
        <v>3</v>
      </c>
      <c r="G443" s="287">
        <v>2</v>
      </c>
      <c r="H443" s="289">
        <v>1198.5</v>
      </c>
      <c r="I443" s="247">
        <v>351.5</v>
      </c>
      <c r="J443" s="302">
        <v>570.20000000000005</v>
      </c>
      <c r="K443" s="307">
        <f t="shared" si="130"/>
        <v>8371598.5899999999</v>
      </c>
      <c r="L443" s="311">
        <v>0</v>
      </c>
      <c r="M443" s="377">
        <v>0</v>
      </c>
      <c r="N443" s="311">
        <v>0</v>
      </c>
      <c r="O443" s="311">
        <f>'[1]Прод. прилож (2)'!$C$136</f>
        <v>8371598.5899999999</v>
      </c>
      <c r="P443" s="311">
        <f t="shared" si="129"/>
        <v>6985.0634876929498</v>
      </c>
      <c r="Q443" s="42">
        <v>9673</v>
      </c>
      <c r="R443" s="300" t="s">
        <v>92</v>
      </c>
      <c r="S443" s="153"/>
      <c r="T443" s="2"/>
      <c r="U443" s="2"/>
    </row>
    <row r="444" spans="1:21" ht="27" customHeight="1" x14ac:dyDescent="0.25">
      <c r="A444" s="200">
        <v>326</v>
      </c>
      <c r="B444" s="301" t="s">
        <v>231</v>
      </c>
      <c r="C444" s="288">
        <v>1962</v>
      </c>
      <c r="D444" s="288" t="s">
        <v>204</v>
      </c>
      <c r="E444" s="288" t="s">
        <v>20</v>
      </c>
      <c r="F444" s="287">
        <v>2</v>
      </c>
      <c r="G444" s="287">
        <v>2</v>
      </c>
      <c r="H444" s="289">
        <v>508.8</v>
      </c>
      <c r="I444" s="247">
        <v>121.6</v>
      </c>
      <c r="J444" s="302">
        <v>263.89999999999998</v>
      </c>
      <c r="K444" s="307">
        <f t="shared" si="130"/>
        <v>4310557.2200000007</v>
      </c>
      <c r="L444" s="311">
        <v>0</v>
      </c>
      <c r="M444" s="377">
        <v>0</v>
      </c>
      <c r="N444" s="311">
        <v>0</v>
      </c>
      <c r="O444" s="289">
        <f>'[1]Прод. прилож (2)'!$C$137</f>
        <v>4310557.2200000007</v>
      </c>
      <c r="P444" s="311">
        <f t="shared" si="129"/>
        <v>8472.0071147798753</v>
      </c>
      <c r="Q444" s="42">
        <v>9673</v>
      </c>
      <c r="R444" s="300" t="s">
        <v>92</v>
      </c>
      <c r="S444" s="153"/>
      <c r="T444" s="2"/>
      <c r="U444" s="2"/>
    </row>
    <row r="445" spans="1:21" ht="27" customHeight="1" x14ac:dyDescent="0.25">
      <c r="A445" s="200">
        <v>327</v>
      </c>
      <c r="B445" s="168" t="s">
        <v>232</v>
      </c>
      <c r="C445" s="243">
        <v>1965</v>
      </c>
      <c r="D445" s="243" t="s">
        <v>204</v>
      </c>
      <c r="E445" s="243" t="s">
        <v>20</v>
      </c>
      <c r="F445" s="243">
        <v>2</v>
      </c>
      <c r="G445" s="243">
        <v>2</v>
      </c>
      <c r="H445" s="247">
        <f t="shared" si="131"/>
        <v>385.5</v>
      </c>
      <c r="I445" s="247">
        <v>121.6</v>
      </c>
      <c r="J445" s="247">
        <v>263.89999999999998</v>
      </c>
      <c r="K445" s="273">
        <f t="shared" si="130"/>
        <v>3597405.7</v>
      </c>
      <c r="L445" s="257">
        <v>0</v>
      </c>
      <c r="M445" s="363">
        <v>0</v>
      </c>
      <c r="N445" s="257">
        <v>0</v>
      </c>
      <c r="O445" s="247">
        <f>'[1]Прод. прилож (2)'!$C$1259</f>
        <v>3597405.7</v>
      </c>
      <c r="P445" s="257">
        <f t="shared" si="129"/>
        <v>9331.7916990920894</v>
      </c>
      <c r="Q445" s="264">
        <v>9673</v>
      </c>
      <c r="R445" s="283" t="s">
        <v>94</v>
      </c>
      <c r="S445" s="2"/>
      <c r="T445" s="2"/>
      <c r="U445" s="2"/>
    </row>
    <row r="446" spans="1:21" s="123" customFormat="1" ht="27" customHeight="1" x14ac:dyDescent="0.25">
      <c r="A446" s="200">
        <v>328</v>
      </c>
      <c r="B446" s="301" t="s">
        <v>233</v>
      </c>
      <c r="C446" s="288">
        <v>1960</v>
      </c>
      <c r="D446" s="288" t="s">
        <v>204</v>
      </c>
      <c r="E446" s="288" t="s">
        <v>20</v>
      </c>
      <c r="F446" s="287">
        <v>2</v>
      </c>
      <c r="G446" s="287">
        <v>1</v>
      </c>
      <c r="H446" s="289">
        <f t="shared" si="131"/>
        <v>248.3</v>
      </c>
      <c r="I446" s="289">
        <v>53</v>
      </c>
      <c r="J446" s="302">
        <v>195.3</v>
      </c>
      <c r="K446" s="307">
        <f t="shared" si="130"/>
        <v>771013.75</v>
      </c>
      <c r="L446" s="311">
        <v>0</v>
      </c>
      <c r="M446" s="377">
        <v>0</v>
      </c>
      <c r="N446" s="311">
        <v>0</v>
      </c>
      <c r="O446" s="289">
        <f>'[1]Прод. прилож (2)'!$C$138</f>
        <v>771013.75</v>
      </c>
      <c r="P446" s="311">
        <f t="shared" si="129"/>
        <v>3105.1701570680625</v>
      </c>
      <c r="Q446" s="42">
        <v>9673</v>
      </c>
      <c r="R446" s="300" t="s">
        <v>92</v>
      </c>
      <c r="S446" s="170"/>
    </row>
    <row r="447" spans="1:21" ht="27" customHeight="1" x14ac:dyDescent="0.25">
      <c r="A447" s="200">
        <v>329</v>
      </c>
      <c r="B447" s="242" t="s">
        <v>234</v>
      </c>
      <c r="C447" s="244">
        <v>1960</v>
      </c>
      <c r="D447" s="244" t="s">
        <v>204</v>
      </c>
      <c r="E447" s="244" t="s">
        <v>20</v>
      </c>
      <c r="F447" s="280">
        <v>2</v>
      </c>
      <c r="G447" s="280">
        <v>2</v>
      </c>
      <c r="H447" s="248">
        <f t="shared" si="131"/>
        <v>432</v>
      </c>
      <c r="I447" s="169">
        <v>45.1</v>
      </c>
      <c r="J447" s="250">
        <v>386.9</v>
      </c>
      <c r="K447" s="274">
        <f t="shared" si="130"/>
        <v>1403491.94</v>
      </c>
      <c r="L447" s="258">
        <v>0</v>
      </c>
      <c r="M447" s="364">
        <v>0</v>
      </c>
      <c r="N447" s="258">
        <v>0</v>
      </c>
      <c r="O447" s="248">
        <f>'[1]Прод. прилож (2)'!$C$139</f>
        <v>1403491.94</v>
      </c>
      <c r="P447" s="258">
        <f t="shared" si="129"/>
        <v>3248.8239351851848</v>
      </c>
      <c r="Q447" s="265">
        <v>9673</v>
      </c>
      <c r="R447" s="284" t="s">
        <v>92</v>
      </c>
      <c r="S447" s="153"/>
      <c r="T447" s="2"/>
      <c r="U447" s="2"/>
    </row>
    <row r="448" spans="1:21" ht="27" customHeight="1" x14ac:dyDescent="0.25">
      <c r="A448" s="200">
        <v>330</v>
      </c>
      <c r="B448" s="301" t="s">
        <v>235</v>
      </c>
      <c r="C448" s="288">
        <v>1964</v>
      </c>
      <c r="D448" s="288" t="s">
        <v>204</v>
      </c>
      <c r="E448" s="288" t="s">
        <v>20</v>
      </c>
      <c r="F448" s="287">
        <v>4</v>
      </c>
      <c r="G448" s="287">
        <v>2</v>
      </c>
      <c r="H448" s="289">
        <f t="shared" si="131"/>
        <v>1299.9000000000001</v>
      </c>
      <c r="I448" s="247">
        <v>460.2</v>
      </c>
      <c r="J448" s="302">
        <v>839.7</v>
      </c>
      <c r="K448" s="307">
        <f t="shared" si="130"/>
        <v>8175694.3499999996</v>
      </c>
      <c r="L448" s="311">
        <v>0</v>
      </c>
      <c r="M448" s="377">
        <v>0</v>
      </c>
      <c r="N448" s="311">
        <v>0</v>
      </c>
      <c r="O448" s="289">
        <f>'[1]Прод. прилож (2)'!$C$593</f>
        <v>8175694.3499999996</v>
      </c>
      <c r="P448" s="311">
        <f t="shared" si="129"/>
        <v>6289.4794599584575</v>
      </c>
      <c r="Q448" s="42">
        <v>9673</v>
      </c>
      <c r="R448" s="59" t="s">
        <v>93</v>
      </c>
      <c r="S448" s="2"/>
      <c r="T448" s="2"/>
      <c r="U448" s="2"/>
    </row>
    <row r="449" spans="1:21" ht="27" customHeight="1" x14ac:dyDescent="0.25">
      <c r="A449" s="200">
        <v>331</v>
      </c>
      <c r="B449" s="121" t="s">
        <v>236</v>
      </c>
      <c r="C449" s="288">
        <v>1965</v>
      </c>
      <c r="D449" s="288" t="s">
        <v>204</v>
      </c>
      <c r="E449" s="288" t="s">
        <v>20</v>
      </c>
      <c r="F449" s="288">
        <v>4</v>
      </c>
      <c r="G449" s="288">
        <v>2</v>
      </c>
      <c r="H449" s="289">
        <f t="shared" si="131"/>
        <v>1965.5</v>
      </c>
      <c r="I449" s="247">
        <v>344.3</v>
      </c>
      <c r="J449" s="289">
        <v>1621.2</v>
      </c>
      <c r="K449" s="307">
        <f t="shared" si="130"/>
        <v>7764587.5</v>
      </c>
      <c r="L449" s="311">
        <v>0</v>
      </c>
      <c r="M449" s="377">
        <v>0</v>
      </c>
      <c r="N449" s="311">
        <v>0</v>
      </c>
      <c r="O449" s="289">
        <f>'[1]Прод. прилож (2)'!$C$1260</f>
        <v>7764587.5</v>
      </c>
      <c r="P449" s="311">
        <f t="shared" si="129"/>
        <v>3950.4388196387686</v>
      </c>
      <c r="Q449" s="42">
        <v>9673</v>
      </c>
      <c r="R449" s="300" t="s">
        <v>94</v>
      </c>
      <c r="S449" s="2"/>
      <c r="T449" s="2"/>
      <c r="U449" s="2"/>
    </row>
    <row r="450" spans="1:21" ht="27" customHeight="1" x14ac:dyDescent="0.25">
      <c r="A450" s="200">
        <v>332</v>
      </c>
      <c r="B450" s="123" t="s">
        <v>237</v>
      </c>
      <c r="C450" s="305">
        <v>1966</v>
      </c>
      <c r="D450" s="288" t="s">
        <v>204</v>
      </c>
      <c r="E450" s="305" t="s">
        <v>20</v>
      </c>
      <c r="F450" s="305">
        <v>2</v>
      </c>
      <c r="G450" s="305">
        <v>2</v>
      </c>
      <c r="H450" s="40">
        <f t="shared" si="131"/>
        <v>478.2</v>
      </c>
      <c r="I450" s="247">
        <v>178</v>
      </c>
      <c r="J450" s="40">
        <v>300.2</v>
      </c>
      <c r="K450" s="307">
        <f t="shared" si="130"/>
        <v>6358018.4000000004</v>
      </c>
      <c r="L450" s="311">
        <v>0</v>
      </c>
      <c r="M450" s="377">
        <v>0</v>
      </c>
      <c r="N450" s="311">
        <v>0</v>
      </c>
      <c r="O450" s="40">
        <f>'[1]Прод. прилож (2)'!$C$1261</f>
        <v>6358018.4000000004</v>
      </c>
      <c r="P450" s="311">
        <f t="shared" si="129"/>
        <v>13295.730656629026</v>
      </c>
      <c r="Q450" s="42">
        <v>9673</v>
      </c>
      <c r="R450" s="300" t="s">
        <v>94</v>
      </c>
      <c r="S450" s="14"/>
    </row>
    <row r="451" spans="1:21" ht="27" customHeight="1" x14ac:dyDescent="0.25">
      <c r="A451" s="200">
        <v>333</v>
      </c>
      <c r="B451" s="123" t="s">
        <v>238</v>
      </c>
      <c r="C451" s="305">
        <v>1966</v>
      </c>
      <c r="D451" s="288" t="s">
        <v>204</v>
      </c>
      <c r="E451" s="305" t="s">
        <v>20</v>
      </c>
      <c r="F451" s="305">
        <v>2</v>
      </c>
      <c r="G451" s="305">
        <v>2</v>
      </c>
      <c r="H451" s="40">
        <f t="shared" si="131"/>
        <v>428.29999999999995</v>
      </c>
      <c r="I451" s="247">
        <v>168.9</v>
      </c>
      <c r="J451" s="40">
        <v>259.39999999999998</v>
      </c>
      <c r="K451" s="307">
        <f t="shared" si="130"/>
        <v>4496453.6999999993</v>
      </c>
      <c r="L451" s="311">
        <v>0</v>
      </c>
      <c r="M451" s="377">
        <v>0</v>
      </c>
      <c r="N451" s="311">
        <v>0</v>
      </c>
      <c r="O451" s="40">
        <f>'[1]Прод. прилож (2)'!$C$1262</f>
        <v>4496453.6999999993</v>
      </c>
      <c r="P451" s="311">
        <f t="shared" si="129"/>
        <v>10498.374270371234</v>
      </c>
      <c r="Q451" s="42">
        <v>9673</v>
      </c>
      <c r="R451" s="300" t="s">
        <v>94</v>
      </c>
      <c r="S451" s="14"/>
    </row>
    <row r="452" spans="1:21" ht="27" customHeight="1" x14ac:dyDescent="0.25">
      <c r="A452" s="200">
        <v>334</v>
      </c>
      <c r="B452" s="310" t="s">
        <v>239</v>
      </c>
      <c r="C452" s="305">
        <v>1963</v>
      </c>
      <c r="D452" s="305">
        <v>2010</v>
      </c>
      <c r="E452" s="305" t="s">
        <v>20</v>
      </c>
      <c r="F452" s="27">
        <v>2</v>
      </c>
      <c r="G452" s="27">
        <v>2</v>
      </c>
      <c r="H452" s="40">
        <f t="shared" si="131"/>
        <v>389.70000000000005</v>
      </c>
      <c r="I452" s="247">
        <v>121.6</v>
      </c>
      <c r="J452" s="129">
        <v>268.10000000000002</v>
      </c>
      <c r="K452" s="307">
        <f t="shared" si="130"/>
        <v>321635.12</v>
      </c>
      <c r="L452" s="311">
        <v>0</v>
      </c>
      <c r="M452" s="377">
        <v>0</v>
      </c>
      <c r="N452" s="311">
        <v>0</v>
      </c>
      <c r="O452" s="40">
        <f>'[1]Прод. прилож (2)'!$C$594</f>
        <v>321635.12</v>
      </c>
      <c r="P452" s="311">
        <f t="shared" si="129"/>
        <v>825.34031306132908</v>
      </c>
      <c r="Q452" s="42">
        <v>9673</v>
      </c>
      <c r="R452" s="59" t="s">
        <v>93</v>
      </c>
      <c r="S452" s="14"/>
    </row>
    <row r="453" spans="1:21" s="15" customFormat="1" ht="34.9" customHeight="1" x14ac:dyDescent="0.25">
      <c r="A453" s="415" t="s">
        <v>1299</v>
      </c>
      <c r="B453" s="415"/>
      <c r="C453" s="415"/>
      <c r="D453" s="415"/>
      <c r="E453" s="415"/>
      <c r="F453" s="415"/>
      <c r="G453" s="415"/>
      <c r="H453" s="415"/>
      <c r="I453" s="415"/>
      <c r="J453" s="415"/>
      <c r="K453" s="415"/>
      <c r="L453" s="415"/>
      <c r="M453" s="415"/>
      <c r="N453" s="415"/>
      <c r="O453" s="415"/>
      <c r="P453" s="415"/>
      <c r="Q453" s="415"/>
      <c r="R453" s="415"/>
      <c r="S453" s="55"/>
    </row>
    <row r="454" spans="1:21" ht="34.9" customHeight="1" x14ac:dyDescent="0.25">
      <c r="A454" s="416" t="s">
        <v>82</v>
      </c>
      <c r="B454" s="416"/>
      <c r="C454" s="261" t="s">
        <v>21</v>
      </c>
      <c r="D454" s="261" t="s">
        <v>21</v>
      </c>
      <c r="E454" s="261" t="s">
        <v>21</v>
      </c>
      <c r="F454" s="77" t="s">
        <v>21</v>
      </c>
      <c r="G454" s="77" t="s">
        <v>21</v>
      </c>
      <c r="H454" s="78">
        <f>SUM(H455:H461)</f>
        <v>2825.4</v>
      </c>
      <c r="I454" s="78">
        <f t="shared" ref="I454:O454" si="132">SUM(I455:I461)</f>
        <v>243.2</v>
      </c>
      <c r="J454" s="78">
        <f t="shared" si="132"/>
        <v>2304</v>
      </c>
      <c r="K454" s="78">
        <f t="shared" si="132"/>
        <v>12191544.270000001</v>
      </c>
      <c r="L454" s="78">
        <f t="shared" si="132"/>
        <v>0</v>
      </c>
      <c r="M454" s="78">
        <f t="shared" si="132"/>
        <v>0</v>
      </c>
      <c r="N454" s="78">
        <f t="shared" si="132"/>
        <v>0</v>
      </c>
      <c r="O454" s="78">
        <f t="shared" si="132"/>
        <v>12191544.270000001</v>
      </c>
      <c r="P454" s="30">
        <f>K454/H454</f>
        <v>4314.9799214270552</v>
      </c>
      <c r="Q454" s="79" t="s">
        <v>21</v>
      </c>
      <c r="R454" s="80" t="s">
        <v>21</v>
      </c>
      <c r="S454" s="14"/>
    </row>
    <row r="455" spans="1:21" ht="25.15" customHeight="1" x14ac:dyDescent="0.25">
      <c r="A455" s="200">
        <v>335</v>
      </c>
      <c r="B455" s="310" t="s">
        <v>245</v>
      </c>
      <c r="C455" s="305">
        <v>1961</v>
      </c>
      <c r="D455" s="305">
        <v>2014</v>
      </c>
      <c r="E455" s="305" t="s">
        <v>20</v>
      </c>
      <c r="F455" s="27">
        <v>2</v>
      </c>
      <c r="G455" s="27">
        <v>1</v>
      </c>
      <c r="H455" s="40">
        <v>292.7</v>
      </c>
      <c r="I455" s="129">
        <v>89.5</v>
      </c>
      <c r="J455" s="129">
        <v>182.8</v>
      </c>
      <c r="K455" s="307">
        <f t="shared" ref="K455:K461" si="133">SUM(L455:O455)</f>
        <v>1172904.24</v>
      </c>
      <c r="L455" s="311">
        <v>0</v>
      </c>
      <c r="M455" s="377">
        <v>0</v>
      </c>
      <c r="N455" s="311">
        <v>0</v>
      </c>
      <c r="O455" s="18">
        <f>'[1]Прод. прилож (2)'!$C$141</f>
        <v>1172904.24</v>
      </c>
      <c r="P455" s="311">
        <f t="shared" ref="P455:P461" si="134">K455/H455</f>
        <v>4007.1890673044072</v>
      </c>
      <c r="Q455" s="42">
        <v>9673</v>
      </c>
      <c r="R455" s="59" t="s">
        <v>92</v>
      </c>
    </row>
    <row r="456" spans="1:21" s="123" customFormat="1" ht="25.15" customHeight="1" x14ac:dyDescent="0.25">
      <c r="A456" s="200">
        <v>336</v>
      </c>
      <c r="B456" s="310" t="s">
        <v>264</v>
      </c>
      <c r="C456" s="305">
        <v>1962</v>
      </c>
      <c r="D456" s="305">
        <v>2010</v>
      </c>
      <c r="E456" s="305" t="s">
        <v>20</v>
      </c>
      <c r="F456" s="27">
        <v>2</v>
      </c>
      <c r="G456" s="27">
        <v>2</v>
      </c>
      <c r="H456" s="40">
        <v>509.5</v>
      </c>
      <c r="I456" s="129">
        <v>44.4</v>
      </c>
      <c r="J456" s="129">
        <v>350.5</v>
      </c>
      <c r="K456" s="307">
        <f t="shared" si="133"/>
        <v>2185127.92</v>
      </c>
      <c r="L456" s="311">
        <v>0</v>
      </c>
      <c r="M456" s="377">
        <v>0</v>
      </c>
      <c r="N456" s="311">
        <v>0</v>
      </c>
      <c r="O456" s="18">
        <f>'[1]Прод. прилож (2)'!$C$143</f>
        <v>2185127.92</v>
      </c>
      <c r="P456" s="311">
        <f t="shared" si="134"/>
        <v>4288.7692247301275</v>
      </c>
      <c r="Q456" s="42">
        <v>9673</v>
      </c>
      <c r="R456" s="59" t="s">
        <v>92</v>
      </c>
      <c r="S456" s="152"/>
      <c r="T456" s="15"/>
      <c r="U456" s="15"/>
    </row>
    <row r="457" spans="1:21" s="123" customFormat="1" ht="25.15" customHeight="1" x14ac:dyDescent="0.25">
      <c r="A457" s="200">
        <v>337</v>
      </c>
      <c r="B457" s="310" t="s">
        <v>265</v>
      </c>
      <c r="C457" s="305">
        <v>1962</v>
      </c>
      <c r="D457" s="305">
        <v>2010</v>
      </c>
      <c r="E457" s="305" t="s">
        <v>20</v>
      </c>
      <c r="F457" s="27">
        <v>2</v>
      </c>
      <c r="G457" s="27">
        <v>2</v>
      </c>
      <c r="H457" s="40">
        <v>519.20000000000005</v>
      </c>
      <c r="I457" s="129">
        <v>17.100000000000001</v>
      </c>
      <c r="J457" s="129">
        <v>358.9</v>
      </c>
      <c r="K457" s="307">
        <f t="shared" si="133"/>
        <v>2090305.5799999998</v>
      </c>
      <c r="L457" s="311">
        <v>0</v>
      </c>
      <c r="M457" s="377">
        <v>0</v>
      </c>
      <c r="N457" s="311">
        <v>0</v>
      </c>
      <c r="O457" s="18">
        <f>'[1]Прод. прилож (2)'!$C$144</f>
        <v>2090305.5799999998</v>
      </c>
      <c r="P457" s="311">
        <f t="shared" si="134"/>
        <v>4026.0122881355924</v>
      </c>
      <c r="Q457" s="42">
        <v>9673</v>
      </c>
      <c r="R457" s="59" t="s">
        <v>92</v>
      </c>
      <c r="S457" s="152"/>
      <c r="T457" s="15"/>
      <c r="U457" s="15"/>
    </row>
    <row r="458" spans="1:21" s="123" customFormat="1" ht="25.15" customHeight="1" x14ac:dyDescent="0.25">
      <c r="A458" s="200">
        <v>338</v>
      </c>
      <c r="B458" s="123" t="s">
        <v>266</v>
      </c>
      <c r="C458" s="305">
        <v>1965</v>
      </c>
      <c r="D458" s="305">
        <v>2010</v>
      </c>
      <c r="E458" s="305" t="s">
        <v>20</v>
      </c>
      <c r="F458" s="305">
        <v>2</v>
      </c>
      <c r="G458" s="305">
        <v>2</v>
      </c>
      <c r="H458" s="18">
        <f>I458+J458</f>
        <v>376</v>
      </c>
      <c r="I458" s="40">
        <v>20.2</v>
      </c>
      <c r="J458" s="40">
        <v>355.8</v>
      </c>
      <c r="K458" s="307">
        <f t="shared" si="133"/>
        <v>3049982.4</v>
      </c>
      <c r="L458" s="311">
        <v>0</v>
      </c>
      <c r="M458" s="377">
        <v>0</v>
      </c>
      <c r="N458" s="311">
        <v>0</v>
      </c>
      <c r="O458" s="18">
        <f>'[1]Прод. прилож (2)'!$C$1268</f>
        <v>3049982.4</v>
      </c>
      <c r="P458" s="311">
        <f t="shared" si="134"/>
        <v>8111.6553191489356</v>
      </c>
      <c r="Q458" s="42">
        <v>9673</v>
      </c>
      <c r="R458" s="59" t="s">
        <v>94</v>
      </c>
      <c r="S458" s="55"/>
      <c r="T458" s="15"/>
      <c r="U458" s="15"/>
    </row>
    <row r="459" spans="1:21" s="123" customFormat="1" ht="25.15" customHeight="1" x14ac:dyDescent="0.25">
      <c r="A459" s="200">
        <v>339</v>
      </c>
      <c r="B459" s="310" t="s">
        <v>267</v>
      </c>
      <c r="C459" s="305">
        <v>1964</v>
      </c>
      <c r="D459" s="305">
        <v>2010</v>
      </c>
      <c r="E459" s="305" t="s">
        <v>20</v>
      </c>
      <c r="F459" s="27">
        <v>2</v>
      </c>
      <c r="G459" s="27">
        <v>2</v>
      </c>
      <c r="H459" s="40">
        <v>376</v>
      </c>
      <c r="I459" s="129">
        <v>24</v>
      </c>
      <c r="J459" s="129">
        <v>352</v>
      </c>
      <c r="K459" s="307">
        <f t="shared" si="133"/>
        <v>320924.33</v>
      </c>
      <c r="L459" s="311">
        <v>0</v>
      </c>
      <c r="M459" s="377">
        <v>0</v>
      </c>
      <c r="N459" s="311">
        <v>0</v>
      </c>
      <c r="O459" s="18">
        <f>'[1]Прод. прилож (2)'!$C$596</f>
        <v>320924.33</v>
      </c>
      <c r="P459" s="311">
        <f t="shared" si="134"/>
        <v>853.52215425531915</v>
      </c>
      <c r="Q459" s="42">
        <v>9673</v>
      </c>
      <c r="R459" s="59" t="s">
        <v>93</v>
      </c>
      <c r="S459" s="55"/>
      <c r="T459" s="15"/>
      <c r="U459" s="15"/>
    </row>
    <row r="460" spans="1:21" s="123" customFormat="1" ht="25.15" customHeight="1" x14ac:dyDescent="0.25">
      <c r="A460" s="200">
        <v>340</v>
      </c>
      <c r="B460" s="310" t="s">
        <v>268</v>
      </c>
      <c r="C460" s="305">
        <v>1964</v>
      </c>
      <c r="D460" s="305">
        <v>2010</v>
      </c>
      <c r="E460" s="305" t="s">
        <v>20</v>
      </c>
      <c r="F460" s="27">
        <v>2</v>
      </c>
      <c r="G460" s="27">
        <v>2</v>
      </c>
      <c r="H460" s="40">
        <v>376</v>
      </c>
      <c r="I460" s="129">
        <v>24</v>
      </c>
      <c r="J460" s="129">
        <v>352</v>
      </c>
      <c r="K460" s="307">
        <f t="shared" si="133"/>
        <v>322317.40000000002</v>
      </c>
      <c r="L460" s="311">
        <v>0</v>
      </c>
      <c r="M460" s="377">
        <v>0</v>
      </c>
      <c r="N460" s="311">
        <v>0</v>
      </c>
      <c r="O460" s="18">
        <f>'[1]Прод. прилож (2)'!$C$597</f>
        <v>322317.40000000002</v>
      </c>
      <c r="P460" s="311">
        <f t="shared" si="134"/>
        <v>857.22712765957453</v>
      </c>
      <c r="Q460" s="42">
        <v>9673</v>
      </c>
      <c r="R460" s="59" t="s">
        <v>93</v>
      </c>
      <c r="S460" s="55"/>
      <c r="T460" s="15"/>
      <c r="U460" s="15"/>
    </row>
    <row r="461" spans="1:21" s="123" customFormat="1" ht="25.15" customHeight="1" x14ac:dyDescent="0.25">
      <c r="A461" s="200">
        <v>341</v>
      </c>
      <c r="B461" s="123" t="s">
        <v>269</v>
      </c>
      <c r="C461" s="305">
        <v>1965</v>
      </c>
      <c r="D461" s="305">
        <v>2010</v>
      </c>
      <c r="E461" s="305" t="s">
        <v>20</v>
      </c>
      <c r="F461" s="305">
        <v>2</v>
      </c>
      <c r="G461" s="305">
        <v>2</v>
      </c>
      <c r="H461" s="18">
        <f>I461+J461</f>
        <v>376</v>
      </c>
      <c r="I461" s="40">
        <v>24</v>
      </c>
      <c r="J461" s="40">
        <v>352</v>
      </c>
      <c r="K461" s="307">
        <f t="shared" si="133"/>
        <v>3049982.4</v>
      </c>
      <c r="L461" s="311">
        <v>0</v>
      </c>
      <c r="M461" s="377">
        <v>0</v>
      </c>
      <c r="N461" s="311">
        <v>0</v>
      </c>
      <c r="O461" s="18">
        <f>'[1]Прод. прилож (2)'!$C$1269</f>
        <v>3049982.4</v>
      </c>
      <c r="P461" s="311">
        <f t="shared" si="134"/>
        <v>8111.6553191489356</v>
      </c>
      <c r="Q461" s="42">
        <v>9673</v>
      </c>
      <c r="R461" s="59" t="s">
        <v>94</v>
      </c>
      <c r="S461" s="55"/>
      <c r="T461" s="15"/>
      <c r="U461" s="15"/>
    </row>
    <row r="462" spans="1:21" s="15" customFormat="1" ht="34.9" customHeight="1" x14ac:dyDescent="0.25">
      <c r="A462" s="415" t="s">
        <v>1328</v>
      </c>
      <c r="B462" s="415"/>
      <c r="C462" s="415"/>
      <c r="D462" s="415"/>
      <c r="E462" s="415"/>
      <c r="F462" s="415"/>
      <c r="G462" s="415"/>
      <c r="H462" s="415"/>
      <c r="I462" s="415"/>
      <c r="J462" s="415"/>
      <c r="K462" s="415"/>
      <c r="L462" s="415"/>
      <c r="M462" s="415"/>
      <c r="N462" s="415"/>
      <c r="O462" s="415"/>
      <c r="P462" s="415"/>
      <c r="Q462" s="415"/>
      <c r="R462" s="415"/>
      <c r="S462" s="55"/>
    </row>
    <row r="463" spans="1:21" ht="34.9" customHeight="1" x14ac:dyDescent="0.25">
      <c r="A463" s="416" t="s">
        <v>768</v>
      </c>
      <c r="B463" s="416"/>
      <c r="C463" s="261" t="s">
        <v>21</v>
      </c>
      <c r="D463" s="261" t="s">
        <v>21</v>
      </c>
      <c r="E463" s="261" t="s">
        <v>21</v>
      </c>
      <c r="F463" s="77" t="s">
        <v>21</v>
      </c>
      <c r="G463" s="77" t="s">
        <v>21</v>
      </c>
      <c r="H463" s="78">
        <f>SUM(H464:H480)</f>
        <v>8445.1999999999989</v>
      </c>
      <c r="I463" s="78">
        <f t="shared" ref="I463:O463" si="135">SUM(I464:I480)</f>
        <v>903.99999999999977</v>
      </c>
      <c r="J463" s="78">
        <f t="shared" si="135"/>
        <v>7463.1000000000013</v>
      </c>
      <c r="K463" s="78">
        <f t="shared" si="135"/>
        <v>63526234.089999996</v>
      </c>
      <c r="L463" s="78">
        <f t="shared" si="135"/>
        <v>0</v>
      </c>
      <c r="M463" s="78">
        <f t="shared" si="135"/>
        <v>0</v>
      </c>
      <c r="N463" s="78">
        <f t="shared" si="135"/>
        <v>0</v>
      </c>
      <c r="O463" s="78">
        <f t="shared" si="135"/>
        <v>63526234.089999996</v>
      </c>
      <c r="P463" s="30">
        <f>K463/H463</f>
        <v>7522.1704743522951</v>
      </c>
      <c r="Q463" s="79" t="s">
        <v>21</v>
      </c>
      <c r="R463" s="80" t="s">
        <v>21</v>
      </c>
      <c r="S463" s="14"/>
    </row>
    <row r="464" spans="1:21" ht="25.15" customHeight="1" x14ac:dyDescent="0.25">
      <c r="A464" s="200">
        <v>342</v>
      </c>
      <c r="B464" s="310" t="s">
        <v>1251</v>
      </c>
      <c r="C464" s="305">
        <v>1974</v>
      </c>
      <c r="D464" s="288" t="s">
        <v>204</v>
      </c>
      <c r="E464" s="305" t="s">
        <v>20</v>
      </c>
      <c r="F464" s="27">
        <v>2</v>
      </c>
      <c r="G464" s="27">
        <v>3</v>
      </c>
      <c r="H464" s="40">
        <v>949.3</v>
      </c>
      <c r="I464" s="129">
        <v>8.4</v>
      </c>
      <c r="J464" s="129">
        <v>940.9</v>
      </c>
      <c r="K464" s="307">
        <f t="shared" ref="K464:K472" si="136">SUM(L464:O464)</f>
        <v>6065251.2400000002</v>
      </c>
      <c r="L464" s="311">
        <v>0</v>
      </c>
      <c r="M464" s="377">
        <v>0</v>
      </c>
      <c r="N464" s="311">
        <v>0</v>
      </c>
      <c r="O464" s="40">
        <f>'[1]Прод. прилож (2)'!$C$146</f>
        <v>6065251.2400000002</v>
      </c>
      <c r="P464" s="311">
        <f>K464/H464</f>
        <v>6389.182808385126</v>
      </c>
      <c r="Q464" s="42">
        <v>9673</v>
      </c>
      <c r="R464" s="59" t="s">
        <v>92</v>
      </c>
    </row>
    <row r="465" spans="1:21" ht="25.15" customHeight="1" x14ac:dyDescent="0.25">
      <c r="A465" s="200">
        <v>343</v>
      </c>
      <c r="B465" s="310" t="s">
        <v>242</v>
      </c>
      <c r="C465" s="305">
        <v>1958</v>
      </c>
      <c r="D465" s="305">
        <v>2019</v>
      </c>
      <c r="E465" s="305" t="s">
        <v>20</v>
      </c>
      <c r="F465" s="27">
        <v>2</v>
      </c>
      <c r="G465" s="27">
        <v>2</v>
      </c>
      <c r="H465" s="40">
        <f t="shared" ref="H465:H472" si="137">I465+J465</f>
        <v>474.4</v>
      </c>
      <c r="I465" s="129">
        <v>108.5</v>
      </c>
      <c r="J465" s="129">
        <v>365.9</v>
      </c>
      <c r="K465" s="307">
        <f t="shared" si="136"/>
        <v>1446437.77</v>
      </c>
      <c r="L465" s="311">
        <v>0</v>
      </c>
      <c r="M465" s="377">
        <v>0</v>
      </c>
      <c r="N465" s="311">
        <v>0</v>
      </c>
      <c r="O465" s="40">
        <f>'[1]Прод. прилож (2)'!$C$147</f>
        <v>1446437.77</v>
      </c>
      <c r="P465" s="311">
        <f t="shared" ref="P465:P472" si="138">K465/H465</f>
        <v>3048.9834949409783</v>
      </c>
      <c r="Q465" s="42">
        <v>9673</v>
      </c>
      <c r="R465" s="59" t="s">
        <v>92</v>
      </c>
    </row>
    <row r="466" spans="1:21" ht="25.15" customHeight="1" x14ac:dyDescent="0.25">
      <c r="A466" s="200">
        <v>344</v>
      </c>
      <c r="B466" s="310" t="s">
        <v>243</v>
      </c>
      <c r="C466" s="305">
        <v>1958</v>
      </c>
      <c r="D466" s="305">
        <v>2019</v>
      </c>
      <c r="E466" s="305" t="s">
        <v>20</v>
      </c>
      <c r="F466" s="27">
        <v>2</v>
      </c>
      <c r="G466" s="27">
        <v>2</v>
      </c>
      <c r="H466" s="40">
        <f t="shared" si="137"/>
        <v>474.7</v>
      </c>
      <c r="I466" s="129">
        <v>108.5</v>
      </c>
      <c r="J466" s="129">
        <v>366.2</v>
      </c>
      <c r="K466" s="307">
        <f t="shared" si="136"/>
        <v>1449157.74</v>
      </c>
      <c r="L466" s="311">
        <v>0</v>
      </c>
      <c r="M466" s="377">
        <v>0</v>
      </c>
      <c r="N466" s="311">
        <v>0</v>
      </c>
      <c r="O466" s="40">
        <f>'[1]Прод. прилож (2)'!$C$148</f>
        <v>1449157.74</v>
      </c>
      <c r="P466" s="311">
        <f t="shared" si="138"/>
        <v>3052.7864756688437</v>
      </c>
      <c r="Q466" s="42">
        <v>9673</v>
      </c>
      <c r="R466" s="59" t="s">
        <v>92</v>
      </c>
    </row>
    <row r="467" spans="1:21" ht="25.15" customHeight="1" x14ac:dyDescent="0.25">
      <c r="A467" s="200">
        <v>345</v>
      </c>
      <c r="B467" s="310" t="s">
        <v>244</v>
      </c>
      <c r="C467" s="305">
        <v>1958</v>
      </c>
      <c r="D467" s="305">
        <v>2019</v>
      </c>
      <c r="E467" s="305" t="s">
        <v>20</v>
      </c>
      <c r="F467" s="27">
        <v>2</v>
      </c>
      <c r="G467" s="27">
        <v>2</v>
      </c>
      <c r="H467" s="40">
        <f t="shared" si="137"/>
        <v>471</v>
      </c>
      <c r="I467" s="129">
        <v>108.4</v>
      </c>
      <c r="J467" s="129">
        <v>362.6</v>
      </c>
      <c r="K467" s="307">
        <f t="shared" si="136"/>
        <v>1883177.25</v>
      </c>
      <c r="L467" s="311">
        <v>0</v>
      </c>
      <c r="M467" s="377">
        <v>0</v>
      </c>
      <c r="N467" s="311">
        <v>0</v>
      </c>
      <c r="O467" s="40">
        <f>'[1]Прод. прилож (2)'!$C$599</f>
        <v>1883177.25</v>
      </c>
      <c r="P467" s="311">
        <f t="shared" si="138"/>
        <v>3998.253184713376</v>
      </c>
      <c r="Q467" s="42">
        <v>9673</v>
      </c>
      <c r="R467" s="59" t="s">
        <v>93</v>
      </c>
      <c r="S467" s="14"/>
    </row>
    <row r="468" spans="1:21" s="123" customFormat="1" ht="25.15" customHeight="1" x14ac:dyDescent="0.25">
      <c r="A468" s="200">
        <v>346</v>
      </c>
      <c r="B468" s="310" t="s">
        <v>251</v>
      </c>
      <c r="C468" s="305">
        <v>1962</v>
      </c>
      <c r="D468" s="288" t="s">
        <v>204</v>
      </c>
      <c r="E468" s="305" t="s">
        <v>20</v>
      </c>
      <c r="F468" s="27">
        <v>2</v>
      </c>
      <c r="G468" s="27">
        <v>2</v>
      </c>
      <c r="H468" s="40">
        <f t="shared" si="137"/>
        <v>439.1</v>
      </c>
      <c r="I468" s="129">
        <v>50.8</v>
      </c>
      <c r="J468" s="129">
        <v>388.3</v>
      </c>
      <c r="K468" s="307">
        <f t="shared" si="136"/>
        <v>3199146.26</v>
      </c>
      <c r="L468" s="311">
        <v>0</v>
      </c>
      <c r="M468" s="377">
        <v>0</v>
      </c>
      <c r="N468" s="311">
        <v>0</v>
      </c>
      <c r="O468" s="40">
        <f>'[1]Прод. прилож (2)'!$C$600</f>
        <v>3199146.26</v>
      </c>
      <c r="P468" s="311">
        <f t="shared" si="138"/>
        <v>7285.6895012525611</v>
      </c>
      <c r="Q468" s="42">
        <v>9673</v>
      </c>
      <c r="R468" s="59" t="s">
        <v>93</v>
      </c>
      <c r="S468" s="55"/>
      <c r="T468" s="16"/>
      <c r="U468" s="15"/>
    </row>
    <row r="469" spans="1:21" ht="25.15" customHeight="1" x14ac:dyDescent="0.25">
      <c r="A469" s="200">
        <v>347</v>
      </c>
      <c r="B469" s="310" t="s">
        <v>252</v>
      </c>
      <c r="C469" s="305">
        <v>1962</v>
      </c>
      <c r="D469" s="288" t="s">
        <v>204</v>
      </c>
      <c r="E469" s="305" t="s">
        <v>20</v>
      </c>
      <c r="F469" s="27">
        <v>2</v>
      </c>
      <c r="G469" s="27">
        <v>2</v>
      </c>
      <c r="H469" s="40">
        <f t="shared" si="137"/>
        <v>452.8</v>
      </c>
      <c r="I469" s="129">
        <v>50.8</v>
      </c>
      <c r="J469" s="129">
        <v>402</v>
      </c>
      <c r="K469" s="307">
        <f t="shared" si="136"/>
        <v>3159642.3</v>
      </c>
      <c r="L469" s="311">
        <v>0</v>
      </c>
      <c r="M469" s="377">
        <v>0</v>
      </c>
      <c r="N469" s="311">
        <v>0</v>
      </c>
      <c r="O469" s="40">
        <f>'[1]Прод. прилож (2)'!$C$601</f>
        <v>3159642.3</v>
      </c>
      <c r="P469" s="311">
        <f t="shared" si="138"/>
        <v>6978.0086130742047</v>
      </c>
      <c r="Q469" s="42">
        <v>9673</v>
      </c>
      <c r="R469" s="59" t="s">
        <v>93</v>
      </c>
      <c r="S469" s="17"/>
      <c r="T469" s="17"/>
    </row>
    <row r="470" spans="1:21" ht="25.15" customHeight="1" x14ac:dyDescent="0.25">
      <c r="A470" s="200">
        <v>348</v>
      </c>
      <c r="B470" s="123" t="s">
        <v>253</v>
      </c>
      <c r="C470" s="305">
        <v>1962</v>
      </c>
      <c r="D470" s="305">
        <v>2019</v>
      </c>
      <c r="E470" s="305" t="s">
        <v>20</v>
      </c>
      <c r="F470" s="305">
        <v>2</v>
      </c>
      <c r="G470" s="305">
        <v>2</v>
      </c>
      <c r="H470" s="40">
        <f t="shared" si="137"/>
        <v>448.6</v>
      </c>
      <c r="I470" s="40">
        <v>50.8</v>
      </c>
      <c r="J470" s="40">
        <v>397.8</v>
      </c>
      <c r="K470" s="307">
        <f t="shared" si="136"/>
        <v>3120704.6</v>
      </c>
      <c r="L470" s="311">
        <v>0</v>
      </c>
      <c r="M470" s="377">
        <v>0</v>
      </c>
      <c r="N470" s="311">
        <v>0</v>
      </c>
      <c r="O470" s="40">
        <f>'[1]Прод. прилож (2)'!$C$1271</f>
        <v>3120704.6</v>
      </c>
      <c r="P470" s="311">
        <f t="shared" si="138"/>
        <v>6956.541685242978</v>
      </c>
      <c r="Q470" s="42">
        <v>9673</v>
      </c>
      <c r="R470" s="59" t="s">
        <v>94</v>
      </c>
      <c r="S470" s="17"/>
      <c r="T470" s="17"/>
    </row>
    <row r="471" spans="1:21" ht="25.15" customHeight="1" x14ac:dyDescent="0.25">
      <c r="A471" s="200">
        <v>349</v>
      </c>
      <c r="B471" s="123" t="s">
        <v>254</v>
      </c>
      <c r="C471" s="305">
        <v>1962</v>
      </c>
      <c r="D471" s="288" t="s">
        <v>204</v>
      </c>
      <c r="E471" s="305" t="s">
        <v>20</v>
      </c>
      <c r="F471" s="305">
        <v>2</v>
      </c>
      <c r="G471" s="305">
        <v>2</v>
      </c>
      <c r="H471" s="40">
        <f t="shared" si="137"/>
        <v>450.1</v>
      </c>
      <c r="I471" s="40">
        <v>50.8</v>
      </c>
      <c r="J471" s="40">
        <v>399.3</v>
      </c>
      <c r="K471" s="307">
        <f t="shared" si="136"/>
        <v>6688196.0999999996</v>
      </c>
      <c r="L471" s="311">
        <v>0</v>
      </c>
      <c r="M471" s="377">
        <v>0</v>
      </c>
      <c r="N471" s="311">
        <v>0</v>
      </c>
      <c r="O471" s="40">
        <f>'[1]Прод. прилож (2)'!$C$1272</f>
        <v>6688196.0999999996</v>
      </c>
      <c r="P471" s="311">
        <f t="shared" si="138"/>
        <v>14859.355920906464</v>
      </c>
      <c r="Q471" s="42">
        <v>9673</v>
      </c>
      <c r="R471" s="59" t="s">
        <v>94</v>
      </c>
      <c r="S471" s="17"/>
      <c r="T471" s="17"/>
    </row>
    <row r="472" spans="1:21" ht="25.15" customHeight="1" x14ac:dyDescent="0.25">
      <c r="A472" s="200">
        <v>350</v>
      </c>
      <c r="B472" s="123" t="s">
        <v>255</v>
      </c>
      <c r="C472" s="305">
        <v>1962</v>
      </c>
      <c r="D472" s="288" t="s">
        <v>204</v>
      </c>
      <c r="E472" s="305" t="s">
        <v>20</v>
      </c>
      <c r="F472" s="305">
        <v>2</v>
      </c>
      <c r="G472" s="305">
        <v>2</v>
      </c>
      <c r="H472" s="40">
        <f t="shared" si="137"/>
        <v>424.40000000000003</v>
      </c>
      <c r="I472" s="40">
        <v>50.8</v>
      </c>
      <c r="J472" s="40">
        <v>373.6</v>
      </c>
      <c r="K472" s="307">
        <f t="shared" si="136"/>
        <v>6645508.4000000004</v>
      </c>
      <c r="L472" s="311">
        <v>0</v>
      </c>
      <c r="M472" s="377">
        <v>0</v>
      </c>
      <c r="N472" s="311">
        <v>0</v>
      </c>
      <c r="O472" s="40">
        <f>'[1]Прод. прилож (2)'!$C$1273</f>
        <v>6645508.4000000004</v>
      </c>
      <c r="P472" s="311">
        <f t="shared" si="138"/>
        <v>15658.596606974552</v>
      </c>
      <c r="Q472" s="42">
        <v>9673</v>
      </c>
      <c r="R472" s="59" t="s">
        <v>94</v>
      </c>
      <c r="S472" s="17"/>
      <c r="T472" s="17"/>
    </row>
    <row r="473" spans="1:21" s="123" customFormat="1" ht="25.15" customHeight="1" x14ac:dyDescent="0.25">
      <c r="A473" s="200">
        <v>351</v>
      </c>
      <c r="B473" s="310" t="s">
        <v>257</v>
      </c>
      <c r="C473" s="305">
        <v>1965</v>
      </c>
      <c r="D473" s="288" t="s">
        <v>204</v>
      </c>
      <c r="E473" s="305" t="s">
        <v>20</v>
      </c>
      <c r="F473" s="27">
        <v>2</v>
      </c>
      <c r="G473" s="27">
        <v>2</v>
      </c>
      <c r="H473" s="40">
        <f t="shared" ref="H473:H478" si="139">I473+J473</f>
        <v>415.90000000000003</v>
      </c>
      <c r="I473" s="129">
        <v>48.3</v>
      </c>
      <c r="J473" s="129">
        <v>367.6</v>
      </c>
      <c r="K473" s="307">
        <f t="shared" ref="K473:K480" si="140">SUM(L473:O473)</f>
        <v>3187853.44</v>
      </c>
      <c r="L473" s="311">
        <v>0</v>
      </c>
      <c r="M473" s="377">
        <v>0</v>
      </c>
      <c r="N473" s="311">
        <v>0</v>
      </c>
      <c r="O473" s="18">
        <f>'[1]Прод. прилож (2)'!$C$602</f>
        <v>3187853.44</v>
      </c>
      <c r="P473" s="311">
        <f t="shared" ref="P473:P480" si="141">K473/H473</f>
        <v>7664.9517672517422</v>
      </c>
      <c r="Q473" s="42">
        <v>9673</v>
      </c>
      <c r="R473" s="59" t="s">
        <v>93</v>
      </c>
      <c r="S473" s="47"/>
      <c r="T473" s="16"/>
      <c r="U473" s="15"/>
    </row>
    <row r="474" spans="1:21" s="123" customFormat="1" ht="25.15" customHeight="1" x14ac:dyDescent="0.25">
      <c r="A474" s="200">
        <v>352</v>
      </c>
      <c r="B474" s="310" t="s">
        <v>258</v>
      </c>
      <c r="C474" s="305">
        <v>1965</v>
      </c>
      <c r="D474" s="288" t="s">
        <v>204</v>
      </c>
      <c r="E474" s="305" t="s">
        <v>20</v>
      </c>
      <c r="F474" s="27">
        <v>2</v>
      </c>
      <c r="G474" s="27">
        <v>2</v>
      </c>
      <c r="H474" s="40">
        <f t="shared" si="139"/>
        <v>404.7</v>
      </c>
      <c r="I474" s="129">
        <v>42.3</v>
      </c>
      <c r="J474" s="129">
        <v>362.4</v>
      </c>
      <c r="K474" s="307">
        <f t="shared" si="140"/>
        <v>3202842.29</v>
      </c>
      <c r="L474" s="311">
        <v>0</v>
      </c>
      <c r="M474" s="377">
        <v>0</v>
      </c>
      <c r="N474" s="311">
        <v>0</v>
      </c>
      <c r="O474" s="18">
        <f>'[1]Прод. прилож (2)'!$C$603</f>
        <v>3202842.29</v>
      </c>
      <c r="P474" s="311">
        <f t="shared" si="141"/>
        <v>7914.1148752162098</v>
      </c>
      <c r="Q474" s="42">
        <v>9673</v>
      </c>
      <c r="R474" s="59" t="s">
        <v>93</v>
      </c>
      <c r="S474" s="55"/>
      <c r="T474" s="15"/>
      <c r="U474" s="15"/>
    </row>
    <row r="475" spans="1:21" s="123" customFormat="1" ht="25.15" customHeight="1" x14ac:dyDescent="0.25">
      <c r="A475" s="200">
        <v>353</v>
      </c>
      <c r="B475" s="123" t="s">
        <v>259</v>
      </c>
      <c r="C475" s="305">
        <v>1983</v>
      </c>
      <c r="D475" s="288" t="s">
        <v>204</v>
      </c>
      <c r="E475" s="305" t="s">
        <v>20</v>
      </c>
      <c r="F475" s="305">
        <v>2</v>
      </c>
      <c r="G475" s="305">
        <v>2</v>
      </c>
      <c r="H475" s="18">
        <f t="shared" si="139"/>
        <v>432</v>
      </c>
      <c r="I475" s="40">
        <v>57</v>
      </c>
      <c r="J475" s="40">
        <v>375</v>
      </c>
      <c r="K475" s="307">
        <f t="shared" si="140"/>
        <v>6426404</v>
      </c>
      <c r="L475" s="311">
        <v>0</v>
      </c>
      <c r="M475" s="377">
        <v>0</v>
      </c>
      <c r="N475" s="311">
        <v>0</v>
      </c>
      <c r="O475" s="18">
        <f>'[1]Прод. прилож (2)'!$C$1266</f>
        <v>6426404</v>
      </c>
      <c r="P475" s="311">
        <f t="shared" si="141"/>
        <v>14875.935185185184</v>
      </c>
      <c r="Q475" s="42">
        <v>9673</v>
      </c>
      <c r="R475" s="59" t="s">
        <v>94</v>
      </c>
      <c r="S475" s="55"/>
      <c r="T475" s="15"/>
      <c r="U475" s="15"/>
    </row>
    <row r="476" spans="1:21" s="123" customFormat="1" ht="25.15" customHeight="1" x14ac:dyDescent="0.25">
      <c r="A476" s="200">
        <v>354</v>
      </c>
      <c r="B476" s="310" t="s">
        <v>260</v>
      </c>
      <c r="C476" s="305">
        <v>1965</v>
      </c>
      <c r="D476" s="288" t="s">
        <v>204</v>
      </c>
      <c r="E476" s="305" t="s">
        <v>20</v>
      </c>
      <c r="F476" s="27">
        <v>2</v>
      </c>
      <c r="G476" s="27">
        <v>2</v>
      </c>
      <c r="H476" s="40">
        <f t="shared" si="139"/>
        <v>407.7</v>
      </c>
      <c r="I476" s="129">
        <v>41.7</v>
      </c>
      <c r="J476" s="129">
        <v>366</v>
      </c>
      <c r="K476" s="307">
        <f t="shared" si="140"/>
        <v>3177369.56</v>
      </c>
      <c r="L476" s="311">
        <v>0</v>
      </c>
      <c r="M476" s="377">
        <v>0</v>
      </c>
      <c r="N476" s="311">
        <v>0</v>
      </c>
      <c r="O476" s="18">
        <f>'[1]Прод. прилож (2)'!$C$604</f>
        <v>3177369.56</v>
      </c>
      <c r="P476" s="311">
        <f t="shared" si="141"/>
        <v>7793.4009320578862</v>
      </c>
      <c r="Q476" s="42">
        <v>9673</v>
      </c>
      <c r="R476" s="59" t="s">
        <v>93</v>
      </c>
      <c r="S476" s="55"/>
      <c r="T476" s="15"/>
      <c r="U476" s="15"/>
    </row>
    <row r="477" spans="1:21" s="123" customFormat="1" ht="25.15" customHeight="1" x14ac:dyDescent="0.25">
      <c r="A477" s="200">
        <v>355</v>
      </c>
      <c r="B477" s="310" t="s">
        <v>1482</v>
      </c>
      <c r="C477" s="305">
        <v>1984</v>
      </c>
      <c r="D477" s="288" t="s">
        <v>204</v>
      </c>
      <c r="E477" s="305" t="s">
        <v>20</v>
      </c>
      <c r="F477" s="27">
        <v>2</v>
      </c>
      <c r="G477" s="27">
        <v>2</v>
      </c>
      <c r="H477" s="40">
        <v>885.1</v>
      </c>
      <c r="I477" s="129">
        <v>0</v>
      </c>
      <c r="J477" s="129">
        <v>881.6</v>
      </c>
      <c r="K477" s="307">
        <f>SUM(L477:O477)</f>
        <v>3615000</v>
      </c>
      <c r="L477" s="311">
        <v>0</v>
      </c>
      <c r="M477" s="377">
        <v>0</v>
      </c>
      <c r="N477" s="311">
        <v>0</v>
      </c>
      <c r="O477" s="18">
        <f>'[1]Прод. прилож (2)'!$C$1267</f>
        <v>3615000</v>
      </c>
      <c r="P477" s="311">
        <f>K477/H477</f>
        <v>4084.2842616653484</v>
      </c>
      <c r="Q477" s="42">
        <v>9673</v>
      </c>
      <c r="R477" s="59" t="s">
        <v>94</v>
      </c>
      <c r="S477" s="55"/>
      <c r="T477" s="15"/>
      <c r="U477" s="15"/>
    </row>
    <row r="478" spans="1:21" s="123" customFormat="1" ht="25.15" customHeight="1" x14ac:dyDescent="0.25">
      <c r="A478" s="200">
        <v>356</v>
      </c>
      <c r="B478" s="310" t="s">
        <v>261</v>
      </c>
      <c r="C478" s="305">
        <v>1963</v>
      </c>
      <c r="D478" s="305">
        <v>2009</v>
      </c>
      <c r="E478" s="305" t="s">
        <v>20</v>
      </c>
      <c r="F478" s="27">
        <v>2</v>
      </c>
      <c r="G478" s="27">
        <v>2</v>
      </c>
      <c r="H478" s="40">
        <f t="shared" si="139"/>
        <v>414</v>
      </c>
      <c r="I478" s="129">
        <v>42.3</v>
      </c>
      <c r="J478" s="129">
        <v>371.7</v>
      </c>
      <c r="K478" s="307">
        <f t="shared" si="140"/>
        <v>1547543.1400000001</v>
      </c>
      <c r="L478" s="311">
        <v>0</v>
      </c>
      <c r="M478" s="377">
        <v>0</v>
      </c>
      <c r="N478" s="311">
        <v>0</v>
      </c>
      <c r="O478" s="18">
        <f>'[1]Прод. прилож (2)'!$C$142</f>
        <v>1547543.1400000001</v>
      </c>
      <c r="P478" s="311">
        <f t="shared" si="141"/>
        <v>3738.0269082125606</v>
      </c>
      <c r="Q478" s="42">
        <v>9673</v>
      </c>
      <c r="R478" s="59" t="s">
        <v>92</v>
      </c>
      <c r="S478" s="152"/>
      <c r="T478" s="15"/>
      <c r="U478" s="15"/>
    </row>
    <row r="479" spans="1:21" s="123" customFormat="1" ht="25.15" customHeight="1" x14ac:dyDescent="0.25">
      <c r="A479" s="200">
        <v>357</v>
      </c>
      <c r="B479" s="123" t="s">
        <v>262</v>
      </c>
      <c r="C479" s="305">
        <v>1965</v>
      </c>
      <c r="D479" s="305">
        <v>2009</v>
      </c>
      <c r="E479" s="305" t="s">
        <v>20</v>
      </c>
      <c r="F479" s="305">
        <v>2</v>
      </c>
      <c r="G479" s="305">
        <v>2</v>
      </c>
      <c r="H479" s="18">
        <v>488</v>
      </c>
      <c r="I479" s="40">
        <v>42.3</v>
      </c>
      <c r="J479" s="40">
        <v>371.1</v>
      </c>
      <c r="K479" s="307">
        <f t="shared" si="140"/>
        <v>2285596</v>
      </c>
      <c r="L479" s="311">
        <v>0</v>
      </c>
      <c r="M479" s="377">
        <v>0</v>
      </c>
      <c r="N479" s="311">
        <v>0</v>
      </c>
      <c r="O479" s="18">
        <f>'[1]Прод. прилож (2)'!$C$1264</f>
        <v>2285596</v>
      </c>
      <c r="P479" s="311">
        <f t="shared" si="141"/>
        <v>4683.5983606557375</v>
      </c>
      <c r="Q479" s="42">
        <v>9673</v>
      </c>
      <c r="R479" s="59" t="s">
        <v>94</v>
      </c>
      <c r="S479" s="55"/>
      <c r="T479" s="15"/>
      <c r="U479" s="15"/>
    </row>
    <row r="480" spans="1:21" s="123" customFormat="1" ht="25.15" customHeight="1" x14ac:dyDescent="0.25">
      <c r="A480" s="200">
        <v>358</v>
      </c>
      <c r="B480" s="123" t="s">
        <v>263</v>
      </c>
      <c r="C480" s="305">
        <v>1965</v>
      </c>
      <c r="D480" s="305">
        <v>2009</v>
      </c>
      <c r="E480" s="305" t="s">
        <v>20</v>
      </c>
      <c r="F480" s="305">
        <v>2</v>
      </c>
      <c r="G480" s="305">
        <v>2</v>
      </c>
      <c r="H480" s="18">
        <f>I480+J480</f>
        <v>413.40000000000003</v>
      </c>
      <c r="I480" s="40">
        <v>42.3</v>
      </c>
      <c r="J480" s="40">
        <v>371.1</v>
      </c>
      <c r="K480" s="307">
        <f t="shared" si="140"/>
        <v>6426404</v>
      </c>
      <c r="L480" s="311">
        <v>0</v>
      </c>
      <c r="M480" s="377">
        <v>0</v>
      </c>
      <c r="N480" s="311">
        <v>0</v>
      </c>
      <c r="O480" s="18">
        <f>'[1]Прод. прилож (2)'!$C$1265</f>
        <v>6426404</v>
      </c>
      <c r="P480" s="311">
        <f t="shared" si="141"/>
        <v>15545.244315432994</v>
      </c>
      <c r="Q480" s="42">
        <v>9673</v>
      </c>
      <c r="R480" s="59" t="s">
        <v>94</v>
      </c>
      <c r="S480" s="55"/>
      <c r="T480" s="15"/>
      <c r="U480" s="15"/>
    </row>
    <row r="481" spans="1:207" s="15" customFormat="1" ht="34.9" customHeight="1" x14ac:dyDescent="0.25">
      <c r="A481" s="415" t="s">
        <v>1300</v>
      </c>
      <c r="B481" s="415"/>
      <c r="C481" s="415"/>
      <c r="D481" s="415"/>
      <c r="E481" s="415"/>
      <c r="F481" s="415"/>
      <c r="G481" s="415"/>
      <c r="H481" s="415"/>
      <c r="I481" s="415"/>
      <c r="J481" s="415"/>
      <c r="K481" s="415"/>
      <c r="L481" s="415"/>
      <c r="M481" s="415"/>
      <c r="N481" s="415"/>
      <c r="O481" s="415"/>
      <c r="P481" s="415"/>
      <c r="Q481" s="415"/>
      <c r="R481" s="415"/>
      <c r="S481" s="55"/>
    </row>
    <row r="482" spans="1:207" ht="34.9" customHeight="1" x14ac:dyDescent="0.25">
      <c r="A482" s="416" t="s">
        <v>769</v>
      </c>
      <c r="B482" s="416"/>
      <c r="C482" s="261" t="s">
        <v>21</v>
      </c>
      <c r="D482" s="261" t="s">
        <v>21</v>
      </c>
      <c r="E482" s="261" t="s">
        <v>21</v>
      </c>
      <c r="F482" s="77" t="s">
        <v>21</v>
      </c>
      <c r="G482" s="77" t="s">
        <v>21</v>
      </c>
      <c r="H482" s="78">
        <f t="shared" ref="H482:O482" si="142">SUM(H483:H483)</f>
        <v>3914.8999999999996</v>
      </c>
      <c r="I482" s="78">
        <f t="shared" si="142"/>
        <v>645.97</v>
      </c>
      <c r="J482" s="78">
        <f t="shared" si="142"/>
        <v>3268.93</v>
      </c>
      <c r="K482" s="78">
        <f t="shared" si="142"/>
        <v>13180574.600000001</v>
      </c>
      <c r="L482" s="78">
        <f t="shared" si="142"/>
        <v>0</v>
      </c>
      <c r="M482" s="78">
        <f t="shared" si="142"/>
        <v>0</v>
      </c>
      <c r="N482" s="78">
        <f t="shared" si="142"/>
        <v>0</v>
      </c>
      <c r="O482" s="78">
        <f t="shared" si="142"/>
        <v>13180574.600000001</v>
      </c>
      <c r="P482" s="30">
        <f>K482/H482</f>
        <v>3366.7717183069817</v>
      </c>
      <c r="Q482" s="79" t="s">
        <v>21</v>
      </c>
      <c r="R482" s="80" t="s">
        <v>21</v>
      </c>
      <c r="S482" s="14"/>
    </row>
    <row r="483" spans="1:207" s="123" customFormat="1" ht="25.15" customHeight="1" x14ac:dyDescent="0.25">
      <c r="A483" s="200">
        <v>359</v>
      </c>
      <c r="B483" s="123" t="s">
        <v>256</v>
      </c>
      <c r="C483" s="305">
        <v>1982</v>
      </c>
      <c r="D483" s="288" t="s">
        <v>204</v>
      </c>
      <c r="E483" s="305" t="s">
        <v>22</v>
      </c>
      <c r="F483" s="305">
        <v>5</v>
      </c>
      <c r="G483" s="305">
        <v>3</v>
      </c>
      <c r="H483" s="40">
        <f>I483+J483</f>
        <v>3914.8999999999996</v>
      </c>
      <c r="I483" s="40">
        <v>645.97</v>
      </c>
      <c r="J483" s="40">
        <v>3268.93</v>
      </c>
      <c r="K483" s="307">
        <f>SUM(L483:O483)</f>
        <v>13180574.600000001</v>
      </c>
      <c r="L483" s="311">
        <v>0</v>
      </c>
      <c r="M483" s="377">
        <v>0</v>
      </c>
      <c r="N483" s="311">
        <v>0</v>
      </c>
      <c r="O483" s="40">
        <f>'[1]Прод. прилож (2)'!$C$1275</f>
        <v>13180574.600000001</v>
      </c>
      <c r="P483" s="311">
        <f>K483/H483</f>
        <v>3366.7717183069817</v>
      </c>
      <c r="Q483" s="42">
        <v>9673</v>
      </c>
      <c r="R483" s="59" t="s">
        <v>94</v>
      </c>
      <c r="S483" s="47"/>
      <c r="T483" s="15"/>
      <c r="U483" s="15"/>
    </row>
    <row r="484" spans="1:207" s="15" customFormat="1" ht="34.9" customHeight="1" x14ac:dyDescent="0.25">
      <c r="A484" s="415" t="s">
        <v>1301</v>
      </c>
      <c r="B484" s="415"/>
      <c r="C484" s="415"/>
      <c r="D484" s="415"/>
      <c r="E484" s="415"/>
      <c r="F484" s="415"/>
      <c r="G484" s="415"/>
      <c r="H484" s="415"/>
      <c r="I484" s="415"/>
      <c r="J484" s="415"/>
      <c r="K484" s="415"/>
      <c r="L484" s="415"/>
      <c r="M484" s="415"/>
      <c r="N484" s="415"/>
      <c r="O484" s="415"/>
      <c r="P484" s="415"/>
      <c r="Q484" s="415"/>
      <c r="R484" s="415"/>
      <c r="S484" s="47"/>
      <c r="V484" s="123"/>
      <c r="W484" s="123"/>
      <c r="X484" s="123"/>
      <c r="Y484" s="123"/>
      <c r="Z484" s="123"/>
      <c r="AA484" s="123"/>
      <c r="AB484" s="123"/>
      <c r="AC484" s="123"/>
      <c r="AD484" s="123"/>
      <c r="AE484" s="123"/>
      <c r="AF484" s="123"/>
      <c r="AG484" s="123"/>
      <c r="AH484" s="123"/>
      <c r="AI484" s="123"/>
      <c r="AJ484" s="123"/>
      <c r="AK484" s="123"/>
      <c r="AL484" s="123"/>
      <c r="AM484" s="123"/>
      <c r="AN484" s="123"/>
      <c r="AO484" s="123"/>
      <c r="AP484" s="123"/>
      <c r="AQ484" s="123"/>
      <c r="AR484" s="123"/>
      <c r="AS484" s="123"/>
      <c r="AT484" s="123"/>
      <c r="AU484" s="123"/>
      <c r="AV484" s="123"/>
      <c r="AW484" s="123"/>
      <c r="AX484" s="123"/>
      <c r="AY484" s="123"/>
      <c r="AZ484" s="123"/>
      <c r="BA484" s="123"/>
      <c r="BB484" s="123"/>
      <c r="BC484" s="123"/>
      <c r="BD484" s="123"/>
      <c r="BE484" s="123"/>
      <c r="BF484" s="123"/>
      <c r="BG484" s="123"/>
      <c r="BH484" s="123"/>
      <c r="BI484" s="123"/>
      <c r="BJ484" s="123"/>
      <c r="BK484" s="123"/>
      <c r="BL484" s="123"/>
      <c r="BM484" s="123"/>
      <c r="BN484" s="123"/>
      <c r="BO484" s="123"/>
      <c r="BP484" s="123"/>
      <c r="BQ484" s="123"/>
      <c r="BR484" s="123"/>
      <c r="BS484" s="123"/>
      <c r="BT484" s="123"/>
      <c r="BU484" s="123"/>
      <c r="BV484" s="123"/>
      <c r="BW484" s="123"/>
      <c r="BX484" s="123"/>
      <c r="BY484" s="123"/>
      <c r="BZ484" s="123"/>
      <c r="CA484" s="123"/>
      <c r="CB484" s="123"/>
      <c r="CC484" s="123"/>
      <c r="CD484" s="123"/>
      <c r="CE484" s="123"/>
      <c r="CF484" s="123"/>
      <c r="CG484" s="123"/>
      <c r="CH484" s="123"/>
      <c r="CI484" s="123"/>
      <c r="CJ484" s="123"/>
      <c r="CK484" s="123"/>
      <c r="CL484" s="123"/>
      <c r="CM484" s="123"/>
      <c r="CN484" s="123"/>
      <c r="CO484" s="123"/>
      <c r="CP484" s="123"/>
      <c r="CQ484" s="123"/>
      <c r="CR484" s="123"/>
      <c r="CS484" s="123"/>
      <c r="CT484" s="123"/>
      <c r="CU484" s="123"/>
      <c r="CV484" s="123"/>
      <c r="CW484" s="123"/>
      <c r="CX484" s="123"/>
      <c r="CY484" s="123"/>
      <c r="CZ484" s="123"/>
      <c r="DA484" s="123"/>
      <c r="DB484" s="123"/>
      <c r="DC484" s="123"/>
      <c r="DD484" s="123"/>
      <c r="DE484" s="123"/>
      <c r="DF484" s="123"/>
      <c r="DG484" s="123"/>
      <c r="DH484" s="123"/>
      <c r="DI484" s="123"/>
      <c r="DJ484" s="123"/>
      <c r="DK484" s="123"/>
      <c r="DL484" s="123"/>
      <c r="DM484" s="123"/>
      <c r="DN484" s="123"/>
      <c r="DO484" s="123"/>
      <c r="DP484" s="123"/>
      <c r="DQ484" s="123"/>
      <c r="DR484" s="123"/>
      <c r="DS484" s="123"/>
      <c r="DT484" s="123"/>
      <c r="DU484" s="123"/>
      <c r="DV484" s="123"/>
      <c r="DW484" s="123"/>
      <c r="DX484" s="123"/>
      <c r="DY484" s="123"/>
      <c r="DZ484" s="123"/>
      <c r="EA484" s="123"/>
      <c r="EB484" s="123"/>
      <c r="EC484" s="123"/>
      <c r="ED484" s="123"/>
      <c r="EE484" s="123"/>
      <c r="EF484" s="123"/>
      <c r="EG484" s="123"/>
      <c r="EH484" s="123"/>
      <c r="EI484" s="123"/>
      <c r="EJ484" s="123"/>
      <c r="EK484" s="123"/>
      <c r="EL484" s="123"/>
      <c r="EM484" s="123"/>
      <c r="EN484" s="123"/>
      <c r="EO484" s="123"/>
      <c r="EP484" s="123"/>
      <c r="EQ484" s="123"/>
      <c r="ER484" s="123"/>
      <c r="ES484" s="123"/>
      <c r="ET484" s="123"/>
      <c r="EU484" s="123"/>
      <c r="EV484" s="123"/>
      <c r="EW484" s="123"/>
      <c r="EX484" s="123"/>
      <c r="EY484" s="123"/>
      <c r="EZ484" s="123"/>
      <c r="FA484" s="123"/>
      <c r="FB484" s="123"/>
      <c r="FC484" s="123"/>
      <c r="FD484" s="123"/>
      <c r="FE484" s="123"/>
      <c r="FF484" s="123"/>
      <c r="FG484" s="123"/>
      <c r="FH484" s="123"/>
      <c r="FI484" s="123"/>
      <c r="FJ484" s="123"/>
      <c r="FK484" s="123"/>
      <c r="FL484" s="123"/>
      <c r="FM484" s="123"/>
      <c r="FN484" s="123"/>
      <c r="FO484" s="123"/>
      <c r="FP484" s="123"/>
      <c r="FQ484" s="123"/>
      <c r="FR484" s="123"/>
      <c r="FS484" s="123"/>
      <c r="FT484" s="123"/>
      <c r="FU484" s="123"/>
      <c r="FV484" s="123"/>
      <c r="FW484" s="123"/>
      <c r="FX484" s="123"/>
      <c r="FY484" s="123"/>
      <c r="FZ484" s="123"/>
      <c r="GA484" s="123"/>
      <c r="GB484" s="123"/>
      <c r="GC484" s="123"/>
      <c r="GD484" s="123"/>
      <c r="GE484" s="123"/>
      <c r="GF484" s="123"/>
      <c r="GG484" s="123"/>
      <c r="GH484" s="123"/>
      <c r="GI484" s="123"/>
      <c r="GJ484" s="123"/>
      <c r="GK484" s="123"/>
      <c r="GL484" s="123"/>
      <c r="GM484" s="123"/>
      <c r="GN484" s="123"/>
      <c r="GO484" s="123"/>
      <c r="GP484" s="123"/>
      <c r="GQ484" s="123"/>
      <c r="GR484" s="123"/>
      <c r="GS484" s="123"/>
      <c r="GT484" s="123"/>
      <c r="GU484" s="123"/>
      <c r="GV484" s="123"/>
      <c r="GW484" s="123"/>
      <c r="GX484" s="123"/>
      <c r="GY484" s="123"/>
    </row>
    <row r="485" spans="1:207" s="197" customFormat="1" ht="34.9" customHeight="1" x14ac:dyDescent="0.25">
      <c r="A485" s="416" t="s">
        <v>45</v>
      </c>
      <c r="B485" s="416"/>
      <c r="C485" s="261" t="s">
        <v>21</v>
      </c>
      <c r="D485" s="261" t="s">
        <v>21</v>
      </c>
      <c r="E485" s="261" t="s">
        <v>21</v>
      </c>
      <c r="F485" s="77" t="s">
        <v>21</v>
      </c>
      <c r="G485" s="77" t="s">
        <v>21</v>
      </c>
      <c r="H485" s="78">
        <f>SUM(H486:H491)</f>
        <v>3720.6999999999994</v>
      </c>
      <c r="I485" s="78">
        <f t="shared" ref="I485:O485" si="143">SUM(I486:I491)</f>
        <v>1343</v>
      </c>
      <c r="J485" s="78">
        <f t="shared" si="143"/>
        <v>1973.3000000000002</v>
      </c>
      <c r="K485" s="78">
        <f t="shared" si="143"/>
        <v>18339482.489999998</v>
      </c>
      <c r="L485" s="78">
        <f t="shared" si="143"/>
        <v>0</v>
      </c>
      <c r="M485" s="78">
        <f t="shared" si="143"/>
        <v>0</v>
      </c>
      <c r="N485" s="78">
        <f t="shared" si="143"/>
        <v>0</v>
      </c>
      <c r="O485" s="78">
        <f t="shared" si="143"/>
        <v>18339482.489999998</v>
      </c>
      <c r="P485" s="30">
        <f>K485/H485</f>
        <v>4929.0409035934099</v>
      </c>
      <c r="Q485" s="79" t="s">
        <v>21</v>
      </c>
      <c r="R485" s="80" t="s">
        <v>21</v>
      </c>
      <c r="S485" s="83"/>
      <c r="T485" s="84"/>
      <c r="U485" s="84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21"/>
      <c r="AV485" s="121"/>
      <c r="AW485" s="121"/>
      <c r="AX485" s="121"/>
      <c r="AY485" s="121"/>
      <c r="AZ485" s="121"/>
      <c r="BA485" s="121"/>
      <c r="BB485" s="121"/>
      <c r="BC485" s="121"/>
      <c r="BD485" s="121"/>
      <c r="BE485" s="121"/>
      <c r="BF485" s="121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21"/>
      <c r="BS485" s="121"/>
      <c r="BT485" s="121"/>
      <c r="BU485" s="121"/>
      <c r="BV485" s="121"/>
      <c r="BW485" s="121"/>
      <c r="BX485" s="121"/>
      <c r="BY485" s="121"/>
      <c r="BZ485" s="121"/>
      <c r="CA485" s="121"/>
      <c r="CB485" s="121"/>
      <c r="CC485" s="121"/>
      <c r="CD485" s="121"/>
      <c r="CE485" s="121"/>
      <c r="CF485" s="121"/>
      <c r="CG485" s="121"/>
      <c r="CH485" s="121"/>
      <c r="CI485" s="121"/>
      <c r="CJ485" s="121"/>
      <c r="CK485" s="121"/>
      <c r="CL485" s="121"/>
      <c r="CM485" s="121"/>
      <c r="CN485" s="121"/>
      <c r="CO485" s="121"/>
      <c r="CP485" s="121"/>
      <c r="CQ485" s="121"/>
      <c r="CR485" s="121"/>
      <c r="CS485" s="121"/>
      <c r="CT485" s="121"/>
      <c r="CU485" s="121"/>
      <c r="CV485" s="121"/>
      <c r="CW485" s="121"/>
      <c r="CX485" s="121"/>
      <c r="CY485" s="121"/>
      <c r="CZ485" s="121"/>
      <c r="DA485" s="121"/>
      <c r="DB485" s="121"/>
      <c r="DC485" s="121"/>
      <c r="DD485" s="121"/>
      <c r="DE485" s="121"/>
      <c r="DF485" s="121"/>
      <c r="DG485" s="121"/>
      <c r="DH485" s="121"/>
      <c r="DI485" s="121"/>
      <c r="DJ485" s="121"/>
      <c r="DK485" s="121"/>
      <c r="DL485" s="121"/>
      <c r="DM485" s="121"/>
      <c r="DN485" s="121"/>
      <c r="DO485" s="121"/>
      <c r="DP485" s="121"/>
      <c r="DQ485" s="121"/>
      <c r="DR485" s="121"/>
      <c r="DS485" s="121"/>
      <c r="DT485" s="121"/>
      <c r="DU485" s="121"/>
      <c r="DV485" s="121"/>
      <c r="DW485" s="121"/>
      <c r="DX485" s="121"/>
      <c r="DY485" s="121"/>
      <c r="DZ485" s="121"/>
      <c r="EA485" s="121"/>
      <c r="EB485" s="121"/>
      <c r="EC485" s="121"/>
      <c r="ED485" s="121"/>
      <c r="EE485" s="121"/>
      <c r="EF485" s="121"/>
      <c r="EG485" s="121"/>
      <c r="EH485" s="121"/>
      <c r="EI485" s="121"/>
      <c r="EJ485" s="121"/>
      <c r="EK485" s="121"/>
      <c r="EL485" s="121"/>
      <c r="EM485" s="121"/>
      <c r="EN485" s="121"/>
      <c r="EO485" s="121"/>
      <c r="EP485" s="121"/>
      <c r="EQ485" s="121"/>
      <c r="ER485" s="121"/>
      <c r="ES485" s="121"/>
      <c r="ET485" s="121"/>
      <c r="EU485" s="121"/>
      <c r="EV485" s="121"/>
      <c r="EW485" s="121"/>
      <c r="EX485" s="121"/>
      <c r="EY485" s="121"/>
      <c r="EZ485" s="121"/>
      <c r="FA485" s="121"/>
      <c r="FB485" s="121"/>
      <c r="FC485" s="121"/>
      <c r="FD485" s="121"/>
      <c r="FE485" s="121"/>
      <c r="FF485" s="121"/>
      <c r="FG485" s="121"/>
      <c r="FH485" s="121"/>
      <c r="FI485" s="121"/>
      <c r="FJ485" s="121"/>
      <c r="FK485" s="121"/>
      <c r="FL485" s="121"/>
      <c r="FM485" s="121"/>
      <c r="FN485" s="121"/>
      <c r="FO485" s="121"/>
      <c r="FP485" s="121"/>
      <c r="FQ485" s="121"/>
      <c r="FR485" s="121"/>
      <c r="FS485" s="121"/>
      <c r="FT485" s="121"/>
      <c r="FU485" s="121"/>
      <c r="FV485" s="121"/>
      <c r="FW485" s="121"/>
      <c r="FX485" s="121"/>
      <c r="FY485" s="121"/>
      <c r="FZ485" s="121"/>
      <c r="GA485" s="121"/>
      <c r="GB485" s="121"/>
      <c r="GC485" s="121"/>
      <c r="GD485" s="121"/>
      <c r="GE485" s="121"/>
      <c r="GF485" s="121"/>
      <c r="GG485" s="121"/>
      <c r="GH485" s="121"/>
      <c r="GI485" s="121"/>
      <c r="GJ485" s="121"/>
      <c r="GK485" s="121"/>
      <c r="GL485" s="121"/>
      <c r="GM485" s="121"/>
      <c r="GN485" s="121"/>
      <c r="GO485" s="121"/>
      <c r="GP485" s="121"/>
      <c r="GQ485" s="121"/>
      <c r="GR485" s="121"/>
      <c r="GS485" s="121"/>
      <c r="GT485" s="121"/>
      <c r="GU485" s="121"/>
      <c r="GV485" s="121"/>
      <c r="GW485" s="121"/>
      <c r="GX485" s="121"/>
      <c r="GY485" s="121"/>
    </row>
    <row r="486" spans="1:207" s="123" customFormat="1" ht="25.15" customHeight="1" x14ac:dyDescent="0.25">
      <c r="A486" s="200">
        <v>360</v>
      </c>
      <c r="B486" s="310" t="s">
        <v>271</v>
      </c>
      <c r="C486" s="305">
        <v>1967</v>
      </c>
      <c r="D486" s="288" t="s">
        <v>204</v>
      </c>
      <c r="E486" s="305" t="s">
        <v>20</v>
      </c>
      <c r="F486" s="27">
        <v>2</v>
      </c>
      <c r="G486" s="27">
        <v>2</v>
      </c>
      <c r="H486" s="40">
        <v>919.6</v>
      </c>
      <c r="I486" s="129">
        <v>254.9</v>
      </c>
      <c r="J486" s="129">
        <v>457.1</v>
      </c>
      <c r="K486" s="307">
        <f t="shared" ref="K486:K491" si="144">SUM(L486:O486)</f>
        <v>3486879.5900000003</v>
      </c>
      <c r="L486" s="311">
        <v>0</v>
      </c>
      <c r="M486" s="377">
        <v>0</v>
      </c>
      <c r="N486" s="311">
        <v>0</v>
      </c>
      <c r="O486" s="40">
        <f>'[1]Прод. прилож (2)'!$C$150</f>
        <v>3486879.5900000003</v>
      </c>
      <c r="P486" s="311">
        <f t="shared" ref="P486:P491" si="145">K486/H486</f>
        <v>3791.7350913440628</v>
      </c>
      <c r="Q486" s="42">
        <v>9673</v>
      </c>
      <c r="R486" s="59" t="s">
        <v>92</v>
      </c>
      <c r="S486" s="152"/>
      <c r="T486" s="15"/>
      <c r="U486" s="15"/>
    </row>
    <row r="487" spans="1:207" s="123" customFormat="1" ht="25.15" customHeight="1" x14ac:dyDescent="0.25">
      <c r="A487" s="200">
        <v>361</v>
      </c>
      <c r="B487" s="310" t="s">
        <v>272</v>
      </c>
      <c r="C487" s="305">
        <v>1966</v>
      </c>
      <c r="D487" s="288" t="s">
        <v>204</v>
      </c>
      <c r="E487" s="305" t="s">
        <v>20</v>
      </c>
      <c r="F487" s="27">
        <v>3</v>
      </c>
      <c r="G487" s="27">
        <v>2</v>
      </c>
      <c r="H487" s="40">
        <v>1176</v>
      </c>
      <c r="I487" s="129">
        <v>517.70000000000005</v>
      </c>
      <c r="J487" s="129">
        <v>461.5</v>
      </c>
      <c r="K487" s="307">
        <f t="shared" si="144"/>
        <v>4876207.2799999993</v>
      </c>
      <c r="L487" s="311">
        <v>0</v>
      </c>
      <c r="M487" s="377">
        <v>0</v>
      </c>
      <c r="N487" s="311">
        <v>0</v>
      </c>
      <c r="O487" s="40">
        <f>'[1]Прод. прилож (2)'!$C$151</f>
        <v>4876207.2799999993</v>
      </c>
      <c r="P487" s="311">
        <f t="shared" si="145"/>
        <v>4146.4347619047612</v>
      </c>
      <c r="Q487" s="42">
        <v>9673</v>
      </c>
      <c r="R487" s="59" t="s">
        <v>92</v>
      </c>
      <c r="S487" s="152"/>
      <c r="T487" s="15"/>
      <c r="U487" s="15"/>
    </row>
    <row r="488" spans="1:207" s="123" customFormat="1" ht="25.15" customHeight="1" x14ac:dyDescent="0.25">
      <c r="A488" s="200">
        <v>362</v>
      </c>
      <c r="B488" s="310" t="s">
        <v>273</v>
      </c>
      <c r="C488" s="305">
        <v>1964</v>
      </c>
      <c r="D488" s="288" t="s">
        <v>204</v>
      </c>
      <c r="E488" s="305" t="s">
        <v>20</v>
      </c>
      <c r="F488" s="27">
        <v>2</v>
      </c>
      <c r="G488" s="27">
        <v>2</v>
      </c>
      <c r="H488" s="40">
        <f t="shared" ref="H488:H491" si="146">I488+J488</f>
        <v>394.79999999999995</v>
      </c>
      <c r="I488" s="129">
        <v>136.9</v>
      </c>
      <c r="J488" s="129">
        <v>257.89999999999998</v>
      </c>
      <c r="K488" s="307">
        <f t="shared" si="144"/>
        <v>1344629.9500000002</v>
      </c>
      <c r="L488" s="311">
        <v>0</v>
      </c>
      <c r="M488" s="377">
        <v>0</v>
      </c>
      <c r="N488" s="311">
        <v>0</v>
      </c>
      <c r="O488" s="40">
        <f>'[1]Прод. прилож (2)'!$C$606</f>
        <v>1344629.9500000002</v>
      </c>
      <c r="P488" s="311">
        <f t="shared" si="145"/>
        <v>3405.8509371833848</v>
      </c>
      <c r="Q488" s="42">
        <v>9673</v>
      </c>
      <c r="R488" s="59" t="s">
        <v>93</v>
      </c>
      <c r="S488" s="55"/>
      <c r="T488" s="15"/>
      <c r="U488" s="15"/>
    </row>
    <row r="489" spans="1:207" s="123" customFormat="1" ht="25.15" customHeight="1" x14ac:dyDescent="0.25">
      <c r="A489" s="200">
        <v>363</v>
      </c>
      <c r="B489" s="310" t="s">
        <v>274</v>
      </c>
      <c r="C489" s="305">
        <v>1962</v>
      </c>
      <c r="D489" s="288" t="s">
        <v>204</v>
      </c>
      <c r="E489" s="305" t="s">
        <v>20</v>
      </c>
      <c r="F489" s="27">
        <v>2</v>
      </c>
      <c r="G489" s="27">
        <v>2</v>
      </c>
      <c r="H489" s="40">
        <f t="shared" si="146"/>
        <v>398.7</v>
      </c>
      <c r="I489" s="129">
        <v>140.5</v>
      </c>
      <c r="J489" s="129">
        <v>258.2</v>
      </c>
      <c r="K489" s="307">
        <f t="shared" si="144"/>
        <v>1356097.8699999999</v>
      </c>
      <c r="L489" s="311">
        <v>0</v>
      </c>
      <c r="M489" s="377">
        <v>0</v>
      </c>
      <c r="N489" s="311">
        <v>0</v>
      </c>
      <c r="O489" s="40">
        <f>'[1]Прод. прилож (2)'!$C$607</f>
        <v>1356097.8699999999</v>
      </c>
      <c r="P489" s="311">
        <f t="shared" si="145"/>
        <v>3401.2988964133433</v>
      </c>
      <c r="Q489" s="42">
        <v>9673</v>
      </c>
      <c r="R489" s="59" t="s">
        <v>93</v>
      </c>
      <c r="S489" s="55"/>
      <c r="T489" s="15"/>
      <c r="U489" s="15"/>
    </row>
    <row r="490" spans="1:207" s="123" customFormat="1" ht="25.15" customHeight="1" x14ac:dyDescent="0.25">
      <c r="A490" s="200">
        <v>364</v>
      </c>
      <c r="B490" s="123" t="s">
        <v>275</v>
      </c>
      <c r="C490" s="305">
        <v>1964</v>
      </c>
      <c r="D490" s="305">
        <v>2009</v>
      </c>
      <c r="E490" s="305" t="s">
        <v>20</v>
      </c>
      <c r="F490" s="305">
        <v>2</v>
      </c>
      <c r="G490" s="305">
        <v>2</v>
      </c>
      <c r="H490" s="40">
        <f t="shared" si="146"/>
        <v>450.20000000000005</v>
      </c>
      <c r="I490" s="40">
        <v>178.6</v>
      </c>
      <c r="J490" s="40">
        <v>271.60000000000002</v>
      </c>
      <c r="K490" s="307">
        <f t="shared" si="144"/>
        <v>1559970.7999999998</v>
      </c>
      <c r="L490" s="311">
        <v>0</v>
      </c>
      <c r="M490" s="377">
        <v>0</v>
      </c>
      <c r="N490" s="311">
        <v>0</v>
      </c>
      <c r="O490" s="40">
        <f>'[1]Прод. прилож (2)'!$C$1277</f>
        <v>1559970.7999999998</v>
      </c>
      <c r="P490" s="311">
        <f t="shared" si="145"/>
        <v>3465.0617503331846</v>
      </c>
      <c r="Q490" s="42">
        <v>9673</v>
      </c>
      <c r="R490" s="59" t="s">
        <v>94</v>
      </c>
      <c r="S490" s="55"/>
      <c r="T490" s="15"/>
      <c r="U490" s="15"/>
    </row>
    <row r="491" spans="1:207" s="123" customFormat="1" ht="25.15" customHeight="1" x14ac:dyDescent="0.25">
      <c r="A491" s="200">
        <v>365</v>
      </c>
      <c r="B491" s="123" t="s">
        <v>276</v>
      </c>
      <c r="C491" s="305">
        <v>1965</v>
      </c>
      <c r="D491" s="288" t="s">
        <v>204</v>
      </c>
      <c r="E491" s="305" t="s">
        <v>20</v>
      </c>
      <c r="F491" s="305">
        <v>2</v>
      </c>
      <c r="G491" s="305">
        <v>2</v>
      </c>
      <c r="H491" s="40">
        <f t="shared" si="146"/>
        <v>381.4</v>
      </c>
      <c r="I491" s="40">
        <v>114.4</v>
      </c>
      <c r="J491" s="40">
        <v>267</v>
      </c>
      <c r="K491" s="307">
        <f t="shared" si="144"/>
        <v>5715697</v>
      </c>
      <c r="L491" s="311">
        <v>0</v>
      </c>
      <c r="M491" s="377">
        <v>0</v>
      </c>
      <c r="N491" s="311">
        <v>0</v>
      </c>
      <c r="O491" s="40">
        <f>'[1]Прод. прилож (2)'!$C$1278</f>
        <v>5715697</v>
      </c>
      <c r="P491" s="311">
        <f t="shared" si="145"/>
        <v>14986.095962244364</v>
      </c>
      <c r="Q491" s="42">
        <v>9673</v>
      </c>
      <c r="R491" s="59" t="s">
        <v>94</v>
      </c>
      <c r="S491" s="16"/>
      <c r="T491" s="15"/>
      <c r="U491" s="15"/>
    </row>
    <row r="492" spans="1:207" s="15" customFormat="1" ht="34.9" customHeight="1" x14ac:dyDescent="0.25">
      <c r="A492" s="415" t="s">
        <v>1329</v>
      </c>
      <c r="B492" s="415"/>
      <c r="C492" s="415"/>
      <c r="D492" s="415"/>
      <c r="E492" s="415"/>
      <c r="F492" s="415"/>
      <c r="G492" s="415"/>
      <c r="H492" s="415"/>
      <c r="I492" s="415"/>
      <c r="J492" s="415"/>
      <c r="K492" s="415"/>
      <c r="L492" s="415"/>
      <c r="M492" s="415"/>
      <c r="N492" s="415"/>
      <c r="O492" s="415"/>
      <c r="P492" s="415"/>
      <c r="Q492" s="415"/>
      <c r="R492" s="415"/>
      <c r="S492" s="55"/>
    </row>
    <row r="493" spans="1:207" ht="34.9" customHeight="1" x14ac:dyDescent="0.25">
      <c r="A493" s="416" t="s">
        <v>767</v>
      </c>
      <c r="B493" s="416"/>
      <c r="C493" s="261" t="s">
        <v>21</v>
      </c>
      <c r="D493" s="261" t="s">
        <v>21</v>
      </c>
      <c r="E493" s="261" t="s">
        <v>21</v>
      </c>
      <c r="F493" s="77" t="s">
        <v>21</v>
      </c>
      <c r="G493" s="77" t="s">
        <v>21</v>
      </c>
      <c r="H493" s="78">
        <f>SUM(H494:H500)</f>
        <v>3037</v>
      </c>
      <c r="I493" s="78">
        <f t="shared" ref="I493:O493" si="147">SUM(I494:I500)</f>
        <v>1057.4000000000001</v>
      </c>
      <c r="J493" s="78">
        <f t="shared" si="147"/>
        <v>1832.6999999999998</v>
      </c>
      <c r="K493" s="78">
        <f t="shared" si="147"/>
        <v>30703097.149999999</v>
      </c>
      <c r="L493" s="78">
        <f t="shared" si="147"/>
        <v>0</v>
      </c>
      <c r="M493" s="78">
        <f t="shared" si="147"/>
        <v>0</v>
      </c>
      <c r="N493" s="78">
        <f t="shared" si="147"/>
        <v>0</v>
      </c>
      <c r="O493" s="78">
        <f t="shared" si="147"/>
        <v>30703097.149999999</v>
      </c>
      <c r="P493" s="30">
        <f>K493/H493</f>
        <v>10109.679667434968</v>
      </c>
      <c r="Q493" s="79" t="s">
        <v>21</v>
      </c>
      <c r="R493" s="80" t="s">
        <v>21</v>
      </c>
      <c r="S493" s="14"/>
    </row>
    <row r="494" spans="1:207" ht="25.15" customHeight="1" x14ac:dyDescent="0.25">
      <c r="A494" s="200">
        <v>366</v>
      </c>
      <c r="B494" s="123" t="s">
        <v>246</v>
      </c>
      <c r="C494" s="305">
        <v>1965</v>
      </c>
      <c r="D494" s="288" t="s">
        <v>204</v>
      </c>
      <c r="E494" s="305" t="s">
        <v>20</v>
      </c>
      <c r="F494" s="305">
        <v>2</v>
      </c>
      <c r="G494" s="305">
        <v>2</v>
      </c>
      <c r="H494" s="40">
        <f t="shared" ref="H494:H500" si="148">I494+J494</f>
        <v>375.6</v>
      </c>
      <c r="I494" s="40">
        <v>117.8</v>
      </c>
      <c r="J494" s="40">
        <v>257.8</v>
      </c>
      <c r="K494" s="307">
        <f t="shared" ref="K494:K500" si="149">SUM(L494:O494)</f>
        <v>7667168</v>
      </c>
      <c r="L494" s="311">
        <v>0</v>
      </c>
      <c r="M494" s="377">
        <v>0</v>
      </c>
      <c r="N494" s="311">
        <v>0</v>
      </c>
      <c r="O494" s="40">
        <f>'[1]Прод. прилож (2)'!$C$1280</f>
        <v>7667168</v>
      </c>
      <c r="P494" s="311">
        <f t="shared" ref="P494:P500" si="150">K494/H494</f>
        <v>20413.120340788071</v>
      </c>
      <c r="Q494" s="42">
        <v>9673</v>
      </c>
      <c r="R494" s="59" t="s">
        <v>94</v>
      </c>
      <c r="S494" s="14"/>
    </row>
    <row r="495" spans="1:207" s="123" customFormat="1" ht="25.15" customHeight="1" x14ac:dyDescent="0.25">
      <c r="A495" s="200">
        <v>367</v>
      </c>
      <c r="B495" s="123" t="s">
        <v>247</v>
      </c>
      <c r="C495" s="305">
        <v>1963</v>
      </c>
      <c r="D495" s="288" t="s">
        <v>204</v>
      </c>
      <c r="E495" s="305" t="s">
        <v>20</v>
      </c>
      <c r="F495" s="305">
        <v>2</v>
      </c>
      <c r="G495" s="305">
        <v>2</v>
      </c>
      <c r="H495" s="40">
        <f t="shared" si="148"/>
        <v>436.4</v>
      </c>
      <c r="I495" s="40">
        <v>174</v>
      </c>
      <c r="J495" s="40">
        <v>262.39999999999998</v>
      </c>
      <c r="K495" s="307">
        <f t="shared" si="149"/>
        <v>8900192</v>
      </c>
      <c r="L495" s="311">
        <v>0</v>
      </c>
      <c r="M495" s="377">
        <v>0</v>
      </c>
      <c r="N495" s="311">
        <v>0</v>
      </c>
      <c r="O495" s="40">
        <f>'[1]Прод. прилож (2)'!$C$1281</f>
        <v>8900192</v>
      </c>
      <c r="P495" s="311">
        <f t="shared" si="150"/>
        <v>20394.573785517874</v>
      </c>
      <c r="Q495" s="42">
        <v>9673</v>
      </c>
      <c r="R495" s="59" t="s">
        <v>94</v>
      </c>
      <c r="S495" s="55"/>
      <c r="T495" s="16"/>
      <c r="U495" s="15"/>
    </row>
    <row r="496" spans="1:207" ht="25.15" customHeight="1" x14ac:dyDescent="0.25">
      <c r="A496" s="200">
        <v>368</v>
      </c>
      <c r="B496" s="310" t="s">
        <v>248</v>
      </c>
      <c r="C496" s="305">
        <v>1962</v>
      </c>
      <c r="D496" s="288" t="s">
        <v>204</v>
      </c>
      <c r="E496" s="305" t="s">
        <v>20</v>
      </c>
      <c r="F496" s="27">
        <v>2</v>
      </c>
      <c r="G496" s="27">
        <v>2</v>
      </c>
      <c r="H496" s="40">
        <f t="shared" si="148"/>
        <v>514</v>
      </c>
      <c r="I496" s="129">
        <v>257</v>
      </c>
      <c r="J496" s="129">
        <v>257</v>
      </c>
      <c r="K496" s="307">
        <f t="shared" si="149"/>
        <v>3160932.9</v>
      </c>
      <c r="L496" s="311">
        <v>0</v>
      </c>
      <c r="M496" s="377">
        <v>0</v>
      </c>
      <c r="N496" s="311">
        <v>0</v>
      </c>
      <c r="O496" s="40">
        <f>'[1]Прод. прилож (2)'!$C$609</f>
        <v>3160932.9</v>
      </c>
      <c r="P496" s="311">
        <f t="shared" si="150"/>
        <v>6149.6749027237356</v>
      </c>
      <c r="Q496" s="42">
        <v>9673</v>
      </c>
      <c r="R496" s="59" t="s">
        <v>93</v>
      </c>
      <c r="S496" s="17"/>
      <c r="T496" s="17"/>
    </row>
    <row r="497" spans="1:207" ht="25.15" customHeight="1" x14ac:dyDescent="0.25">
      <c r="A497" s="200">
        <v>369</v>
      </c>
      <c r="B497" s="310" t="s">
        <v>249</v>
      </c>
      <c r="C497" s="305">
        <v>1962</v>
      </c>
      <c r="D497" s="288" t="s">
        <v>204</v>
      </c>
      <c r="E497" s="305" t="s">
        <v>20</v>
      </c>
      <c r="F497" s="27">
        <v>2</v>
      </c>
      <c r="G497" s="27">
        <v>2</v>
      </c>
      <c r="H497" s="40">
        <f t="shared" si="148"/>
        <v>281.60000000000002</v>
      </c>
      <c r="I497" s="129">
        <v>90.6</v>
      </c>
      <c r="J497" s="129">
        <v>191</v>
      </c>
      <c r="K497" s="307">
        <f t="shared" si="149"/>
        <v>2262782.7000000002</v>
      </c>
      <c r="L497" s="311">
        <v>0</v>
      </c>
      <c r="M497" s="377">
        <v>0</v>
      </c>
      <c r="N497" s="311">
        <v>0</v>
      </c>
      <c r="O497" s="40">
        <f>'[1]Прод. прилож (2)'!$C$610</f>
        <v>2262782.7000000002</v>
      </c>
      <c r="P497" s="311">
        <f t="shared" si="150"/>
        <v>8035.449928977273</v>
      </c>
      <c r="Q497" s="42">
        <v>9673</v>
      </c>
      <c r="R497" s="59" t="s">
        <v>93</v>
      </c>
      <c r="S497" s="17"/>
      <c r="T497" s="17"/>
    </row>
    <row r="498" spans="1:207" ht="25.15" customHeight="1" x14ac:dyDescent="0.25">
      <c r="A498" s="200">
        <v>370</v>
      </c>
      <c r="B498" s="310" t="s">
        <v>250</v>
      </c>
      <c r="C498" s="305">
        <v>1961</v>
      </c>
      <c r="D498" s="288" t="s">
        <v>204</v>
      </c>
      <c r="E498" s="305" t="s">
        <v>20</v>
      </c>
      <c r="F498" s="27">
        <v>2</v>
      </c>
      <c r="G498" s="27">
        <v>2</v>
      </c>
      <c r="H498" s="40">
        <f t="shared" si="148"/>
        <v>281.60000000000002</v>
      </c>
      <c r="I498" s="129">
        <v>91.5</v>
      </c>
      <c r="J498" s="129">
        <v>190.1</v>
      </c>
      <c r="K498" s="307">
        <f t="shared" si="149"/>
        <v>2254257.38</v>
      </c>
      <c r="L498" s="311">
        <v>0</v>
      </c>
      <c r="M498" s="377">
        <v>0</v>
      </c>
      <c r="N498" s="311">
        <v>0</v>
      </c>
      <c r="O498" s="40">
        <f>'[1]Прод. прилож (2)'!$C$611</f>
        <v>2254257.38</v>
      </c>
      <c r="P498" s="311">
        <f t="shared" si="150"/>
        <v>8005.1753551136353</v>
      </c>
      <c r="Q498" s="42">
        <v>9673</v>
      </c>
      <c r="R498" s="59" t="s">
        <v>93</v>
      </c>
      <c r="S498" s="17"/>
      <c r="T498" s="17"/>
    </row>
    <row r="499" spans="1:207" s="123" customFormat="1" ht="25.15" customHeight="1" x14ac:dyDescent="0.25">
      <c r="A499" s="200">
        <v>371</v>
      </c>
      <c r="B499" s="310" t="s">
        <v>270</v>
      </c>
      <c r="C499" s="305">
        <v>1960</v>
      </c>
      <c r="D499" s="305">
        <v>2019</v>
      </c>
      <c r="E499" s="305" t="s">
        <v>20</v>
      </c>
      <c r="F499" s="27">
        <v>2</v>
      </c>
      <c r="G499" s="27">
        <v>2</v>
      </c>
      <c r="H499" s="40">
        <v>783.9</v>
      </c>
      <c r="I499" s="129">
        <v>220.6</v>
      </c>
      <c r="J499" s="129">
        <v>416.4</v>
      </c>
      <c r="K499" s="307">
        <f t="shared" si="149"/>
        <v>4688508.28</v>
      </c>
      <c r="L499" s="311">
        <v>0</v>
      </c>
      <c r="M499" s="377">
        <v>0</v>
      </c>
      <c r="N499" s="311">
        <v>0</v>
      </c>
      <c r="O499" s="40">
        <f>'[1]Прод. прилож (2)'!$C$153</f>
        <v>4688508.28</v>
      </c>
      <c r="P499" s="311">
        <f t="shared" si="150"/>
        <v>5981.0030361015442</v>
      </c>
      <c r="Q499" s="42">
        <v>9673</v>
      </c>
      <c r="R499" s="59" t="s">
        <v>92</v>
      </c>
      <c r="S499" s="152"/>
      <c r="T499" s="15"/>
      <c r="U499" s="15"/>
    </row>
    <row r="500" spans="1:207" ht="25.15" customHeight="1" x14ac:dyDescent="0.25">
      <c r="A500" s="200">
        <v>372</v>
      </c>
      <c r="B500" s="310" t="s">
        <v>240</v>
      </c>
      <c r="C500" s="305">
        <v>1962</v>
      </c>
      <c r="D500" s="305">
        <v>2017</v>
      </c>
      <c r="E500" s="305" t="s">
        <v>241</v>
      </c>
      <c r="F500" s="27">
        <v>1</v>
      </c>
      <c r="G500" s="27">
        <v>1</v>
      </c>
      <c r="H500" s="40">
        <f t="shared" si="148"/>
        <v>363.9</v>
      </c>
      <c r="I500" s="129">
        <v>105.9</v>
      </c>
      <c r="J500" s="129">
        <v>258</v>
      </c>
      <c r="K500" s="307">
        <f t="shared" si="149"/>
        <v>1769255.89</v>
      </c>
      <c r="L500" s="311">
        <v>0</v>
      </c>
      <c r="M500" s="377">
        <v>0</v>
      </c>
      <c r="N500" s="311">
        <v>0</v>
      </c>
      <c r="O500" s="40">
        <f>'[1]Прод. прилож (2)'!$C$154</f>
        <v>1769255.89</v>
      </c>
      <c r="P500" s="311">
        <f t="shared" si="150"/>
        <v>4861.9287991206374</v>
      </c>
      <c r="Q500" s="42">
        <v>9673</v>
      </c>
      <c r="R500" s="59" t="s">
        <v>92</v>
      </c>
    </row>
    <row r="501" spans="1:207" s="197" customFormat="1" ht="34.9" customHeight="1" x14ac:dyDescent="0.25">
      <c r="A501" s="415" t="s">
        <v>1302</v>
      </c>
      <c r="B501" s="415"/>
      <c r="C501" s="415"/>
      <c r="D501" s="415"/>
      <c r="E501" s="415"/>
      <c r="F501" s="415"/>
      <c r="G501" s="415"/>
      <c r="H501" s="415"/>
      <c r="I501" s="415"/>
      <c r="J501" s="415"/>
      <c r="K501" s="415"/>
      <c r="L501" s="415"/>
      <c r="M501" s="415"/>
      <c r="N501" s="415"/>
      <c r="O501" s="415"/>
      <c r="P501" s="415"/>
      <c r="Q501" s="415"/>
      <c r="R501" s="415"/>
      <c r="S501" s="47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5"/>
      <c r="DA501" s="15"/>
      <c r="DB501" s="15"/>
      <c r="DC501" s="15"/>
      <c r="DD501" s="15"/>
      <c r="DE501" s="15"/>
      <c r="DF501" s="15"/>
      <c r="DG501" s="15"/>
      <c r="DH501" s="15"/>
      <c r="DI501" s="15"/>
      <c r="DJ501" s="15"/>
      <c r="DK501" s="15"/>
      <c r="DL501" s="15"/>
      <c r="DM501" s="15"/>
      <c r="DN501" s="15"/>
      <c r="DO501" s="15"/>
      <c r="DP501" s="15"/>
      <c r="DQ501" s="15"/>
      <c r="DR501" s="15"/>
      <c r="DS501" s="15"/>
      <c r="DT501" s="15"/>
      <c r="DU501" s="15"/>
      <c r="DV501" s="15"/>
      <c r="DW501" s="15"/>
      <c r="DX501" s="15"/>
      <c r="DY501" s="15"/>
      <c r="DZ501" s="15"/>
      <c r="EA501" s="15"/>
      <c r="EB501" s="15"/>
      <c r="EC501" s="15"/>
      <c r="ED501" s="15"/>
      <c r="EE501" s="15"/>
      <c r="EF501" s="15"/>
      <c r="EG501" s="15"/>
      <c r="EH501" s="15"/>
      <c r="EI501" s="15"/>
      <c r="EJ501" s="15"/>
      <c r="EK501" s="15"/>
      <c r="EL501" s="15"/>
      <c r="EM501" s="15"/>
      <c r="EN501" s="15"/>
      <c r="EO501" s="15"/>
      <c r="EP501" s="15"/>
      <c r="EQ501" s="15"/>
      <c r="ER501" s="15"/>
      <c r="ES501" s="15"/>
      <c r="ET501" s="15"/>
      <c r="EU501" s="15"/>
      <c r="EV501" s="15"/>
      <c r="EW501" s="15"/>
      <c r="EX501" s="15"/>
      <c r="EY501" s="15"/>
      <c r="EZ501" s="15"/>
      <c r="FA501" s="15"/>
      <c r="FB501" s="15"/>
      <c r="FC501" s="15"/>
      <c r="FD501" s="15"/>
      <c r="FE501" s="15"/>
      <c r="FF501" s="15"/>
      <c r="FG501" s="15"/>
      <c r="FH501" s="15"/>
      <c r="FI501" s="15"/>
      <c r="FJ501" s="15"/>
      <c r="FK501" s="15"/>
      <c r="FL501" s="15"/>
      <c r="FM501" s="15"/>
      <c r="FN501" s="15"/>
      <c r="FO501" s="15"/>
      <c r="FP501" s="15"/>
      <c r="FQ501" s="15"/>
      <c r="FR501" s="15"/>
      <c r="FS501" s="15"/>
      <c r="FT501" s="15"/>
      <c r="FU501" s="15"/>
      <c r="FV501" s="15"/>
      <c r="FW501" s="15"/>
      <c r="FX501" s="15"/>
      <c r="FY501" s="15"/>
      <c r="FZ501" s="15"/>
      <c r="GA501" s="15"/>
      <c r="GB501" s="15"/>
      <c r="GC501" s="15"/>
      <c r="GD501" s="15"/>
      <c r="GE501" s="15"/>
      <c r="GF501" s="15"/>
      <c r="GG501" s="15"/>
      <c r="GH501" s="15"/>
      <c r="GI501" s="15"/>
      <c r="GJ501" s="15"/>
      <c r="GK501" s="15"/>
      <c r="GL501" s="15"/>
      <c r="GM501" s="15"/>
      <c r="GN501" s="15"/>
      <c r="GO501" s="15"/>
      <c r="GP501" s="15"/>
      <c r="GQ501" s="15"/>
      <c r="GR501" s="15"/>
      <c r="GS501" s="15"/>
      <c r="GT501" s="15"/>
      <c r="GU501" s="15"/>
      <c r="GV501" s="15"/>
      <c r="GW501" s="15"/>
      <c r="GX501" s="15"/>
      <c r="GY501" s="15"/>
    </row>
    <row r="502" spans="1:207" s="197" customFormat="1" ht="34.9" customHeight="1" x14ac:dyDescent="0.25">
      <c r="A502" s="416" t="s">
        <v>47</v>
      </c>
      <c r="B502" s="416"/>
      <c r="C502" s="261" t="s">
        <v>21</v>
      </c>
      <c r="D502" s="261" t="s">
        <v>21</v>
      </c>
      <c r="E502" s="261" t="s">
        <v>21</v>
      </c>
      <c r="F502" s="77" t="s">
        <v>21</v>
      </c>
      <c r="G502" s="77" t="s">
        <v>21</v>
      </c>
      <c r="H502" s="78">
        <f t="shared" ref="H502:O502" si="151">SUM(H503:H584)</f>
        <v>215382.9</v>
      </c>
      <c r="I502" s="78">
        <f t="shared" si="151"/>
        <v>7791.9</v>
      </c>
      <c r="J502" s="78">
        <f t="shared" si="151"/>
        <v>141910.59999999998</v>
      </c>
      <c r="K502" s="78">
        <f t="shared" si="151"/>
        <v>700752974.57000005</v>
      </c>
      <c r="L502" s="78">
        <f t="shared" si="151"/>
        <v>0</v>
      </c>
      <c r="M502" s="78">
        <f t="shared" si="151"/>
        <v>10000000</v>
      </c>
      <c r="N502" s="78">
        <f t="shared" si="151"/>
        <v>0</v>
      </c>
      <c r="O502" s="78">
        <f t="shared" si="151"/>
        <v>690752974.57000005</v>
      </c>
      <c r="P502" s="30">
        <f t="shared" ref="P502:P544" si="152">K502/H502</f>
        <v>3253.5218653384277</v>
      </c>
      <c r="Q502" s="79" t="s">
        <v>21</v>
      </c>
      <c r="R502" s="80" t="s">
        <v>21</v>
      </c>
      <c r="S502" s="56"/>
      <c r="T502" s="33"/>
      <c r="U502" s="33"/>
    </row>
    <row r="503" spans="1:207" s="197" customFormat="1" ht="22.9" customHeight="1" x14ac:dyDescent="0.25">
      <c r="A503" s="445" t="s">
        <v>1585</v>
      </c>
      <c r="B503" s="446" t="s">
        <v>280</v>
      </c>
      <c r="C503" s="387">
        <v>1966</v>
      </c>
      <c r="D503" s="387" t="s">
        <v>204</v>
      </c>
      <c r="E503" s="397" t="s">
        <v>20</v>
      </c>
      <c r="F503" s="399">
        <v>5</v>
      </c>
      <c r="G503" s="399">
        <v>4</v>
      </c>
      <c r="H503" s="409">
        <v>3962.3</v>
      </c>
      <c r="I503" s="405">
        <v>0</v>
      </c>
      <c r="J503" s="409">
        <v>2424.3000000000002</v>
      </c>
      <c r="K503" s="307">
        <f t="shared" ref="K503:K548" si="153">SUM(L503:O503)</f>
        <v>8839063.3499999996</v>
      </c>
      <c r="L503" s="311">
        <v>0</v>
      </c>
      <c r="M503" s="377">
        <v>0</v>
      </c>
      <c r="N503" s="311">
        <v>0</v>
      </c>
      <c r="O503" s="311">
        <f>'[1]Прод. прилож (2)'!$C$156</f>
        <v>8839063.3499999996</v>
      </c>
      <c r="P503" s="311">
        <f t="shared" si="152"/>
        <v>2230.7910430810384</v>
      </c>
      <c r="Q503" s="42">
        <v>9673</v>
      </c>
      <c r="R503" s="59" t="s">
        <v>92</v>
      </c>
      <c r="S503" s="154"/>
      <c r="T503" s="33"/>
      <c r="U503" s="33"/>
    </row>
    <row r="504" spans="1:207" s="197" customFormat="1" ht="22.9" customHeight="1" x14ac:dyDescent="0.25">
      <c r="A504" s="422"/>
      <c r="B504" s="447"/>
      <c r="C504" s="388"/>
      <c r="D504" s="388"/>
      <c r="E504" s="398"/>
      <c r="F504" s="400"/>
      <c r="G504" s="400"/>
      <c r="H504" s="410"/>
      <c r="I504" s="406"/>
      <c r="J504" s="410"/>
      <c r="K504" s="307">
        <f t="shared" ref="K504:K505" si="154">SUM(L504:O504)</f>
        <v>6708173.9000000004</v>
      </c>
      <c r="L504" s="311">
        <v>0</v>
      </c>
      <c r="M504" s="377">
        <v>0</v>
      </c>
      <c r="N504" s="311">
        <v>0</v>
      </c>
      <c r="O504" s="311">
        <f>'[1]Прод. прилож (2)'!$C$613</f>
        <v>6708173.9000000004</v>
      </c>
      <c r="P504" s="311">
        <f>K504/H503</f>
        <v>1693</v>
      </c>
      <c r="Q504" s="42">
        <v>9673</v>
      </c>
      <c r="R504" s="59" t="s">
        <v>93</v>
      </c>
      <c r="S504" s="56"/>
      <c r="T504" s="33"/>
      <c r="U504" s="33"/>
    </row>
    <row r="505" spans="1:207" s="197" customFormat="1" ht="22.9" customHeight="1" x14ac:dyDescent="0.25">
      <c r="A505" s="393">
        <v>374</v>
      </c>
      <c r="B505" s="446" t="s">
        <v>281</v>
      </c>
      <c r="C505" s="387">
        <v>1966</v>
      </c>
      <c r="D505" s="387" t="s">
        <v>204</v>
      </c>
      <c r="E505" s="397" t="s">
        <v>20</v>
      </c>
      <c r="F505" s="399">
        <v>5</v>
      </c>
      <c r="G505" s="399">
        <v>3</v>
      </c>
      <c r="H505" s="409">
        <v>2915.6</v>
      </c>
      <c r="I505" s="405">
        <v>0</v>
      </c>
      <c r="J505" s="409">
        <v>1615.1</v>
      </c>
      <c r="K505" s="307">
        <f t="shared" si="154"/>
        <v>6331282.370000001</v>
      </c>
      <c r="L505" s="311">
        <v>0</v>
      </c>
      <c r="M505" s="377">
        <v>0</v>
      </c>
      <c r="N505" s="311">
        <v>0</v>
      </c>
      <c r="O505" s="311">
        <f>'[1]Прод. прилож (2)'!$C$157</f>
        <v>6331282.370000001</v>
      </c>
      <c r="P505" s="311">
        <f t="shared" ref="P505" si="155">K505/H505</f>
        <v>2171.5195397173829</v>
      </c>
      <c r="Q505" s="42">
        <v>9673</v>
      </c>
      <c r="R505" s="59" t="s">
        <v>92</v>
      </c>
      <c r="S505" s="154"/>
      <c r="T505" s="33"/>
      <c r="U505" s="33"/>
    </row>
    <row r="506" spans="1:207" s="197" customFormat="1" ht="22.9" customHeight="1" x14ac:dyDescent="0.25">
      <c r="A506" s="394"/>
      <c r="B506" s="447"/>
      <c r="C506" s="388"/>
      <c r="D506" s="388"/>
      <c r="E506" s="398"/>
      <c r="F506" s="400"/>
      <c r="G506" s="400"/>
      <c r="H506" s="410"/>
      <c r="I506" s="406"/>
      <c r="J506" s="410"/>
      <c r="K506" s="307">
        <f t="shared" si="153"/>
        <v>7434780</v>
      </c>
      <c r="L506" s="311">
        <v>0</v>
      </c>
      <c r="M506" s="377">
        <v>0</v>
      </c>
      <c r="N506" s="311">
        <v>0</v>
      </c>
      <c r="O506" s="311">
        <f>'[1]Прод. прилож (2)'!$C$614</f>
        <v>7434780</v>
      </c>
      <c r="P506" s="311">
        <f>K506/H505</f>
        <v>2550</v>
      </c>
      <c r="Q506" s="42">
        <v>9673</v>
      </c>
      <c r="R506" s="59" t="s">
        <v>93</v>
      </c>
      <c r="S506" s="56"/>
      <c r="T506" s="33"/>
      <c r="U506" s="33"/>
    </row>
    <row r="507" spans="1:207" s="197" customFormat="1" ht="22.9" customHeight="1" x14ac:dyDescent="0.25">
      <c r="A507" s="200">
        <v>375</v>
      </c>
      <c r="B507" s="81" t="s">
        <v>318</v>
      </c>
      <c r="C507" s="305">
        <v>1981</v>
      </c>
      <c r="D507" s="305" t="s">
        <v>204</v>
      </c>
      <c r="E507" s="305" t="s">
        <v>22</v>
      </c>
      <c r="F507" s="306">
        <v>9</v>
      </c>
      <c r="G507" s="306">
        <v>2</v>
      </c>
      <c r="H507" s="40">
        <v>9491.6</v>
      </c>
      <c r="I507" s="129">
        <v>0</v>
      </c>
      <c r="J507" s="289">
        <v>5661.6</v>
      </c>
      <c r="K507" s="307">
        <f t="shared" si="153"/>
        <v>7208672.9900000002</v>
      </c>
      <c r="L507" s="311">
        <v>0</v>
      </c>
      <c r="M507" s="377">
        <v>0</v>
      </c>
      <c r="N507" s="311">
        <v>0</v>
      </c>
      <c r="O507" s="311">
        <f>'[1]Прод. прилож (2)'!$C$615</f>
        <v>7208672.9900000002</v>
      </c>
      <c r="P507" s="311">
        <f t="shared" si="152"/>
        <v>759.47922268110744</v>
      </c>
      <c r="Q507" s="42">
        <v>9673</v>
      </c>
      <c r="R507" s="59" t="s">
        <v>93</v>
      </c>
      <c r="S507" s="47"/>
      <c r="T507" s="15"/>
      <c r="U507" s="15"/>
      <c r="V507" s="123"/>
      <c r="W507" s="123"/>
      <c r="X507" s="123"/>
      <c r="Y507" s="123"/>
      <c r="Z507" s="123"/>
      <c r="AA507" s="123"/>
      <c r="AB507" s="123"/>
      <c r="AC507" s="123"/>
      <c r="AD507" s="123"/>
      <c r="AE507" s="123"/>
      <c r="AF507" s="123"/>
      <c r="AG507" s="123"/>
      <c r="AH507" s="123"/>
      <c r="AI507" s="123"/>
      <c r="AJ507" s="123"/>
      <c r="AK507" s="123"/>
      <c r="AL507" s="123"/>
      <c r="AM507" s="123"/>
      <c r="AN507" s="123"/>
      <c r="AO507" s="123"/>
      <c r="AP507" s="123"/>
      <c r="AQ507" s="123"/>
      <c r="AR507" s="123"/>
      <c r="AS507" s="123"/>
      <c r="AT507" s="123"/>
      <c r="AU507" s="123"/>
      <c r="AV507" s="123"/>
      <c r="AW507" s="123"/>
      <c r="AX507" s="123"/>
      <c r="AY507" s="123"/>
      <c r="AZ507" s="123"/>
      <c r="BA507" s="123"/>
      <c r="BB507" s="123"/>
      <c r="BC507" s="123"/>
      <c r="BD507" s="123"/>
      <c r="BE507" s="123"/>
      <c r="BF507" s="123"/>
      <c r="BG507" s="123"/>
      <c r="BH507" s="123"/>
      <c r="BI507" s="123"/>
      <c r="BJ507" s="123"/>
      <c r="BK507" s="123"/>
      <c r="BL507" s="123"/>
      <c r="BM507" s="123"/>
      <c r="BN507" s="123"/>
      <c r="BO507" s="123"/>
      <c r="BP507" s="123"/>
      <c r="BQ507" s="123"/>
      <c r="BR507" s="123"/>
      <c r="BS507" s="123"/>
      <c r="BT507" s="123"/>
      <c r="BU507" s="123"/>
      <c r="BV507" s="123"/>
      <c r="BW507" s="123"/>
      <c r="BX507" s="123"/>
      <c r="BY507" s="123"/>
      <c r="BZ507" s="123"/>
      <c r="CA507" s="123"/>
      <c r="CB507" s="123"/>
      <c r="CC507" s="123"/>
      <c r="CD507" s="123"/>
      <c r="CE507" s="123"/>
      <c r="CF507" s="123"/>
      <c r="CG507" s="123"/>
      <c r="CH507" s="123"/>
      <c r="CI507" s="123"/>
      <c r="CJ507" s="123"/>
      <c r="CK507" s="123"/>
      <c r="CL507" s="123"/>
      <c r="CM507" s="123"/>
      <c r="CN507" s="123"/>
      <c r="CO507" s="123"/>
      <c r="CP507" s="123"/>
      <c r="CQ507" s="123"/>
      <c r="CR507" s="123"/>
      <c r="CS507" s="123"/>
      <c r="CT507" s="123"/>
      <c r="CU507" s="123"/>
      <c r="CV507" s="123"/>
      <c r="CW507" s="123"/>
      <c r="CX507" s="123"/>
      <c r="CY507" s="123"/>
      <c r="CZ507" s="123"/>
      <c r="DA507" s="123"/>
      <c r="DB507" s="123"/>
      <c r="DC507" s="123"/>
      <c r="DD507" s="123"/>
      <c r="DE507" s="123"/>
      <c r="DF507" s="123"/>
      <c r="DG507" s="123"/>
      <c r="DH507" s="123"/>
      <c r="DI507" s="123"/>
      <c r="DJ507" s="123"/>
      <c r="DK507" s="123"/>
      <c r="DL507" s="123"/>
      <c r="DM507" s="123"/>
      <c r="DN507" s="123"/>
      <c r="DO507" s="123"/>
      <c r="DP507" s="123"/>
      <c r="DQ507" s="123"/>
      <c r="DR507" s="123"/>
      <c r="DS507" s="123"/>
      <c r="DT507" s="123"/>
      <c r="DU507" s="123"/>
      <c r="DV507" s="123"/>
      <c r="DW507" s="123"/>
      <c r="DX507" s="123"/>
      <c r="DY507" s="123"/>
      <c r="DZ507" s="123"/>
      <c r="EA507" s="123"/>
      <c r="EB507" s="123"/>
      <c r="EC507" s="123"/>
      <c r="ED507" s="123"/>
      <c r="EE507" s="123"/>
      <c r="EF507" s="123"/>
      <c r="EG507" s="123"/>
      <c r="EH507" s="123"/>
      <c r="EI507" s="123"/>
      <c r="EJ507" s="123"/>
      <c r="EK507" s="123"/>
      <c r="EL507" s="123"/>
      <c r="EM507" s="123"/>
      <c r="EN507" s="123"/>
      <c r="EO507" s="123"/>
      <c r="EP507" s="123"/>
      <c r="EQ507" s="123"/>
      <c r="ER507" s="123"/>
      <c r="ES507" s="123"/>
      <c r="ET507" s="123"/>
      <c r="EU507" s="123"/>
      <c r="EV507" s="123"/>
      <c r="EW507" s="123"/>
      <c r="EX507" s="123"/>
      <c r="EY507" s="123"/>
      <c r="EZ507" s="123"/>
      <c r="FA507" s="123"/>
      <c r="FB507" s="123"/>
      <c r="FC507" s="123"/>
      <c r="FD507" s="123"/>
      <c r="FE507" s="123"/>
      <c r="FF507" s="123"/>
      <c r="FG507" s="123"/>
      <c r="FH507" s="123"/>
      <c r="FI507" s="123"/>
      <c r="FJ507" s="123"/>
      <c r="FK507" s="123"/>
      <c r="FL507" s="123"/>
      <c r="FM507" s="123"/>
      <c r="FN507" s="123"/>
      <c r="FO507" s="123"/>
      <c r="FP507" s="123"/>
      <c r="FQ507" s="123"/>
      <c r="FR507" s="123"/>
      <c r="FS507" s="123"/>
      <c r="FT507" s="123"/>
      <c r="FU507" s="123"/>
      <c r="FV507" s="123"/>
      <c r="FW507" s="123"/>
      <c r="FX507" s="123"/>
      <c r="FY507" s="123"/>
      <c r="FZ507" s="123"/>
      <c r="GA507" s="123"/>
      <c r="GB507" s="123"/>
      <c r="GC507" s="123"/>
      <c r="GD507" s="123"/>
      <c r="GE507" s="123"/>
      <c r="GF507" s="123"/>
      <c r="GG507" s="123"/>
      <c r="GH507" s="123"/>
      <c r="GI507" s="123"/>
      <c r="GJ507" s="123"/>
      <c r="GK507" s="123"/>
      <c r="GL507" s="123"/>
      <c r="GM507" s="123"/>
      <c r="GN507" s="123"/>
      <c r="GO507" s="123"/>
      <c r="GP507" s="123"/>
      <c r="GQ507" s="123"/>
      <c r="GR507" s="123"/>
      <c r="GS507" s="123"/>
      <c r="GT507" s="123"/>
      <c r="GU507" s="123"/>
      <c r="GV507" s="123"/>
      <c r="GW507" s="123"/>
      <c r="GX507" s="123"/>
      <c r="GY507" s="123"/>
    </row>
    <row r="508" spans="1:207" s="197" customFormat="1" ht="22.9" customHeight="1" x14ac:dyDescent="0.25">
      <c r="A508" s="200">
        <v>376</v>
      </c>
      <c r="B508" s="81" t="s">
        <v>1220</v>
      </c>
      <c r="C508" s="305">
        <v>1982</v>
      </c>
      <c r="D508" s="305" t="s">
        <v>204</v>
      </c>
      <c r="E508" s="305" t="s">
        <v>20</v>
      </c>
      <c r="F508" s="306">
        <v>5</v>
      </c>
      <c r="G508" s="306">
        <v>6</v>
      </c>
      <c r="H508" s="40">
        <v>5275.8</v>
      </c>
      <c r="I508" s="129">
        <v>0</v>
      </c>
      <c r="J508" s="289">
        <v>3757.3</v>
      </c>
      <c r="K508" s="307">
        <f t="shared" ref="K508:K509" si="156">SUM(L508:O508)</f>
        <v>5168532.2300000004</v>
      </c>
      <c r="L508" s="311">
        <v>0</v>
      </c>
      <c r="M508" s="377">
        <v>0</v>
      </c>
      <c r="N508" s="311">
        <v>0</v>
      </c>
      <c r="O508" s="311">
        <f>'[1]Прод. прилож (2)'!$C$158</f>
        <v>5168532.2300000004</v>
      </c>
      <c r="P508" s="311">
        <f t="shared" ref="P508:P509" si="157">K508/H508</f>
        <v>979.6679612570606</v>
      </c>
      <c r="Q508" s="42">
        <v>9673</v>
      </c>
      <c r="R508" s="59" t="s">
        <v>92</v>
      </c>
      <c r="S508" s="152"/>
      <c r="T508" s="15"/>
      <c r="U508" s="15"/>
      <c r="V508" s="123"/>
      <c r="W508" s="123"/>
      <c r="X508" s="123"/>
      <c r="Y508" s="123"/>
      <c r="Z508" s="123"/>
      <c r="AA508" s="123"/>
      <c r="AB508" s="123"/>
      <c r="AC508" s="123"/>
      <c r="AD508" s="123"/>
      <c r="AE508" s="123"/>
      <c r="AF508" s="123"/>
      <c r="AG508" s="123"/>
      <c r="AH508" s="123"/>
      <c r="AI508" s="123"/>
      <c r="AJ508" s="123"/>
      <c r="AK508" s="123"/>
      <c r="AL508" s="123"/>
      <c r="AM508" s="123"/>
      <c r="AN508" s="123"/>
      <c r="AO508" s="123"/>
      <c r="AP508" s="123"/>
      <c r="AQ508" s="123"/>
      <c r="AR508" s="123"/>
      <c r="AS508" s="123"/>
      <c r="AT508" s="123"/>
      <c r="AU508" s="123"/>
      <c r="AV508" s="123"/>
      <c r="AW508" s="123"/>
      <c r="AX508" s="123"/>
      <c r="AY508" s="123"/>
      <c r="AZ508" s="123"/>
      <c r="BA508" s="123"/>
      <c r="BB508" s="123"/>
      <c r="BC508" s="123"/>
      <c r="BD508" s="123"/>
      <c r="BE508" s="123"/>
      <c r="BF508" s="123"/>
      <c r="BG508" s="123"/>
      <c r="BH508" s="123"/>
      <c r="BI508" s="123"/>
      <c r="BJ508" s="123"/>
      <c r="BK508" s="123"/>
      <c r="BL508" s="123"/>
      <c r="BM508" s="123"/>
      <c r="BN508" s="123"/>
      <c r="BO508" s="123"/>
      <c r="BP508" s="123"/>
      <c r="BQ508" s="123"/>
      <c r="BR508" s="123"/>
      <c r="BS508" s="123"/>
      <c r="BT508" s="123"/>
      <c r="BU508" s="123"/>
      <c r="BV508" s="123"/>
      <c r="BW508" s="123"/>
      <c r="BX508" s="123"/>
      <c r="BY508" s="123"/>
      <c r="BZ508" s="123"/>
      <c r="CA508" s="123"/>
      <c r="CB508" s="123"/>
      <c r="CC508" s="123"/>
      <c r="CD508" s="123"/>
      <c r="CE508" s="123"/>
      <c r="CF508" s="123"/>
      <c r="CG508" s="123"/>
      <c r="CH508" s="123"/>
      <c r="CI508" s="123"/>
      <c r="CJ508" s="123"/>
      <c r="CK508" s="123"/>
      <c r="CL508" s="123"/>
      <c r="CM508" s="123"/>
      <c r="CN508" s="123"/>
      <c r="CO508" s="123"/>
      <c r="CP508" s="123"/>
      <c r="CQ508" s="123"/>
      <c r="CR508" s="123"/>
      <c r="CS508" s="123"/>
      <c r="CT508" s="123"/>
      <c r="CU508" s="123"/>
      <c r="CV508" s="123"/>
      <c r="CW508" s="123"/>
      <c r="CX508" s="123"/>
      <c r="CY508" s="123"/>
      <c r="CZ508" s="123"/>
      <c r="DA508" s="123"/>
      <c r="DB508" s="123"/>
      <c r="DC508" s="123"/>
      <c r="DD508" s="123"/>
      <c r="DE508" s="123"/>
      <c r="DF508" s="123"/>
      <c r="DG508" s="123"/>
      <c r="DH508" s="123"/>
      <c r="DI508" s="123"/>
      <c r="DJ508" s="123"/>
      <c r="DK508" s="123"/>
      <c r="DL508" s="123"/>
      <c r="DM508" s="123"/>
      <c r="DN508" s="123"/>
      <c r="DO508" s="123"/>
      <c r="DP508" s="123"/>
      <c r="DQ508" s="123"/>
      <c r="DR508" s="123"/>
      <c r="DS508" s="123"/>
      <c r="DT508" s="123"/>
      <c r="DU508" s="123"/>
      <c r="DV508" s="123"/>
      <c r="DW508" s="123"/>
      <c r="DX508" s="123"/>
      <c r="DY508" s="123"/>
      <c r="DZ508" s="123"/>
      <c r="EA508" s="123"/>
      <c r="EB508" s="123"/>
      <c r="EC508" s="123"/>
      <c r="ED508" s="123"/>
      <c r="EE508" s="123"/>
      <c r="EF508" s="123"/>
      <c r="EG508" s="123"/>
      <c r="EH508" s="123"/>
      <c r="EI508" s="123"/>
      <c r="EJ508" s="123"/>
      <c r="EK508" s="123"/>
      <c r="EL508" s="123"/>
      <c r="EM508" s="123"/>
      <c r="EN508" s="123"/>
      <c r="EO508" s="123"/>
      <c r="EP508" s="123"/>
      <c r="EQ508" s="123"/>
      <c r="ER508" s="123"/>
      <c r="ES508" s="123"/>
      <c r="ET508" s="123"/>
      <c r="EU508" s="123"/>
      <c r="EV508" s="123"/>
      <c r="EW508" s="123"/>
      <c r="EX508" s="123"/>
      <c r="EY508" s="123"/>
      <c r="EZ508" s="123"/>
      <c r="FA508" s="123"/>
      <c r="FB508" s="123"/>
      <c r="FC508" s="123"/>
      <c r="FD508" s="123"/>
      <c r="FE508" s="123"/>
      <c r="FF508" s="123"/>
      <c r="FG508" s="123"/>
      <c r="FH508" s="123"/>
      <c r="FI508" s="123"/>
      <c r="FJ508" s="123"/>
      <c r="FK508" s="123"/>
      <c r="FL508" s="123"/>
      <c r="FM508" s="123"/>
      <c r="FN508" s="123"/>
      <c r="FO508" s="123"/>
      <c r="FP508" s="123"/>
      <c r="FQ508" s="123"/>
      <c r="FR508" s="123"/>
      <c r="FS508" s="123"/>
      <c r="FT508" s="123"/>
      <c r="FU508" s="123"/>
      <c r="FV508" s="123"/>
      <c r="FW508" s="123"/>
      <c r="FX508" s="123"/>
      <c r="FY508" s="123"/>
      <c r="FZ508" s="123"/>
      <c r="GA508" s="123"/>
      <c r="GB508" s="123"/>
      <c r="GC508" s="123"/>
      <c r="GD508" s="123"/>
      <c r="GE508" s="123"/>
      <c r="GF508" s="123"/>
      <c r="GG508" s="123"/>
      <c r="GH508" s="123"/>
      <c r="GI508" s="123"/>
      <c r="GJ508" s="123"/>
      <c r="GK508" s="123"/>
      <c r="GL508" s="123"/>
      <c r="GM508" s="123"/>
      <c r="GN508" s="123"/>
      <c r="GO508" s="123"/>
      <c r="GP508" s="123"/>
      <c r="GQ508" s="123"/>
      <c r="GR508" s="123"/>
      <c r="GS508" s="123"/>
      <c r="GT508" s="123"/>
      <c r="GU508" s="123"/>
      <c r="GV508" s="123"/>
      <c r="GW508" s="123"/>
      <c r="GX508" s="123"/>
      <c r="GY508" s="123"/>
    </row>
    <row r="509" spans="1:207" s="197" customFormat="1" ht="22.9" customHeight="1" x14ac:dyDescent="0.25">
      <c r="A509" s="200">
        <v>377</v>
      </c>
      <c r="B509" s="81" t="s">
        <v>1221</v>
      </c>
      <c r="C509" s="305">
        <v>1979</v>
      </c>
      <c r="D509" s="305" t="s">
        <v>204</v>
      </c>
      <c r="E509" s="305" t="s">
        <v>20</v>
      </c>
      <c r="F509" s="306">
        <v>5</v>
      </c>
      <c r="G509" s="306">
        <v>6</v>
      </c>
      <c r="H509" s="40">
        <v>5302.5</v>
      </c>
      <c r="I509" s="129">
        <v>0</v>
      </c>
      <c r="J509" s="289">
        <v>3777.1</v>
      </c>
      <c r="K509" s="307">
        <f t="shared" si="156"/>
        <v>5481989.2800000003</v>
      </c>
      <c r="L509" s="311">
        <v>0</v>
      </c>
      <c r="M509" s="377">
        <v>0</v>
      </c>
      <c r="N509" s="311">
        <v>0</v>
      </c>
      <c r="O509" s="311">
        <f>'[1]Прод. прилож (2)'!$C$616</f>
        <v>5481989.2800000003</v>
      </c>
      <c r="P509" s="311">
        <f t="shared" si="157"/>
        <v>1033.8499349363508</v>
      </c>
      <c r="Q509" s="42">
        <v>9673</v>
      </c>
      <c r="R509" s="59" t="s">
        <v>93</v>
      </c>
      <c r="S509" s="47"/>
      <c r="T509" s="15"/>
      <c r="U509" s="15"/>
      <c r="V509" s="123"/>
      <c r="W509" s="123"/>
      <c r="X509" s="123"/>
      <c r="Y509" s="123"/>
      <c r="Z509" s="123"/>
      <c r="AA509" s="123"/>
      <c r="AB509" s="123"/>
      <c r="AC509" s="123"/>
      <c r="AD509" s="123"/>
      <c r="AE509" s="123"/>
      <c r="AF509" s="123"/>
      <c r="AG509" s="123"/>
      <c r="AH509" s="123"/>
      <c r="AI509" s="123"/>
      <c r="AJ509" s="123"/>
      <c r="AK509" s="123"/>
      <c r="AL509" s="123"/>
      <c r="AM509" s="123"/>
      <c r="AN509" s="123"/>
      <c r="AO509" s="123"/>
      <c r="AP509" s="123"/>
      <c r="AQ509" s="123"/>
      <c r="AR509" s="123"/>
      <c r="AS509" s="123"/>
      <c r="AT509" s="123"/>
      <c r="AU509" s="123"/>
      <c r="AV509" s="123"/>
      <c r="AW509" s="123"/>
      <c r="AX509" s="123"/>
      <c r="AY509" s="123"/>
      <c r="AZ509" s="123"/>
      <c r="BA509" s="123"/>
      <c r="BB509" s="123"/>
      <c r="BC509" s="123"/>
      <c r="BD509" s="123"/>
      <c r="BE509" s="123"/>
      <c r="BF509" s="123"/>
      <c r="BG509" s="123"/>
      <c r="BH509" s="123"/>
      <c r="BI509" s="123"/>
      <c r="BJ509" s="123"/>
      <c r="BK509" s="123"/>
      <c r="BL509" s="123"/>
      <c r="BM509" s="123"/>
      <c r="BN509" s="123"/>
      <c r="BO509" s="123"/>
      <c r="BP509" s="123"/>
      <c r="BQ509" s="123"/>
      <c r="BR509" s="123"/>
      <c r="BS509" s="123"/>
      <c r="BT509" s="123"/>
      <c r="BU509" s="123"/>
      <c r="BV509" s="123"/>
      <c r="BW509" s="123"/>
      <c r="BX509" s="123"/>
      <c r="BY509" s="123"/>
      <c r="BZ509" s="123"/>
      <c r="CA509" s="123"/>
      <c r="CB509" s="123"/>
      <c r="CC509" s="123"/>
      <c r="CD509" s="123"/>
      <c r="CE509" s="123"/>
      <c r="CF509" s="123"/>
      <c r="CG509" s="123"/>
      <c r="CH509" s="123"/>
      <c r="CI509" s="123"/>
      <c r="CJ509" s="123"/>
      <c r="CK509" s="123"/>
      <c r="CL509" s="123"/>
      <c r="CM509" s="123"/>
      <c r="CN509" s="123"/>
      <c r="CO509" s="123"/>
      <c r="CP509" s="123"/>
      <c r="CQ509" s="123"/>
      <c r="CR509" s="123"/>
      <c r="CS509" s="123"/>
      <c r="CT509" s="123"/>
      <c r="CU509" s="123"/>
      <c r="CV509" s="123"/>
      <c r="CW509" s="123"/>
      <c r="CX509" s="123"/>
      <c r="CY509" s="123"/>
      <c r="CZ509" s="123"/>
      <c r="DA509" s="123"/>
      <c r="DB509" s="123"/>
      <c r="DC509" s="123"/>
      <c r="DD509" s="123"/>
      <c r="DE509" s="123"/>
      <c r="DF509" s="123"/>
      <c r="DG509" s="123"/>
      <c r="DH509" s="123"/>
      <c r="DI509" s="123"/>
      <c r="DJ509" s="123"/>
      <c r="DK509" s="123"/>
      <c r="DL509" s="123"/>
      <c r="DM509" s="123"/>
      <c r="DN509" s="123"/>
      <c r="DO509" s="123"/>
      <c r="DP509" s="123"/>
      <c r="DQ509" s="123"/>
      <c r="DR509" s="123"/>
      <c r="DS509" s="123"/>
      <c r="DT509" s="123"/>
      <c r="DU509" s="123"/>
      <c r="DV509" s="123"/>
      <c r="DW509" s="123"/>
      <c r="DX509" s="123"/>
      <c r="DY509" s="123"/>
      <c r="DZ509" s="123"/>
      <c r="EA509" s="123"/>
      <c r="EB509" s="123"/>
      <c r="EC509" s="123"/>
      <c r="ED509" s="123"/>
      <c r="EE509" s="123"/>
      <c r="EF509" s="123"/>
      <c r="EG509" s="123"/>
      <c r="EH509" s="123"/>
      <c r="EI509" s="123"/>
      <c r="EJ509" s="123"/>
      <c r="EK509" s="123"/>
      <c r="EL509" s="123"/>
      <c r="EM509" s="123"/>
      <c r="EN509" s="123"/>
      <c r="EO509" s="123"/>
      <c r="EP509" s="123"/>
      <c r="EQ509" s="123"/>
      <c r="ER509" s="123"/>
      <c r="ES509" s="123"/>
      <c r="ET509" s="123"/>
      <c r="EU509" s="123"/>
      <c r="EV509" s="123"/>
      <c r="EW509" s="123"/>
      <c r="EX509" s="123"/>
      <c r="EY509" s="123"/>
      <c r="EZ509" s="123"/>
      <c r="FA509" s="123"/>
      <c r="FB509" s="123"/>
      <c r="FC509" s="123"/>
      <c r="FD509" s="123"/>
      <c r="FE509" s="123"/>
      <c r="FF509" s="123"/>
      <c r="FG509" s="123"/>
      <c r="FH509" s="123"/>
      <c r="FI509" s="123"/>
      <c r="FJ509" s="123"/>
      <c r="FK509" s="123"/>
      <c r="FL509" s="123"/>
      <c r="FM509" s="123"/>
      <c r="FN509" s="123"/>
      <c r="FO509" s="123"/>
      <c r="FP509" s="123"/>
      <c r="FQ509" s="123"/>
      <c r="FR509" s="123"/>
      <c r="FS509" s="123"/>
      <c r="FT509" s="123"/>
      <c r="FU509" s="123"/>
      <c r="FV509" s="123"/>
      <c r="FW509" s="123"/>
      <c r="FX509" s="123"/>
      <c r="FY509" s="123"/>
      <c r="FZ509" s="123"/>
      <c r="GA509" s="123"/>
      <c r="GB509" s="123"/>
      <c r="GC509" s="123"/>
      <c r="GD509" s="123"/>
      <c r="GE509" s="123"/>
      <c r="GF509" s="123"/>
      <c r="GG509" s="123"/>
      <c r="GH509" s="123"/>
      <c r="GI509" s="123"/>
      <c r="GJ509" s="123"/>
      <c r="GK509" s="123"/>
      <c r="GL509" s="123"/>
      <c r="GM509" s="123"/>
      <c r="GN509" s="123"/>
      <c r="GO509" s="123"/>
      <c r="GP509" s="123"/>
      <c r="GQ509" s="123"/>
      <c r="GR509" s="123"/>
      <c r="GS509" s="123"/>
      <c r="GT509" s="123"/>
      <c r="GU509" s="123"/>
      <c r="GV509" s="123"/>
      <c r="GW509" s="123"/>
      <c r="GX509" s="123"/>
      <c r="GY509" s="123"/>
    </row>
    <row r="510" spans="1:207" s="197" customFormat="1" ht="22.9" customHeight="1" x14ac:dyDescent="0.25">
      <c r="A510" s="200">
        <v>378</v>
      </c>
      <c r="B510" s="81" t="s">
        <v>282</v>
      </c>
      <c r="C510" s="305">
        <v>1987</v>
      </c>
      <c r="D510" s="288" t="s">
        <v>204</v>
      </c>
      <c r="E510" s="305" t="s">
        <v>22</v>
      </c>
      <c r="F510" s="306">
        <v>9</v>
      </c>
      <c r="G510" s="306">
        <v>4</v>
      </c>
      <c r="H510" s="40">
        <v>10997.6</v>
      </c>
      <c r="I510" s="302">
        <v>0</v>
      </c>
      <c r="J510" s="289">
        <v>7552.6</v>
      </c>
      <c r="K510" s="307">
        <f t="shared" si="153"/>
        <v>16906470.84</v>
      </c>
      <c r="L510" s="311">
        <v>0</v>
      </c>
      <c r="M510" s="377">
        <v>8453235.4199999999</v>
      </c>
      <c r="N510" s="311">
        <v>0</v>
      </c>
      <c r="O510" s="311">
        <f>'[1]Прод. прилож (2)'!$C$159</f>
        <v>8453235.4199999999</v>
      </c>
      <c r="P510" s="311">
        <f t="shared" si="152"/>
        <v>1537.2873026842219</v>
      </c>
      <c r="Q510" s="42">
        <v>9673</v>
      </c>
      <c r="R510" s="59" t="s">
        <v>92</v>
      </c>
      <c r="S510" s="154"/>
      <c r="T510" s="33"/>
      <c r="U510" s="33"/>
    </row>
    <row r="511" spans="1:207" s="197" customFormat="1" ht="22.9" customHeight="1" x14ac:dyDescent="0.25">
      <c r="A511" s="200">
        <v>379</v>
      </c>
      <c r="B511" s="310" t="s">
        <v>283</v>
      </c>
      <c r="C511" s="288">
        <v>1983</v>
      </c>
      <c r="D511" s="288" t="s">
        <v>204</v>
      </c>
      <c r="E511" s="305" t="s">
        <v>22</v>
      </c>
      <c r="F511" s="306">
        <v>5</v>
      </c>
      <c r="G511" s="306">
        <v>8</v>
      </c>
      <c r="H511" s="40">
        <v>7497.3</v>
      </c>
      <c r="I511" s="302">
        <v>0</v>
      </c>
      <c r="J511" s="289">
        <v>5543.7</v>
      </c>
      <c r="K511" s="307">
        <f t="shared" si="153"/>
        <v>7183231.2000000002</v>
      </c>
      <c r="L511" s="311">
        <v>0</v>
      </c>
      <c r="M511" s="377">
        <v>0</v>
      </c>
      <c r="N511" s="311">
        <v>0</v>
      </c>
      <c r="O511" s="311">
        <f>'[1]Прод. прилож (2)'!$C$618</f>
        <v>7183231.2000000002</v>
      </c>
      <c r="P511" s="311">
        <f t="shared" si="152"/>
        <v>958.10907926853668</v>
      </c>
      <c r="Q511" s="42">
        <v>9673</v>
      </c>
      <c r="R511" s="59" t="s">
        <v>93</v>
      </c>
      <c r="S511" s="56"/>
      <c r="T511" s="33"/>
      <c r="U511" s="33"/>
    </row>
    <row r="512" spans="1:207" s="197" customFormat="1" ht="22.9" customHeight="1" x14ac:dyDescent="0.25">
      <c r="A512" s="200">
        <v>380</v>
      </c>
      <c r="B512" s="310" t="s">
        <v>1359</v>
      </c>
      <c r="C512" s="288">
        <v>1991</v>
      </c>
      <c r="D512" s="288" t="s">
        <v>204</v>
      </c>
      <c r="E512" s="305" t="s">
        <v>22</v>
      </c>
      <c r="F512" s="306">
        <v>9</v>
      </c>
      <c r="G512" s="306">
        <v>4</v>
      </c>
      <c r="H512" s="40">
        <v>11141</v>
      </c>
      <c r="I512" s="302">
        <v>0</v>
      </c>
      <c r="J512" s="289">
        <v>10333.200000000001</v>
      </c>
      <c r="K512" s="307">
        <f t="shared" ref="K512" si="158">SUM(L512:O512)</f>
        <v>14227995.300000001</v>
      </c>
      <c r="L512" s="311">
        <v>0</v>
      </c>
      <c r="M512" s="377">
        <v>0</v>
      </c>
      <c r="N512" s="311">
        <v>0</v>
      </c>
      <c r="O512" s="311">
        <f>'[1]Прод. прилож (2)'!$C$617</f>
        <v>14227995.300000001</v>
      </c>
      <c r="P512" s="311">
        <f t="shared" si="152"/>
        <v>1277.0842204469977</v>
      </c>
      <c r="Q512" s="42">
        <v>9673</v>
      </c>
      <c r="R512" s="59" t="s">
        <v>93</v>
      </c>
      <c r="S512" s="56"/>
      <c r="T512" s="33"/>
      <c r="U512" s="33"/>
    </row>
    <row r="513" spans="1:207" s="197" customFormat="1" ht="22.9" customHeight="1" x14ac:dyDescent="0.25">
      <c r="A513" s="200">
        <v>381</v>
      </c>
      <c r="B513" s="310" t="s">
        <v>284</v>
      </c>
      <c r="C513" s="288">
        <v>1986</v>
      </c>
      <c r="D513" s="288" t="s">
        <v>204</v>
      </c>
      <c r="E513" s="305" t="s">
        <v>22</v>
      </c>
      <c r="F513" s="306">
        <v>5</v>
      </c>
      <c r="G513" s="306">
        <v>3</v>
      </c>
      <c r="H513" s="40">
        <v>4119.1000000000004</v>
      </c>
      <c r="I513" s="302">
        <v>0</v>
      </c>
      <c r="J513" s="289">
        <v>1766.1</v>
      </c>
      <c r="K513" s="307">
        <f t="shared" ref="K513:K514" si="159">SUM(L513:O513)</f>
        <v>11837919.43</v>
      </c>
      <c r="L513" s="311">
        <v>0</v>
      </c>
      <c r="M513" s="377">
        <v>0</v>
      </c>
      <c r="N513" s="311">
        <v>0</v>
      </c>
      <c r="O513" s="311">
        <f>'[1]Прод. прилож (2)'!$C$160</f>
        <v>11837919.43</v>
      </c>
      <c r="P513" s="311">
        <f t="shared" ref="P513:P516" si="160">K513/H513</f>
        <v>2873.9092107499209</v>
      </c>
      <c r="Q513" s="42">
        <v>9673</v>
      </c>
      <c r="R513" s="59" t="s">
        <v>92</v>
      </c>
      <c r="S513" s="154"/>
      <c r="T513" s="33"/>
      <c r="U513" s="33"/>
    </row>
    <row r="514" spans="1:207" s="197" customFormat="1" ht="22.9" customHeight="1" x14ac:dyDescent="0.25">
      <c r="A514" s="200">
        <v>382</v>
      </c>
      <c r="B514" s="310" t="s">
        <v>1361</v>
      </c>
      <c r="C514" s="288">
        <v>1988</v>
      </c>
      <c r="D514" s="288" t="s">
        <v>204</v>
      </c>
      <c r="E514" s="305" t="s">
        <v>22</v>
      </c>
      <c r="F514" s="306">
        <v>9</v>
      </c>
      <c r="G514" s="306">
        <v>1</v>
      </c>
      <c r="H514" s="40">
        <v>4230.6000000000004</v>
      </c>
      <c r="I514" s="302">
        <v>0</v>
      </c>
      <c r="J514" s="289">
        <v>4230.6000000000004</v>
      </c>
      <c r="K514" s="307">
        <f t="shared" si="159"/>
        <v>3688987.96</v>
      </c>
      <c r="L514" s="311">
        <v>0</v>
      </c>
      <c r="M514" s="377">
        <v>0</v>
      </c>
      <c r="N514" s="311">
        <v>0</v>
      </c>
      <c r="O514" s="311">
        <f>'[1]Прод. прилож (2)'!$C$620</f>
        <v>3688987.96</v>
      </c>
      <c r="P514" s="311">
        <f t="shared" si="160"/>
        <v>871.9774878267857</v>
      </c>
      <c r="Q514" s="42">
        <v>9673</v>
      </c>
      <c r="R514" s="59" t="s">
        <v>93</v>
      </c>
      <c r="S514" s="56"/>
      <c r="T514" s="33"/>
      <c r="U514" s="33"/>
    </row>
    <row r="515" spans="1:207" s="197" customFormat="1" ht="22.9" customHeight="1" x14ac:dyDescent="0.25">
      <c r="A515" s="200">
        <v>383</v>
      </c>
      <c r="B515" s="81" t="s">
        <v>1360</v>
      </c>
      <c r="C515" s="288">
        <v>1992</v>
      </c>
      <c r="D515" s="288" t="s">
        <v>204</v>
      </c>
      <c r="E515" s="305" t="s">
        <v>22</v>
      </c>
      <c r="F515" s="306">
        <v>9</v>
      </c>
      <c r="G515" s="306">
        <v>2</v>
      </c>
      <c r="H515" s="289">
        <v>10008.9</v>
      </c>
      <c r="I515" s="302">
        <v>0</v>
      </c>
      <c r="J515" s="289">
        <v>9800.1</v>
      </c>
      <c r="K515" s="307">
        <f>L515+M515+N515+O515</f>
        <v>7370747.5499999998</v>
      </c>
      <c r="L515" s="311">
        <v>0</v>
      </c>
      <c r="M515" s="377">
        <v>0</v>
      </c>
      <c r="N515" s="311">
        <v>0</v>
      </c>
      <c r="O515" s="311">
        <f>'[1]Прод. прилож (2)'!$C$619</f>
        <v>7370747.5499999998</v>
      </c>
      <c r="P515" s="311">
        <f t="shared" si="160"/>
        <v>736.41934178581062</v>
      </c>
      <c r="Q515" s="42">
        <v>9673</v>
      </c>
      <c r="R515" s="59" t="s">
        <v>93</v>
      </c>
      <c r="S515" s="56"/>
      <c r="T515" s="33"/>
      <c r="U515" s="33"/>
    </row>
    <row r="516" spans="1:207" s="197" customFormat="1" ht="22.9" customHeight="1" x14ac:dyDescent="0.25">
      <c r="A516" s="200">
        <v>384</v>
      </c>
      <c r="B516" s="81" t="s">
        <v>1362</v>
      </c>
      <c r="C516" s="288">
        <v>1988</v>
      </c>
      <c r="D516" s="288" t="s">
        <v>204</v>
      </c>
      <c r="E516" s="305" t="s">
        <v>22</v>
      </c>
      <c r="F516" s="306">
        <v>9</v>
      </c>
      <c r="G516" s="306">
        <v>1</v>
      </c>
      <c r="H516" s="289">
        <v>4051.5</v>
      </c>
      <c r="I516" s="302">
        <v>0</v>
      </c>
      <c r="J516" s="289">
        <v>4051.5</v>
      </c>
      <c r="K516" s="307">
        <f>L516+M516+N516+O516</f>
        <v>3688979.16</v>
      </c>
      <c r="L516" s="311">
        <v>0</v>
      </c>
      <c r="M516" s="377">
        <v>0</v>
      </c>
      <c r="N516" s="311">
        <v>0</v>
      </c>
      <c r="O516" s="311">
        <f>'[1]Прод. прилож (2)'!$C$621</f>
        <v>3688979.16</v>
      </c>
      <c r="P516" s="311">
        <f t="shared" si="160"/>
        <v>910.52182154757497</v>
      </c>
      <c r="Q516" s="42">
        <v>9673</v>
      </c>
      <c r="R516" s="59" t="s">
        <v>93</v>
      </c>
      <c r="S516" s="56"/>
      <c r="T516" s="33"/>
      <c r="U516" s="33"/>
    </row>
    <row r="517" spans="1:207" s="197" customFormat="1" ht="22.9" customHeight="1" x14ac:dyDescent="0.25">
      <c r="A517" s="200">
        <v>385</v>
      </c>
      <c r="B517" s="81" t="s">
        <v>285</v>
      </c>
      <c r="C517" s="288">
        <v>1989</v>
      </c>
      <c r="D517" s="288" t="s">
        <v>204</v>
      </c>
      <c r="E517" s="305" t="s">
        <v>22</v>
      </c>
      <c r="F517" s="306">
        <v>9</v>
      </c>
      <c r="G517" s="306">
        <v>1</v>
      </c>
      <c r="H517" s="289">
        <v>3657.6</v>
      </c>
      <c r="I517" s="302">
        <v>0</v>
      </c>
      <c r="J517" s="289">
        <v>2966.2</v>
      </c>
      <c r="K517" s="307">
        <f t="shared" si="153"/>
        <v>4282897.88</v>
      </c>
      <c r="L517" s="311">
        <v>0</v>
      </c>
      <c r="M517" s="377">
        <v>1546764.58</v>
      </c>
      <c r="N517" s="311">
        <v>0</v>
      </c>
      <c r="O517" s="311">
        <f>'[1]Прод. прилож (2)'!$C$161</f>
        <v>2736133.3</v>
      </c>
      <c r="P517" s="311">
        <f t="shared" si="152"/>
        <v>1170.958519247594</v>
      </c>
      <c r="Q517" s="42">
        <v>9673</v>
      </c>
      <c r="R517" s="59" t="s">
        <v>92</v>
      </c>
      <c r="S517" s="154"/>
      <c r="T517" s="33"/>
      <c r="U517" s="33"/>
    </row>
    <row r="518" spans="1:207" s="197" customFormat="1" ht="22.9" customHeight="1" x14ac:dyDescent="0.25">
      <c r="A518" s="445" t="s">
        <v>1586</v>
      </c>
      <c r="B518" s="446" t="s">
        <v>286</v>
      </c>
      <c r="C518" s="387">
        <v>1981</v>
      </c>
      <c r="D518" s="387" t="s">
        <v>204</v>
      </c>
      <c r="E518" s="397" t="s">
        <v>22</v>
      </c>
      <c r="F518" s="399">
        <v>5</v>
      </c>
      <c r="G518" s="399">
        <v>8</v>
      </c>
      <c r="H518" s="409">
        <v>8554.1</v>
      </c>
      <c r="I518" s="405">
        <v>0</v>
      </c>
      <c r="J518" s="409">
        <v>6212.1</v>
      </c>
      <c r="K518" s="307">
        <f t="shared" si="153"/>
        <v>5631160.6300000008</v>
      </c>
      <c r="L518" s="311">
        <v>0</v>
      </c>
      <c r="M518" s="377">
        <v>0</v>
      </c>
      <c r="N518" s="311">
        <v>0</v>
      </c>
      <c r="O518" s="311">
        <f>'[1]Прод. прилож (2)'!$C$162</f>
        <v>5631160.6300000008</v>
      </c>
      <c r="P518" s="311">
        <f t="shared" si="152"/>
        <v>658.29960252978105</v>
      </c>
      <c r="Q518" s="42">
        <v>9673</v>
      </c>
      <c r="R518" s="59" t="s">
        <v>92</v>
      </c>
      <c r="S518" s="154"/>
      <c r="T518" s="33"/>
      <c r="U518" s="33"/>
    </row>
    <row r="519" spans="1:207" s="197" customFormat="1" ht="22.9" customHeight="1" x14ac:dyDescent="0.25">
      <c r="A519" s="422"/>
      <c r="B519" s="447"/>
      <c r="C519" s="388"/>
      <c r="D519" s="388"/>
      <c r="E519" s="398"/>
      <c r="F519" s="400"/>
      <c r="G519" s="400"/>
      <c r="H519" s="410"/>
      <c r="I519" s="406"/>
      <c r="J519" s="410"/>
      <c r="K519" s="307">
        <f t="shared" ref="K519" si="161">SUM(L519:O519)</f>
        <v>26697346.100000001</v>
      </c>
      <c r="L519" s="311">
        <v>0</v>
      </c>
      <c r="M519" s="377">
        <v>0</v>
      </c>
      <c r="N519" s="311">
        <v>0</v>
      </c>
      <c r="O519" s="311">
        <f>'[1]Прод. прилож (2)'!$C$622</f>
        <v>26697346.100000001</v>
      </c>
      <c r="P519" s="311">
        <f>K519/H518</f>
        <v>3121</v>
      </c>
      <c r="Q519" s="42">
        <v>9673</v>
      </c>
      <c r="R519" s="59" t="s">
        <v>93</v>
      </c>
      <c r="S519" s="56"/>
      <c r="T519" s="33"/>
      <c r="U519" s="33"/>
    </row>
    <row r="520" spans="1:207" s="197" customFormat="1" ht="22.9" customHeight="1" x14ac:dyDescent="0.25">
      <c r="A520" s="445" t="s">
        <v>1587</v>
      </c>
      <c r="B520" s="446" t="s">
        <v>287</v>
      </c>
      <c r="C520" s="387">
        <v>1983</v>
      </c>
      <c r="D520" s="387" t="s">
        <v>204</v>
      </c>
      <c r="E520" s="397" t="s">
        <v>22</v>
      </c>
      <c r="F520" s="399">
        <v>5</v>
      </c>
      <c r="G520" s="399">
        <v>10</v>
      </c>
      <c r="H520" s="409">
        <v>10547.8</v>
      </c>
      <c r="I520" s="405">
        <v>0</v>
      </c>
      <c r="J520" s="409">
        <v>7609.2</v>
      </c>
      <c r="K520" s="307">
        <f t="shared" si="153"/>
        <v>27881612.219999999</v>
      </c>
      <c r="L520" s="311">
        <v>0</v>
      </c>
      <c r="M520" s="377">
        <v>0</v>
      </c>
      <c r="N520" s="311">
        <v>0</v>
      </c>
      <c r="O520" s="311">
        <f>'[1]Прод. прилож (2)'!$C$163</f>
        <v>27881612.219999999</v>
      </c>
      <c r="P520" s="311">
        <f t="shared" si="152"/>
        <v>2643.3580670850793</v>
      </c>
      <c r="Q520" s="42">
        <v>9673</v>
      </c>
      <c r="R520" s="59" t="s">
        <v>92</v>
      </c>
      <c r="S520" s="154"/>
      <c r="T520" s="33"/>
      <c r="U520" s="33"/>
    </row>
    <row r="521" spans="1:207" s="197" customFormat="1" ht="22.9" customHeight="1" x14ac:dyDescent="0.25">
      <c r="A521" s="422"/>
      <c r="B521" s="447"/>
      <c r="C521" s="388"/>
      <c r="D521" s="388"/>
      <c r="E521" s="398"/>
      <c r="F521" s="400"/>
      <c r="G521" s="400"/>
      <c r="H521" s="410"/>
      <c r="I521" s="406"/>
      <c r="J521" s="410"/>
      <c r="K521" s="307">
        <f t="shared" ref="K521" si="162">SUM(L521:O521)</f>
        <v>23260417.010000002</v>
      </c>
      <c r="L521" s="311">
        <v>0</v>
      </c>
      <c r="M521" s="377">
        <v>0</v>
      </c>
      <c r="N521" s="311">
        <v>0</v>
      </c>
      <c r="O521" s="311">
        <f>'[1]Прод. прилож (2)'!$C$623</f>
        <v>23260417.010000002</v>
      </c>
      <c r="P521" s="311">
        <f>K521/H520</f>
        <v>2205.2387237148982</v>
      </c>
      <c r="Q521" s="42">
        <v>9673</v>
      </c>
      <c r="R521" s="59" t="s">
        <v>93</v>
      </c>
      <c r="S521" s="56"/>
      <c r="T521" s="33"/>
      <c r="U521" s="33"/>
    </row>
    <row r="522" spans="1:207" s="197" customFormat="1" ht="22.9" customHeight="1" x14ac:dyDescent="0.25">
      <c r="A522" s="200">
        <v>388</v>
      </c>
      <c r="B522" s="301" t="s">
        <v>324</v>
      </c>
      <c r="C522" s="305">
        <v>1976</v>
      </c>
      <c r="D522" s="305" t="s">
        <v>204</v>
      </c>
      <c r="E522" s="305" t="s">
        <v>22</v>
      </c>
      <c r="F522" s="306">
        <v>9</v>
      </c>
      <c r="G522" s="306">
        <v>4</v>
      </c>
      <c r="H522" s="40">
        <v>9696.2999999999993</v>
      </c>
      <c r="I522" s="45">
        <v>834.1</v>
      </c>
      <c r="J522" s="40">
        <v>7560.9</v>
      </c>
      <c r="K522" s="307">
        <f t="shared" si="153"/>
        <v>57932129.5</v>
      </c>
      <c r="L522" s="311">
        <v>0</v>
      </c>
      <c r="M522" s="377">
        <v>0</v>
      </c>
      <c r="N522" s="311">
        <v>0</v>
      </c>
      <c r="O522" s="311">
        <f>'[1]Прод. прилож (2)'!$C$1283</f>
        <v>57932129.5</v>
      </c>
      <c r="P522" s="311">
        <f t="shared" si="152"/>
        <v>5974.6634798840796</v>
      </c>
      <c r="Q522" s="42">
        <v>9673</v>
      </c>
      <c r="R522" s="59" t="s">
        <v>94</v>
      </c>
      <c r="S522" s="47"/>
      <c r="T522" s="15"/>
      <c r="U522" s="15"/>
      <c r="V522" s="123"/>
      <c r="W522" s="123"/>
      <c r="X522" s="123"/>
      <c r="Y522" s="123"/>
      <c r="Z522" s="123"/>
      <c r="AA522" s="123"/>
      <c r="AB522" s="123"/>
      <c r="AC522" s="123"/>
      <c r="AD522" s="123"/>
      <c r="AE522" s="123"/>
      <c r="AF522" s="123"/>
      <c r="AG522" s="123"/>
      <c r="AH522" s="123"/>
      <c r="AI522" s="123"/>
      <c r="AJ522" s="123"/>
      <c r="AK522" s="123"/>
      <c r="AL522" s="123"/>
      <c r="AM522" s="123"/>
      <c r="AN522" s="123"/>
      <c r="AO522" s="123"/>
      <c r="AP522" s="123"/>
      <c r="AQ522" s="123"/>
      <c r="AR522" s="123"/>
      <c r="AS522" s="123"/>
      <c r="AT522" s="123"/>
      <c r="AU522" s="123"/>
      <c r="AV522" s="123"/>
      <c r="AW522" s="123"/>
      <c r="AX522" s="123"/>
      <c r="AY522" s="123"/>
      <c r="AZ522" s="123"/>
      <c r="BA522" s="123"/>
      <c r="BB522" s="123"/>
      <c r="BC522" s="123"/>
      <c r="BD522" s="123"/>
      <c r="BE522" s="123"/>
      <c r="BF522" s="123"/>
      <c r="BG522" s="123"/>
      <c r="BH522" s="123"/>
      <c r="BI522" s="123"/>
      <c r="BJ522" s="123"/>
      <c r="BK522" s="123"/>
      <c r="BL522" s="123"/>
      <c r="BM522" s="123"/>
      <c r="BN522" s="123"/>
      <c r="BO522" s="123"/>
      <c r="BP522" s="123"/>
      <c r="BQ522" s="123"/>
      <c r="BR522" s="123"/>
      <c r="BS522" s="123"/>
      <c r="BT522" s="123"/>
      <c r="BU522" s="123"/>
      <c r="BV522" s="123"/>
      <c r="BW522" s="123"/>
      <c r="BX522" s="123"/>
      <c r="BY522" s="123"/>
      <c r="BZ522" s="123"/>
      <c r="CA522" s="123"/>
      <c r="CB522" s="123"/>
      <c r="CC522" s="123"/>
      <c r="CD522" s="123"/>
      <c r="CE522" s="123"/>
      <c r="CF522" s="123"/>
      <c r="CG522" s="123"/>
      <c r="CH522" s="123"/>
      <c r="CI522" s="123"/>
      <c r="CJ522" s="123"/>
      <c r="CK522" s="123"/>
      <c r="CL522" s="123"/>
      <c r="CM522" s="123"/>
      <c r="CN522" s="123"/>
      <c r="CO522" s="123"/>
      <c r="CP522" s="123"/>
      <c r="CQ522" s="123"/>
      <c r="CR522" s="123"/>
      <c r="CS522" s="123"/>
      <c r="CT522" s="123"/>
      <c r="CU522" s="123"/>
      <c r="CV522" s="123"/>
      <c r="CW522" s="123"/>
      <c r="CX522" s="123"/>
      <c r="CY522" s="123"/>
      <c r="CZ522" s="123"/>
      <c r="DA522" s="123"/>
      <c r="DB522" s="123"/>
      <c r="DC522" s="123"/>
      <c r="DD522" s="123"/>
      <c r="DE522" s="123"/>
      <c r="DF522" s="123"/>
      <c r="DG522" s="123"/>
      <c r="DH522" s="123"/>
      <c r="DI522" s="123"/>
      <c r="DJ522" s="123"/>
      <c r="DK522" s="123"/>
      <c r="DL522" s="123"/>
      <c r="DM522" s="123"/>
      <c r="DN522" s="123"/>
      <c r="DO522" s="123"/>
      <c r="DP522" s="123"/>
      <c r="DQ522" s="123"/>
      <c r="DR522" s="123"/>
      <c r="DS522" s="123"/>
      <c r="DT522" s="123"/>
      <c r="DU522" s="123"/>
      <c r="DV522" s="123"/>
      <c r="DW522" s="123"/>
      <c r="DX522" s="123"/>
      <c r="DY522" s="123"/>
      <c r="DZ522" s="123"/>
      <c r="EA522" s="123"/>
      <c r="EB522" s="123"/>
      <c r="EC522" s="123"/>
      <c r="ED522" s="123"/>
      <c r="EE522" s="123"/>
      <c r="EF522" s="123"/>
      <c r="EG522" s="123"/>
      <c r="EH522" s="123"/>
      <c r="EI522" s="123"/>
      <c r="EJ522" s="123"/>
      <c r="EK522" s="123"/>
      <c r="EL522" s="123"/>
      <c r="EM522" s="123"/>
      <c r="EN522" s="123"/>
      <c r="EO522" s="123"/>
      <c r="EP522" s="123"/>
      <c r="EQ522" s="123"/>
      <c r="ER522" s="123"/>
      <c r="ES522" s="123"/>
      <c r="ET522" s="123"/>
      <c r="EU522" s="123"/>
      <c r="EV522" s="123"/>
      <c r="EW522" s="123"/>
      <c r="EX522" s="123"/>
      <c r="EY522" s="123"/>
      <c r="EZ522" s="123"/>
      <c r="FA522" s="123"/>
      <c r="FB522" s="123"/>
      <c r="FC522" s="123"/>
      <c r="FD522" s="123"/>
      <c r="FE522" s="123"/>
      <c r="FF522" s="123"/>
      <c r="FG522" s="123"/>
      <c r="FH522" s="123"/>
      <c r="FI522" s="123"/>
      <c r="FJ522" s="123"/>
      <c r="FK522" s="123"/>
      <c r="FL522" s="123"/>
      <c r="FM522" s="123"/>
      <c r="FN522" s="123"/>
      <c r="FO522" s="123"/>
      <c r="FP522" s="123"/>
      <c r="FQ522" s="123"/>
      <c r="FR522" s="123"/>
      <c r="FS522" s="123"/>
      <c r="FT522" s="123"/>
      <c r="FU522" s="123"/>
      <c r="FV522" s="123"/>
      <c r="FW522" s="123"/>
      <c r="FX522" s="123"/>
      <c r="FY522" s="123"/>
      <c r="FZ522" s="123"/>
      <c r="GA522" s="123"/>
      <c r="GB522" s="123"/>
      <c r="GC522" s="123"/>
      <c r="GD522" s="123"/>
      <c r="GE522" s="123"/>
      <c r="GF522" s="123"/>
      <c r="GG522" s="123"/>
      <c r="GH522" s="123"/>
      <c r="GI522" s="123"/>
      <c r="GJ522" s="123"/>
      <c r="GK522" s="123"/>
      <c r="GL522" s="123"/>
      <c r="GM522" s="123"/>
      <c r="GN522" s="123"/>
      <c r="GO522" s="123"/>
      <c r="GP522" s="123"/>
      <c r="GQ522" s="123"/>
      <c r="GR522" s="123"/>
      <c r="GS522" s="123"/>
      <c r="GT522" s="123"/>
      <c r="GU522" s="123"/>
      <c r="GV522" s="123"/>
      <c r="GW522" s="123"/>
      <c r="GX522" s="123"/>
      <c r="GY522" s="123"/>
    </row>
    <row r="523" spans="1:207" s="197" customFormat="1" ht="22.9" customHeight="1" x14ac:dyDescent="0.25">
      <c r="A523" s="200">
        <v>389</v>
      </c>
      <c r="B523" s="301" t="s">
        <v>325</v>
      </c>
      <c r="C523" s="305">
        <v>1976</v>
      </c>
      <c r="D523" s="305" t="s">
        <v>204</v>
      </c>
      <c r="E523" s="305" t="s">
        <v>22</v>
      </c>
      <c r="F523" s="306">
        <v>9</v>
      </c>
      <c r="G523" s="306">
        <v>4</v>
      </c>
      <c r="H523" s="40">
        <v>9631.7999999999993</v>
      </c>
      <c r="I523" s="45">
        <v>0</v>
      </c>
      <c r="J523" s="40">
        <v>7542.9</v>
      </c>
      <c r="K523" s="307">
        <f t="shared" si="153"/>
        <v>57116200</v>
      </c>
      <c r="L523" s="311">
        <v>0</v>
      </c>
      <c r="M523" s="377">
        <v>0</v>
      </c>
      <c r="N523" s="311">
        <v>0</v>
      </c>
      <c r="O523" s="311">
        <f>'[1]Прод. прилож (2)'!$C$1284</f>
        <v>57116200</v>
      </c>
      <c r="P523" s="311">
        <f t="shared" si="152"/>
        <v>5929.9611702900811</v>
      </c>
      <c r="Q523" s="42">
        <v>9673</v>
      </c>
      <c r="R523" s="59" t="s">
        <v>94</v>
      </c>
      <c r="S523" s="47"/>
      <c r="T523" s="15"/>
      <c r="U523" s="15"/>
      <c r="V523" s="123"/>
      <c r="W523" s="123"/>
      <c r="X523" s="123"/>
      <c r="Y523" s="123"/>
      <c r="Z523" s="123"/>
      <c r="AA523" s="123"/>
      <c r="AB523" s="123"/>
      <c r="AC523" s="123"/>
      <c r="AD523" s="123"/>
      <c r="AE523" s="123"/>
      <c r="AF523" s="123"/>
      <c r="AG523" s="123"/>
      <c r="AH523" s="123"/>
      <c r="AI523" s="123"/>
      <c r="AJ523" s="123"/>
      <c r="AK523" s="123"/>
      <c r="AL523" s="123"/>
      <c r="AM523" s="123"/>
      <c r="AN523" s="123"/>
      <c r="AO523" s="123"/>
      <c r="AP523" s="123"/>
      <c r="AQ523" s="123"/>
      <c r="AR523" s="123"/>
      <c r="AS523" s="123"/>
      <c r="AT523" s="123"/>
      <c r="AU523" s="123"/>
      <c r="AV523" s="123"/>
      <c r="AW523" s="123"/>
      <c r="AX523" s="123"/>
      <c r="AY523" s="123"/>
      <c r="AZ523" s="123"/>
      <c r="BA523" s="123"/>
      <c r="BB523" s="123"/>
      <c r="BC523" s="123"/>
      <c r="BD523" s="123"/>
      <c r="BE523" s="123"/>
      <c r="BF523" s="123"/>
      <c r="BG523" s="123"/>
      <c r="BH523" s="123"/>
      <c r="BI523" s="123"/>
      <c r="BJ523" s="123"/>
      <c r="BK523" s="123"/>
      <c r="BL523" s="123"/>
      <c r="BM523" s="123"/>
      <c r="BN523" s="123"/>
      <c r="BO523" s="123"/>
      <c r="BP523" s="123"/>
      <c r="BQ523" s="123"/>
      <c r="BR523" s="123"/>
      <c r="BS523" s="123"/>
      <c r="BT523" s="123"/>
      <c r="BU523" s="123"/>
      <c r="BV523" s="123"/>
      <c r="BW523" s="123"/>
      <c r="BX523" s="123"/>
      <c r="BY523" s="123"/>
      <c r="BZ523" s="123"/>
      <c r="CA523" s="123"/>
      <c r="CB523" s="123"/>
      <c r="CC523" s="123"/>
      <c r="CD523" s="123"/>
      <c r="CE523" s="123"/>
      <c r="CF523" s="123"/>
      <c r="CG523" s="123"/>
      <c r="CH523" s="123"/>
      <c r="CI523" s="123"/>
      <c r="CJ523" s="123"/>
      <c r="CK523" s="123"/>
      <c r="CL523" s="123"/>
      <c r="CM523" s="123"/>
      <c r="CN523" s="123"/>
      <c r="CO523" s="123"/>
      <c r="CP523" s="123"/>
      <c r="CQ523" s="123"/>
      <c r="CR523" s="123"/>
      <c r="CS523" s="123"/>
      <c r="CT523" s="123"/>
      <c r="CU523" s="123"/>
      <c r="CV523" s="123"/>
      <c r="CW523" s="123"/>
      <c r="CX523" s="123"/>
      <c r="CY523" s="123"/>
      <c r="CZ523" s="123"/>
      <c r="DA523" s="123"/>
      <c r="DB523" s="123"/>
      <c r="DC523" s="123"/>
      <c r="DD523" s="123"/>
      <c r="DE523" s="123"/>
      <c r="DF523" s="123"/>
      <c r="DG523" s="123"/>
      <c r="DH523" s="123"/>
      <c r="DI523" s="123"/>
      <c r="DJ523" s="123"/>
      <c r="DK523" s="123"/>
      <c r="DL523" s="123"/>
      <c r="DM523" s="123"/>
      <c r="DN523" s="123"/>
      <c r="DO523" s="123"/>
      <c r="DP523" s="123"/>
      <c r="DQ523" s="123"/>
      <c r="DR523" s="123"/>
      <c r="DS523" s="123"/>
      <c r="DT523" s="123"/>
      <c r="DU523" s="123"/>
      <c r="DV523" s="123"/>
      <c r="DW523" s="123"/>
      <c r="DX523" s="123"/>
      <c r="DY523" s="123"/>
      <c r="DZ523" s="123"/>
      <c r="EA523" s="123"/>
      <c r="EB523" s="123"/>
      <c r="EC523" s="123"/>
      <c r="ED523" s="123"/>
      <c r="EE523" s="123"/>
      <c r="EF523" s="123"/>
      <c r="EG523" s="123"/>
      <c r="EH523" s="123"/>
      <c r="EI523" s="123"/>
      <c r="EJ523" s="123"/>
      <c r="EK523" s="123"/>
      <c r="EL523" s="123"/>
      <c r="EM523" s="123"/>
      <c r="EN523" s="123"/>
      <c r="EO523" s="123"/>
      <c r="EP523" s="123"/>
      <c r="EQ523" s="123"/>
      <c r="ER523" s="123"/>
      <c r="ES523" s="123"/>
      <c r="ET523" s="123"/>
      <c r="EU523" s="123"/>
      <c r="EV523" s="123"/>
      <c r="EW523" s="123"/>
      <c r="EX523" s="123"/>
      <c r="EY523" s="123"/>
      <c r="EZ523" s="123"/>
      <c r="FA523" s="123"/>
      <c r="FB523" s="123"/>
      <c r="FC523" s="123"/>
      <c r="FD523" s="123"/>
      <c r="FE523" s="123"/>
      <c r="FF523" s="123"/>
      <c r="FG523" s="123"/>
      <c r="FH523" s="123"/>
      <c r="FI523" s="123"/>
      <c r="FJ523" s="123"/>
      <c r="FK523" s="123"/>
      <c r="FL523" s="123"/>
      <c r="FM523" s="123"/>
      <c r="FN523" s="123"/>
      <c r="FO523" s="123"/>
      <c r="FP523" s="123"/>
      <c r="FQ523" s="123"/>
      <c r="FR523" s="123"/>
      <c r="FS523" s="123"/>
      <c r="FT523" s="123"/>
      <c r="FU523" s="123"/>
      <c r="FV523" s="123"/>
      <c r="FW523" s="123"/>
      <c r="FX523" s="123"/>
      <c r="FY523" s="123"/>
      <c r="FZ523" s="123"/>
      <c r="GA523" s="123"/>
      <c r="GB523" s="123"/>
      <c r="GC523" s="123"/>
      <c r="GD523" s="123"/>
      <c r="GE523" s="123"/>
      <c r="GF523" s="123"/>
      <c r="GG523" s="123"/>
      <c r="GH523" s="123"/>
      <c r="GI523" s="123"/>
      <c r="GJ523" s="123"/>
      <c r="GK523" s="123"/>
      <c r="GL523" s="123"/>
      <c r="GM523" s="123"/>
      <c r="GN523" s="123"/>
      <c r="GO523" s="123"/>
      <c r="GP523" s="123"/>
      <c r="GQ523" s="123"/>
      <c r="GR523" s="123"/>
      <c r="GS523" s="123"/>
      <c r="GT523" s="123"/>
      <c r="GU523" s="123"/>
      <c r="GV523" s="123"/>
      <c r="GW523" s="123"/>
      <c r="GX523" s="123"/>
      <c r="GY523" s="123"/>
    </row>
    <row r="524" spans="1:207" s="197" customFormat="1" ht="22.9" customHeight="1" x14ac:dyDescent="0.25">
      <c r="A524" s="200">
        <v>390</v>
      </c>
      <c r="B524" s="301" t="s">
        <v>288</v>
      </c>
      <c r="C524" s="305">
        <v>1964</v>
      </c>
      <c r="D524" s="305" t="s">
        <v>204</v>
      </c>
      <c r="E524" s="305" t="s">
        <v>20</v>
      </c>
      <c r="F524" s="306">
        <v>2</v>
      </c>
      <c r="G524" s="306">
        <v>1</v>
      </c>
      <c r="H524" s="307">
        <v>1072.8</v>
      </c>
      <c r="I524" s="298">
        <v>0</v>
      </c>
      <c r="J524" s="298">
        <v>481.6</v>
      </c>
      <c r="K524" s="307">
        <f t="shared" si="153"/>
        <v>8774773.9199999999</v>
      </c>
      <c r="L524" s="311">
        <v>0</v>
      </c>
      <c r="M524" s="377">
        <v>0</v>
      </c>
      <c r="N524" s="311">
        <v>0</v>
      </c>
      <c r="O524" s="307">
        <f>'[1]Прод. прилож (2)'!$C$164</f>
        <v>8774773.9199999999</v>
      </c>
      <c r="P524" s="311">
        <f t="shared" si="152"/>
        <v>8179.3194630872486</v>
      </c>
      <c r="Q524" s="42">
        <v>9673</v>
      </c>
      <c r="R524" s="59" t="s">
        <v>92</v>
      </c>
      <c r="S524" s="154"/>
      <c r="T524" s="33"/>
      <c r="U524" s="33"/>
    </row>
    <row r="525" spans="1:207" s="197" customFormat="1" ht="22.9" customHeight="1" x14ac:dyDescent="0.25">
      <c r="A525" s="200">
        <v>391</v>
      </c>
      <c r="B525" s="301" t="s">
        <v>326</v>
      </c>
      <c r="C525" s="288">
        <v>1987</v>
      </c>
      <c r="D525" s="305" t="s">
        <v>204</v>
      </c>
      <c r="E525" s="305" t="s">
        <v>20</v>
      </c>
      <c r="F525" s="306">
        <v>3</v>
      </c>
      <c r="G525" s="306">
        <v>2</v>
      </c>
      <c r="H525" s="40">
        <v>1815.1</v>
      </c>
      <c r="I525" s="45">
        <v>0</v>
      </c>
      <c r="J525" s="40">
        <v>859.1</v>
      </c>
      <c r="K525" s="307">
        <f t="shared" si="153"/>
        <v>9083505.6999999993</v>
      </c>
      <c r="L525" s="311">
        <v>0</v>
      </c>
      <c r="M525" s="377">
        <v>0</v>
      </c>
      <c r="N525" s="311">
        <v>0</v>
      </c>
      <c r="O525" s="311">
        <f>'[1]Прод. прилож (2)'!$C$1285</f>
        <v>9083505.6999999993</v>
      </c>
      <c r="P525" s="311">
        <f t="shared" si="152"/>
        <v>5004.4106109856202</v>
      </c>
      <c r="Q525" s="42">
        <v>9673</v>
      </c>
      <c r="R525" s="59" t="s">
        <v>94</v>
      </c>
      <c r="S525" s="47"/>
      <c r="T525" s="15"/>
      <c r="U525" s="15"/>
      <c r="V525" s="123"/>
      <c r="W525" s="123"/>
      <c r="X525" s="123"/>
      <c r="Y525" s="123"/>
      <c r="Z525" s="123"/>
      <c r="AA525" s="123"/>
      <c r="AB525" s="123"/>
      <c r="AC525" s="123"/>
      <c r="AD525" s="123"/>
      <c r="AE525" s="123"/>
      <c r="AF525" s="123"/>
      <c r="AG525" s="123"/>
      <c r="AH525" s="123"/>
      <c r="AI525" s="123"/>
      <c r="AJ525" s="123"/>
      <c r="AK525" s="123"/>
      <c r="AL525" s="123"/>
      <c r="AM525" s="123"/>
      <c r="AN525" s="123"/>
      <c r="AO525" s="123"/>
      <c r="AP525" s="123"/>
      <c r="AQ525" s="123"/>
      <c r="AR525" s="123"/>
      <c r="AS525" s="123"/>
      <c r="AT525" s="123"/>
      <c r="AU525" s="123"/>
      <c r="AV525" s="123"/>
      <c r="AW525" s="123"/>
      <c r="AX525" s="123"/>
      <c r="AY525" s="123"/>
      <c r="AZ525" s="123"/>
      <c r="BA525" s="123"/>
      <c r="BB525" s="123"/>
      <c r="BC525" s="123"/>
      <c r="BD525" s="123"/>
      <c r="BE525" s="123"/>
      <c r="BF525" s="123"/>
      <c r="BG525" s="123"/>
      <c r="BH525" s="123"/>
      <c r="BI525" s="123"/>
      <c r="BJ525" s="123"/>
      <c r="BK525" s="123"/>
      <c r="BL525" s="123"/>
      <c r="BM525" s="123"/>
      <c r="BN525" s="123"/>
      <c r="BO525" s="123"/>
      <c r="BP525" s="123"/>
      <c r="BQ525" s="123"/>
      <c r="BR525" s="123"/>
      <c r="BS525" s="123"/>
      <c r="BT525" s="123"/>
      <c r="BU525" s="123"/>
      <c r="BV525" s="123"/>
      <c r="BW525" s="123"/>
      <c r="BX525" s="123"/>
      <c r="BY525" s="123"/>
      <c r="BZ525" s="123"/>
      <c r="CA525" s="123"/>
      <c r="CB525" s="123"/>
      <c r="CC525" s="123"/>
      <c r="CD525" s="123"/>
      <c r="CE525" s="123"/>
      <c r="CF525" s="123"/>
      <c r="CG525" s="123"/>
      <c r="CH525" s="123"/>
      <c r="CI525" s="123"/>
      <c r="CJ525" s="123"/>
      <c r="CK525" s="123"/>
      <c r="CL525" s="123"/>
      <c r="CM525" s="123"/>
      <c r="CN525" s="123"/>
      <c r="CO525" s="123"/>
      <c r="CP525" s="123"/>
      <c r="CQ525" s="123"/>
      <c r="CR525" s="123"/>
      <c r="CS525" s="123"/>
      <c r="CT525" s="123"/>
      <c r="CU525" s="123"/>
      <c r="CV525" s="123"/>
      <c r="CW525" s="123"/>
      <c r="CX525" s="123"/>
      <c r="CY525" s="123"/>
      <c r="CZ525" s="123"/>
      <c r="DA525" s="123"/>
      <c r="DB525" s="123"/>
      <c r="DC525" s="123"/>
      <c r="DD525" s="123"/>
      <c r="DE525" s="123"/>
      <c r="DF525" s="123"/>
      <c r="DG525" s="123"/>
      <c r="DH525" s="123"/>
      <c r="DI525" s="123"/>
      <c r="DJ525" s="123"/>
      <c r="DK525" s="123"/>
      <c r="DL525" s="123"/>
      <c r="DM525" s="123"/>
      <c r="DN525" s="123"/>
      <c r="DO525" s="123"/>
      <c r="DP525" s="123"/>
      <c r="DQ525" s="123"/>
      <c r="DR525" s="123"/>
      <c r="DS525" s="123"/>
      <c r="DT525" s="123"/>
      <c r="DU525" s="123"/>
      <c r="DV525" s="123"/>
      <c r="DW525" s="123"/>
      <c r="DX525" s="123"/>
      <c r="DY525" s="123"/>
      <c r="DZ525" s="123"/>
      <c r="EA525" s="123"/>
      <c r="EB525" s="123"/>
      <c r="EC525" s="123"/>
      <c r="ED525" s="123"/>
      <c r="EE525" s="123"/>
      <c r="EF525" s="123"/>
      <c r="EG525" s="123"/>
      <c r="EH525" s="123"/>
      <c r="EI525" s="123"/>
      <c r="EJ525" s="123"/>
      <c r="EK525" s="123"/>
      <c r="EL525" s="123"/>
      <c r="EM525" s="123"/>
      <c r="EN525" s="123"/>
      <c r="EO525" s="123"/>
      <c r="EP525" s="123"/>
      <c r="EQ525" s="123"/>
      <c r="ER525" s="123"/>
      <c r="ES525" s="123"/>
      <c r="ET525" s="123"/>
      <c r="EU525" s="123"/>
      <c r="EV525" s="123"/>
      <c r="EW525" s="123"/>
      <c r="EX525" s="123"/>
      <c r="EY525" s="123"/>
      <c r="EZ525" s="123"/>
      <c r="FA525" s="123"/>
      <c r="FB525" s="123"/>
      <c r="FC525" s="123"/>
      <c r="FD525" s="123"/>
      <c r="FE525" s="123"/>
      <c r="FF525" s="123"/>
      <c r="FG525" s="123"/>
      <c r="FH525" s="123"/>
      <c r="FI525" s="123"/>
      <c r="FJ525" s="123"/>
      <c r="FK525" s="123"/>
      <c r="FL525" s="123"/>
      <c r="FM525" s="123"/>
      <c r="FN525" s="123"/>
      <c r="FO525" s="123"/>
      <c r="FP525" s="123"/>
      <c r="FQ525" s="123"/>
      <c r="FR525" s="123"/>
      <c r="FS525" s="123"/>
      <c r="FT525" s="123"/>
      <c r="FU525" s="123"/>
      <c r="FV525" s="123"/>
      <c r="FW525" s="123"/>
      <c r="FX525" s="123"/>
      <c r="FY525" s="123"/>
      <c r="FZ525" s="123"/>
      <c r="GA525" s="123"/>
      <c r="GB525" s="123"/>
      <c r="GC525" s="123"/>
      <c r="GD525" s="123"/>
      <c r="GE525" s="123"/>
      <c r="GF525" s="123"/>
      <c r="GG525" s="123"/>
      <c r="GH525" s="123"/>
      <c r="GI525" s="123"/>
      <c r="GJ525" s="123"/>
      <c r="GK525" s="123"/>
      <c r="GL525" s="123"/>
      <c r="GM525" s="123"/>
      <c r="GN525" s="123"/>
      <c r="GO525" s="123"/>
      <c r="GP525" s="123"/>
      <c r="GQ525" s="123"/>
      <c r="GR525" s="123"/>
      <c r="GS525" s="123"/>
      <c r="GT525" s="123"/>
      <c r="GU525" s="123"/>
      <c r="GV525" s="123"/>
      <c r="GW525" s="123"/>
      <c r="GX525" s="123"/>
      <c r="GY525" s="123"/>
    </row>
    <row r="526" spans="1:207" s="197" customFormat="1" ht="22.9" customHeight="1" x14ac:dyDescent="0.25">
      <c r="A526" s="200">
        <v>392</v>
      </c>
      <c r="B526" s="301" t="s">
        <v>1445</v>
      </c>
      <c r="C526" s="288">
        <v>1971</v>
      </c>
      <c r="D526" s="305" t="s">
        <v>204</v>
      </c>
      <c r="E526" s="305" t="s">
        <v>20</v>
      </c>
      <c r="F526" s="306">
        <v>5</v>
      </c>
      <c r="G526" s="306">
        <v>1</v>
      </c>
      <c r="H526" s="40">
        <v>4908.7</v>
      </c>
      <c r="I526" s="45">
        <v>711</v>
      </c>
      <c r="J526" s="40">
        <v>2474.9</v>
      </c>
      <c r="K526" s="307">
        <f>SUM(L526:O526)</f>
        <v>9904307.8400000017</v>
      </c>
      <c r="L526" s="311">
        <v>0</v>
      </c>
      <c r="M526" s="377">
        <v>0</v>
      </c>
      <c r="N526" s="311">
        <v>0</v>
      </c>
      <c r="O526" s="311">
        <f>'[1]Прод. прилож (2)'!$C$624</f>
        <v>9904307.8400000017</v>
      </c>
      <c r="P526" s="311">
        <f t="shared" si="152"/>
        <v>2017.7048587202319</v>
      </c>
      <c r="Q526" s="42">
        <v>9673</v>
      </c>
      <c r="R526" s="59" t="s">
        <v>93</v>
      </c>
      <c r="S526" s="47"/>
      <c r="T526" s="15"/>
      <c r="U526" s="15"/>
      <c r="V526" s="123"/>
      <c r="W526" s="123"/>
      <c r="X526" s="123"/>
      <c r="Y526" s="123"/>
      <c r="Z526" s="123"/>
      <c r="AA526" s="123"/>
      <c r="AB526" s="123"/>
      <c r="AC526" s="123"/>
      <c r="AD526" s="123"/>
      <c r="AE526" s="123"/>
      <c r="AF526" s="123"/>
      <c r="AG526" s="123"/>
      <c r="AH526" s="123"/>
      <c r="AI526" s="123"/>
      <c r="AJ526" s="123"/>
      <c r="AK526" s="123"/>
      <c r="AL526" s="123"/>
      <c r="AM526" s="123"/>
      <c r="AN526" s="123"/>
      <c r="AO526" s="123"/>
      <c r="AP526" s="123"/>
      <c r="AQ526" s="123"/>
      <c r="AR526" s="123"/>
      <c r="AS526" s="123"/>
      <c r="AT526" s="123"/>
      <c r="AU526" s="123"/>
      <c r="AV526" s="123"/>
      <c r="AW526" s="123"/>
      <c r="AX526" s="123"/>
      <c r="AY526" s="123"/>
      <c r="AZ526" s="123"/>
      <c r="BA526" s="123"/>
      <c r="BB526" s="123"/>
      <c r="BC526" s="123"/>
      <c r="BD526" s="123"/>
      <c r="BE526" s="123"/>
      <c r="BF526" s="123"/>
      <c r="BG526" s="123"/>
      <c r="BH526" s="123"/>
      <c r="BI526" s="123"/>
      <c r="BJ526" s="123"/>
      <c r="BK526" s="123"/>
      <c r="BL526" s="123"/>
      <c r="BM526" s="123"/>
      <c r="BN526" s="123"/>
      <c r="BO526" s="123"/>
      <c r="BP526" s="123"/>
      <c r="BQ526" s="123"/>
      <c r="BR526" s="123"/>
      <c r="BS526" s="123"/>
      <c r="BT526" s="123"/>
      <c r="BU526" s="123"/>
      <c r="BV526" s="123"/>
      <c r="BW526" s="123"/>
      <c r="BX526" s="123"/>
      <c r="BY526" s="123"/>
      <c r="BZ526" s="123"/>
      <c r="CA526" s="123"/>
      <c r="CB526" s="123"/>
      <c r="CC526" s="123"/>
      <c r="CD526" s="123"/>
      <c r="CE526" s="123"/>
      <c r="CF526" s="123"/>
      <c r="CG526" s="123"/>
      <c r="CH526" s="123"/>
      <c r="CI526" s="123"/>
      <c r="CJ526" s="123"/>
      <c r="CK526" s="123"/>
      <c r="CL526" s="123"/>
      <c r="CM526" s="123"/>
      <c r="CN526" s="123"/>
      <c r="CO526" s="123"/>
      <c r="CP526" s="123"/>
      <c r="CQ526" s="123"/>
      <c r="CR526" s="123"/>
      <c r="CS526" s="123"/>
      <c r="CT526" s="123"/>
      <c r="CU526" s="123"/>
      <c r="CV526" s="123"/>
      <c r="CW526" s="123"/>
      <c r="CX526" s="123"/>
      <c r="CY526" s="123"/>
      <c r="CZ526" s="123"/>
      <c r="DA526" s="123"/>
      <c r="DB526" s="123"/>
      <c r="DC526" s="123"/>
      <c r="DD526" s="123"/>
      <c r="DE526" s="123"/>
      <c r="DF526" s="123"/>
      <c r="DG526" s="123"/>
      <c r="DH526" s="123"/>
      <c r="DI526" s="123"/>
      <c r="DJ526" s="123"/>
      <c r="DK526" s="123"/>
      <c r="DL526" s="123"/>
      <c r="DM526" s="123"/>
      <c r="DN526" s="123"/>
      <c r="DO526" s="123"/>
      <c r="DP526" s="123"/>
      <c r="DQ526" s="123"/>
      <c r="DR526" s="123"/>
      <c r="DS526" s="123"/>
      <c r="DT526" s="123"/>
      <c r="DU526" s="123"/>
      <c r="DV526" s="123"/>
      <c r="DW526" s="123"/>
      <c r="DX526" s="123"/>
      <c r="DY526" s="123"/>
      <c r="DZ526" s="123"/>
      <c r="EA526" s="123"/>
      <c r="EB526" s="123"/>
      <c r="EC526" s="123"/>
      <c r="ED526" s="123"/>
      <c r="EE526" s="123"/>
      <c r="EF526" s="123"/>
      <c r="EG526" s="123"/>
      <c r="EH526" s="123"/>
      <c r="EI526" s="123"/>
      <c r="EJ526" s="123"/>
      <c r="EK526" s="123"/>
      <c r="EL526" s="123"/>
      <c r="EM526" s="123"/>
      <c r="EN526" s="123"/>
      <c r="EO526" s="123"/>
      <c r="EP526" s="123"/>
      <c r="EQ526" s="123"/>
      <c r="ER526" s="123"/>
      <c r="ES526" s="123"/>
      <c r="ET526" s="123"/>
      <c r="EU526" s="123"/>
      <c r="EV526" s="123"/>
      <c r="EW526" s="123"/>
      <c r="EX526" s="123"/>
      <c r="EY526" s="123"/>
      <c r="EZ526" s="123"/>
      <c r="FA526" s="123"/>
      <c r="FB526" s="123"/>
      <c r="FC526" s="123"/>
      <c r="FD526" s="123"/>
      <c r="FE526" s="123"/>
      <c r="FF526" s="123"/>
      <c r="FG526" s="123"/>
      <c r="FH526" s="123"/>
      <c r="FI526" s="123"/>
      <c r="FJ526" s="123"/>
      <c r="FK526" s="123"/>
      <c r="FL526" s="123"/>
      <c r="FM526" s="123"/>
      <c r="FN526" s="123"/>
      <c r="FO526" s="123"/>
      <c r="FP526" s="123"/>
      <c r="FQ526" s="123"/>
      <c r="FR526" s="123"/>
      <c r="FS526" s="123"/>
      <c r="FT526" s="123"/>
      <c r="FU526" s="123"/>
      <c r="FV526" s="123"/>
      <c r="FW526" s="123"/>
      <c r="FX526" s="123"/>
      <c r="FY526" s="123"/>
      <c r="FZ526" s="123"/>
      <c r="GA526" s="123"/>
      <c r="GB526" s="123"/>
      <c r="GC526" s="123"/>
      <c r="GD526" s="123"/>
      <c r="GE526" s="123"/>
      <c r="GF526" s="123"/>
      <c r="GG526" s="123"/>
      <c r="GH526" s="123"/>
      <c r="GI526" s="123"/>
      <c r="GJ526" s="123"/>
      <c r="GK526" s="123"/>
      <c r="GL526" s="123"/>
      <c r="GM526" s="123"/>
      <c r="GN526" s="123"/>
      <c r="GO526" s="123"/>
      <c r="GP526" s="123"/>
      <c r="GQ526" s="123"/>
      <c r="GR526" s="123"/>
      <c r="GS526" s="123"/>
      <c r="GT526" s="123"/>
      <c r="GU526" s="123"/>
      <c r="GV526" s="123"/>
      <c r="GW526" s="123"/>
      <c r="GX526" s="123"/>
      <c r="GY526" s="123"/>
    </row>
    <row r="527" spans="1:207" s="197" customFormat="1" ht="22.9" customHeight="1" x14ac:dyDescent="0.25">
      <c r="A527" s="200">
        <v>393</v>
      </c>
      <c r="B527" s="301" t="s">
        <v>1446</v>
      </c>
      <c r="C527" s="288">
        <v>1971</v>
      </c>
      <c r="D527" s="305" t="s">
        <v>204</v>
      </c>
      <c r="E527" s="305" t="s">
        <v>20</v>
      </c>
      <c r="F527" s="306">
        <v>5</v>
      </c>
      <c r="G527" s="306">
        <v>1</v>
      </c>
      <c r="H527" s="40">
        <v>5249.7</v>
      </c>
      <c r="I527" s="45">
        <v>892.1</v>
      </c>
      <c r="J527" s="40">
        <v>2474.9</v>
      </c>
      <c r="K527" s="307">
        <f>SUM(L527:O527)</f>
        <v>9904307.8400000017</v>
      </c>
      <c r="L527" s="311">
        <v>0</v>
      </c>
      <c r="M527" s="377">
        <v>0</v>
      </c>
      <c r="N527" s="311">
        <v>0</v>
      </c>
      <c r="O527" s="311">
        <f>'[1]Прод. прилож (2)'!$C$625</f>
        <v>9904307.8400000017</v>
      </c>
      <c r="P527" s="311">
        <f t="shared" si="152"/>
        <v>1886.6426348172281</v>
      </c>
      <c r="Q527" s="42">
        <v>9673</v>
      </c>
      <c r="R527" s="59" t="s">
        <v>93</v>
      </c>
      <c r="S527" s="47"/>
      <c r="T527" s="15"/>
      <c r="U527" s="15"/>
      <c r="V527" s="123"/>
      <c r="W527" s="123"/>
      <c r="X527" s="123"/>
      <c r="Y527" s="123"/>
      <c r="Z527" s="123"/>
      <c r="AA527" s="123"/>
      <c r="AB527" s="123"/>
      <c r="AC527" s="123"/>
      <c r="AD527" s="123"/>
      <c r="AE527" s="123"/>
      <c r="AF527" s="123"/>
      <c r="AG527" s="123"/>
      <c r="AH527" s="123"/>
      <c r="AI527" s="123"/>
      <c r="AJ527" s="123"/>
      <c r="AK527" s="123"/>
      <c r="AL527" s="123"/>
      <c r="AM527" s="123"/>
      <c r="AN527" s="123"/>
      <c r="AO527" s="123"/>
      <c r="AP527" s="123"/>
      <c r="AQ527" s="123"/>
      <c r="AR527" s="123"/>
      <c r="AS527" s="123"/>
      <c r="AT527" s="123"/>
      <c r="AU527" s="123"/>
      <c r="AV527" s="123"/>
      <c r="AW527" s="123"/>
      <c r="AX527" s="123"/>
      <c r="AY527" s="123"/>
      <c r="AZ527" s="123"/>
      <c r="BA527" s="123"/>
      <c r="BB527" s="123"/>
      <c r="BC527" s="123"/>
      <c r="BD527" s="123"/>
      <c r="BE527" s="123"/>
      <c r="BF527" s="123"/>
      <c r="BG527" s="123"/>
      <c r="BH527" s="123"/>
      <c r="BI527" s="123"/>
      <c r="BJ527" s="123"/>
      <c r="BK527" s="123"/>
      <c r="BL527" s="123"/>
      <c r="BM527" s="123"/>
      <c r="BN527" s="123"/>
      <c r="BO527" s="123"/>
      <c r="BP527" s="123"/>
      <c r="BQ527" s="123"/>
      <c r="BR527" s="123"/>
      <c r="BS527" s="123"/>
      <c r="BT527" s="123"/>
      <c r="BU527" s="123"/>
      <c r="BV527" s="123"/>
      <c r="BW527" s="123"/>
      <c r="BX527" s="123"/>
      <c r="BY527" s="123"/>
      <c r="BZ527" s="123"/>
      <c r="CA527" s="123"/>
      <c r="CB527" s="123"/>
      <c r="CC527" s="123"/>
      <c r="CD527" s="123"/>
      <c r="CE527" s="123"/>
      <c r="CF527" s="123"/>
      <c r="CG527" s="123"/>
      <c r="CH527" s="123"/>
      <c r="CI527" s="123"/>
      <c r="CJ527" s="123"/>
      <c r="CK527" s="123"/>
      <c r="CL527" s="123"/>
      <c r="CM527" s="123"/>
      <c r="CN527" s="123"/>
      <c r="CO527" s="123"/>
      <c r="CP527" s="123"/>
      <c r="CQ527" s="123"/>
      <c r="CR527" s="123"/>
      <c r="CS527" s="123"/>
      <c r="CT527" s="123"/>
      <c r="CU527" s="123"/>
      <c r="CV527" s="123"/>
      <c r="CW527" s="123"/>
      <c r="CX527" s="123"/>
      <c r="CY527" s="123"/>
      <c r="CZ527" s="123"/>
      <c r="DA527" s="123"/>
      <c r="DB527" s="123"/>
      <c r="DC527" s="123"/>
      <c r="DD527" s="123"/>
      <c r="DE527" s="123"/>
      <c r="DF527" s="123"/>
      <c r="DG527" s="123"/>
      <c r="DH527" s="123"/>
      <c r="DI527" s="123"/>
      <c r="DJ527" s="123"/>
      <c r="DK527" s="123"/>
      <c r="DL527" s="123"/>
      <c r="DM527" s="123"/>
      <c r="DN527" s="123"/>
      <c r="DO527" s="123"/>
      <c r="DP527" s="123"/>
      <c r="DQ527" s="123"/>
      <c r="DR527" s="123"/>
      <c r="DS527" s="123"/>
      <c r="DT527" s="123"/>
      <c r="DU527" s="123"/>
      <c r="DV527" s="123"/>
      <c r="DW527" s="123"/>
      <c r="DX527" s="123"/>
      <c r="DY527" s="123"/>
      <c r="DZ527" s="123"/>
      <c r="EA527" s="123"/>
      <c r="EB527" s="123"/>
      <c r="EC527" s="123"/>
      <c r="ED527" s="123"/>
      <c r="EE527" s="123"/>
      <c r="EF527" s="123"/>
      <c r="EG527" s="123"/>
      <c r="EH527" s="123"/>
      <c r="EI527" s="123"/>
      <c r="EJ527" s="123"/>
      <c r="EK527" s="123"/>
      <c r="EL527" s="123"/>
      <c r="EM527" s="123"/>
      <c r="EN527" s="123"/>
      <c r="EO527" s="123"/>
      <c r="EP527" s="123"/>
      <c r="EQ527" s="123"/>
      <c r="ER527" s="123"/>
      <c r="ES527" s="123"/>
      <c r="ET527" s="123"/>
      <c r="EU527" s="123"/>
      <c r="EV527" s="123"/>
      <c r="EW527" s="123"/>
      <c r="EX527" s="123"/>
      <c r="EY527" s="123"/>
      <c r="EZ527" s="123"/>
      <c r="FA527" s="123"/>
      <c r="FB527" s="123"/>
      <c r="FC527" s="123"/>
      <c r="FD527" s="123"/>
      <c r="FE527" s="123"/>
      <c r="FF527" s="123"/>
      <c r="FG527" s="123"/>
      <c r="FH527" s="123"/>
      <c r="FI527" s="123"/>
      <c r="FJ527" s="123"/>
      <c r="FK527" s="123"/>
      <c r="FL527" s="123"/>
      <c r="FM527" s="123"/>
      <c r="FN527" s="123"/>
      <c r="FO527" s="123"/>
      <c r="FP527" s="123"/>
      <c r="FQ527" s="123"/>
      <c r="FR527" s="123"/>
      <c r="FS527" s="123"/>
      <c r="FT527" s="123"/>
      <c r="FU527" s="123"/>
      <c r="FV527" s="123"/>
      <c r="FW527" s="123"/>
      <c r="FX527" s="123"/>
      <c r="FY527" s="123"/>
      <c r="FZ527" s="123"/>
      <c r="GA527" s="123"/>
      <c r="GB527" s="123"/>
      <c r="GC527" s="123"/>
      <c r="GD527" s="123"/>
      <c r="GE527" s="123"/>
      <c r="GF527" s="123"/>
      <c r="GG527" s="123"/>
      <c r="GH527" s="123"/>
      <c r="GI527" s="123"/>
      <c r="GJ527" s="123"/>
      <c r="GK527" s="123"/>
      <c r="GL527" s="123"/>
      <c r="GM527" s="123"/>
      <c r="GN527" s="123"/>
      <c r="GO527" s="123"/>
      <c r="GP527" s="123"/>
      <c r="GQ527" s="123"/>
      <c r="GR527" s="123"/>
      <c r="GS527" s="123"/>
      <c r="GT527" s="123"/>
      <c r="GU527" s="123"/>
      <c r="GV527" s="123"/>
      <c r="GW527" s="123"/>
      <c r="GX527" s="123"/>
      <c r="GY527" s="123"/>
    </row>
    <row r="528" spans="1:207" s="197" customFormat="1" ht="22.9" customHeight="1" x14ac:dyDescent="0.25">
      <c r="A528" s="200">
        <v>394</v>
      </c>
      <c r="B528" s="301" t="s">
        <v>300</v>
      </c>
      <c r="C528" s="305">
        <v>1963</v>
      </c>
      <c r="D528" s="305" t="s">
        <v>204</v>
      </c>
      <c r="E528" s="305" t="s">
        <v>20</v>
      </c>
      <c r="F528" s="306">
        <v>2</v>
      </c>
      <c r="G528" s="306">
        <v>2</v>
      </c>
      <c r="H528" s="40">
        <v>730.8</v>
      </c>
      <c r="I528" s="133">
        <v>0</v>
      </c>
      <c r="J528" s="129">
        <v>399.4</v>
      </c>
      <c r="K528" s="307">
        <f t="shared" si="153"/>
        <v>4835294.34</v>
      </c>
      <c r="L528" s="311">
        <v>0</v>
      </c>
      <c r="M528" s="377">
        <v>0</v>
      </c>
      <c r="N528" s="311">
        <v>0</v>
      </c>
      <c r="O528" s="311">
        <f>'[1]Прод. прилож (2)'!$C$165</f>
        <v>4835294.34</v>
      </c>
      <c r="P528" s="311">
        <f t="shared" si="152"/>
        <v>6616.4399835796394</v>
      </c>
      <c r="Q528" s="42">
        <v>9673</v>
      </c>
      <c r="R528" s="59" t="s">
        <v>92</v>
      </c>
      <c r="S528" s="152"/>
      <c r="T528" s="15"/>
      <c r="U528" s="15"/>
      <c r="V528" s="123"/>
      <c r="W528" s="123"/>
      <c r="X528" s="123"/>
      <c r="Y528" s="123"/>
      <c r="Z528" s="123"/>
      <c r="AA528" s="123"/>
      <c r="AB528" s="123"/>
      <c r="AC528" s="123"/>
      <c r="AD528" s="123"/>
      <c r="AE528" s="123"/>
      <c r="AF528" s="123"/>
      <c r="AG528" s="123"/>
      <c r="AH528" s="123"/>
      <c r="AI528" s="123"/>
      <c r="AJ528" s="123"/>
      <c r="AK528" s="123"/>
      <c r="AL528" s="123"/>
      <c r="AM528" s="123"/>
      <c r="AN528" s="123"/>
      <c r="AO528" s="123"/>
      <c r="AP528" s="123"/>
      <c r="AQ528" s="123"/>
      <c r="AR528" s="123"/>
      <c r="AS528" s="123"/>
      <c r="AT528" s="123"/>
      <c r="AU528" s="123"/>
      <c r="AV528" s="123"/>
      <c r="AW528" s="123"/>
      <c r="AX528" s="123"/>
      <c r="AY528" s="123"/>
      <c r="AZ528" s="123"/>
      <c r="BA528" s="123"/>
      <c r="BB528" s="123"/>
      <c r="BC528" s="123"/>
      <c r="BD528" s="123"/>
      <c r="BE528" s="123"/>
      <c r="BF528" s="123"/>
      <c r="BG528" s="123"/>
      <c r="BH528" s="123"/>
      <c r="BI528" s="123"/>
      <c r="BJ528" s="123"/>
      <c r="BK528" s="123"/>
      <c r="BL528" s="123"/>
      <c r="BM528" s="123"/>
      <c r="BN528" s="123"/>
      <c r="BO528" s="123"/>
      <c r="BP528" s="123"/>
      <c r="BQ528" s="123"/>
      <c r="BR528" s="123"/>
      <c r="BS528" s="123"/>
      <c r="BT528" s="123"/>
      <c r="BU528" s="123"/>
      <c r="BV528" s="123"/>
      <c r="BW528" s="123"/>
      <c r="BX528" s="123"/>
      <c r="BY528" s="123"/>
      <c r="BZ528" s="123"/>
      <c r="CA528" s="123"/>
      <c r="CB528" s="123"/>
      <c r="CC528" s="123"/>
      <c r="CD528" s="123"/>
      <c r="CE528" s="123"/>
      <c r="CF528" s="123"/>
      <c r="CG528" s="123"/>
      <c r="CH528" s="123"/>
      <c r="CI528" s="123"/>
      <c r="CJ528" s="123"/>
      <c r="CK528" s="123"/>
      <c r="CL528" s="123"/>
      <c r="CM528" s="123"/>
      <c r="CN528" s="123"/>
      <c r="CO528" s="123"/>
      <c r="CP528" s="123"/>
      <c r="CQ528" s="123"/>
      <c r="CR528" s="123"/>
      <c r="CS528" s="123"/>
      <c r="CT528" s="123"/>
      <c r="CU528" s="123"/>
      <c r="CV528" s="123"/>
      <c r="CW528" s="123"/>
      <c r="CX528" s="123"/>
      <c r="CY528" s="123"/>
      <c r="CZ528" s="123"/>
      <c r="DA528" s="123"/>
      <c r="DB528" s="123"/>
      <c r="DC528" s="123"/>
      <c r="DD528" s="123"/>
      <c r="DE528" s="123"/>
      <c r="DF528" s="123"/>
      <c r="DG528" s="123"/>
      <c r="DH528" s="123"/>
      <c r="DI528" s="123"/>
      <c r="DJ528" s="123"/>
      <c r="DK528" s="123"/>
      <c r="DL528" s="123"/>
      <c r="DM528" s="123"/>
      <c r="DN528" s="123"/>
      <c r="DO528" s="123"/>
      <c r="DP528" s="123"/>
      <c r="DQ528" s="123"/>
      <c r="DR528" s="123"/>
      <c r="DS528" s="123"/>
      <c r="DT528" s="123"/>
      <c r="DU528" s="123"/>
      <c r="DV528" s="123"/>
      <c r="DW528" s="123"/>
      <c r="DX528" s="123"/>
      <c r="DY528" s="123"/>
      <c r="DZ528" s="123"/>
      <c r="EA528" s="123"/>
      <c r="EB528" s="123"/>
      <c r="EC528" s="123"/>
      <c r="ED528" s="123"/>
      <c r="EE528" s="123"/>
      <c r="EF528" s="123"/>
      <c r="EG528" s="123"/>
      <c r="EH528" s="123"/>
      <c r="EI528" s="123"/>
      <c r="EJ528" s="123"/>
      <c r="EK528" s="123"/>
      <c r="EL528" s="123"/>
      <c r="EM528" s="123"/>
      <c r="EN528" s="123"/>
      <c r="EO528" s="123"/>
      <c r="EP528" s="123"/>
      <c r="EQ528" s="123"/>
      <c r="ER528" s="123"/>
      <c r="ES528" s="123"/>
      <c r="ET528" s="123"/>
      <c r="EU528" s="123"/>
      <c r="EV528" s="123"/>
      <c r="EW528" s="123"/>
      <c r="EX528" s="123"/>
      <c r="EY528" s="123"/>
      <c r="EZ528" s="123"/>
      <c r="FA528" s="123"/>
      <c r="FB528" s="123"/>
      <c r="FC528" s="123"/>
      <c r="FD528" s="123"/>
      <c r="FE528" s="123"/>
      <c r="FF528" s="123"/>
      <c r="FG528" s="123"/>
      <c r="FH528" s="123"/>
      <c r="FI528" s="123"/>
      <c r="FJ528" s="123"/>
      <c r="FK528" s="123"/>
      <c r="FL528" s="123"/>
      <c r="FM528" s="123"/>
      <c r="FN528" s="123"/>
      <c r="FO528" s="123"/>
      <c r="FP528" s="123"/>
      <c r="FQ528" s="123"/>
      <c r="FR528" s="123"/>
      <c r="FS528" s="123"/>
      <c r="FT528" s="123"/>
      <c r="FU528" s="123"/>
      <c r="FV528" s="123"/>
      <c r="FW528" s="123"/>
      <c r="FX528" s="123"/>
      <c r="FY528" s="123"/>
      <c r="FZ528" s="123"/>
      <c r="GA528" s="123"/>
      <c r="GB528" s="123"/>
      <c r="GC528" s="123"/>
      <c r="GD528" s="123"/>
      <c r="GE528" s="123"/>
      <c r="GF528" s="123"/>
      <c r="GG528" s="123"/>
      <c r="GH528" s="123"/>
      <c r="GI528" s="123"/>
      <c r="GJ528" s="123"/>
      <c r="GK528" s="123"/>
      <c r="GL528" s="123"/>
      <c r="GM528" s="123"/>
      <c r="GN528" s="123"/>
      <c r="GO528" s="123"/>
      <c r="GP528" s="123"/>
      <c r="GQ528" s="123"/>
      <c r="GR528" s="123"/>
      <c r="GS528" s="123"/>
      <c r="GT528" s="123"/>
      <c r="GU528" s="123"/>
      <c r="GV528" s="123"/>
      <c r="GW528" s="123"/>
      <c r="GX528" s="123"/>
      <c r="GY528" s="123"/>
    </row>
    <row r="529" spans="1:207" s="197" customFormat="1" ht="22.9" customHeight="1" x14ac:dyDescent="0.25">
      <c r="A529" s="200">
        <v>395</v>
      </c>
      <c r="B529" s="301" t="s">
        <v>327</v>
      </c>
      <c r="C529" s="288">
        <v>1917</v>
      </c>
      <c r="D529" s="305" t="s">
        <v>204</v>
      </c>
      <c r="E529" s="305" t="s">
        <v>20</v>
      </c>
      <c r="F529" s="306">
        <v>3</v>
      </c>
      <c r="G529" s="306">
        <v>1</v>
      </c>
      <c r="H529" s="40">
        <v>689.7</v>
      </c>
      <c r="I529" s="45">
        <v>0</v>
      </c>
      <c r="J529" s="40">
        <v>421.7</v>
      </c>
      <c r="K529" s="307">
        <f t="shared" si="153"/>
        <v>4770460.3999999994</v>
      </c>
      <c r="L529" s="311">
        <v>0</v>
      </c>
      <c r="M529" s="377">
        <v>0</v>
      </c>
      <c r="N529" s="311">
        <v>0</v>
      </c>
      <c r="O529" s="311">
        <f>'[1]Прод. прилож (2)'!$C$1286</f>
        <v>4770460.3999999994</v>
      </c>
      <c r="P529" s="311">
        <f t="shared" si="152"/>
        <v>6916.7179933304324</v>
      </c>
      <c r="Q529" s="42">
        <v>9673</v>
      </c>
      <c r="R529" s="59" t="s">
        <v>94</v>
      </c>
      <c r="S529" s="55"/>
      <c r="T529" s="15"/>
      <c r="U529" s="15"/>
      <c r="V529" s="123"/>
      <c r="W529" s="123"/>
      <c r="X529" s="123"/>
      <c r="Y529" s="123"/>
      <c r="Z529" s="123"/>
      <c r="AA529" s="123"/>
      <c r="AB529" s="123"/>
      <c r="AC529" s="123"/>
      <c r="AD529" s="123"/>
      <c r="AE529" s="123"/>
      <c r="AF529" s="123"/>
      <c r="AG529" s="123"/>
      <c r="AH529" s="123"/>
      <c r="AI529" s="123"/>
      <c r="AJ529" s="123"/>
      <c r="AK529" s="123"/>
      <c r="AL529" s="123"/>
      <c r="AM529" s="123"/>
      <c r="AN529" s="123"/>
      <c r="AO529" s="123"/>
      <c r="AP529" s="123"/>
      <c r="AQ529" s="123"/>
      <c r="AR529" s="123"/>
      <c r="AS529" s="123"/>
      <c r="AT529" s="123"/>
      <c r="AU529" s="123"/>
      <c r="AV529" s="123"/>
      <c r="AW529" s="123"/>
      <c r="AX529" s="123"/>
      <c r="AY529" s="123"/>
      <c r="AZ529" s="123"/>
      <c r="BA529" s="123"/>
      <c r="BB529" s="123"/>
      <c r="BC529" s="123"/>
      <c r="BD529" s="123"/>
      <c r="BE529" s="123"/>
      <c r="BF529" s="123"/>
      <c r="BG529" s="123"/>
      <c r="BH529" s="123"/>
      <c r="BI529" s="123"/>
      <c r="BJ529" s="123"/>
      <c r="BK529" s="123"/>
      <c r="BL529" s="123"/>
      <c r="BM529" s="123"/>
      <c r="BN529" s="123"/>
      <c r="BO529" s="123"/>
      <c r="BP529" s="123"/>
      <c r="BQ529" s="123"/>
      <c r="BR529" s="123"/>
      <c r="BS529" s="123"/>
      <c r="BT529" s="123"/>
      <c r="BU529" s="123"/>
      <c r="BV529" s="123"/>
      <c r="BW529" s="123"/>
      <c r="BX529" s="123"/>
      <c r="BY529" s="123"/>
      <c r="BZ529" s="123"/>
      <c r="CA529" s="123"/>
      <c r="CB529" s="123"/>
      <c r="CC529" s="123"/>
      <c r="CD529" s="123"/>
      <c r="CE529" s="123"/>
      <c r="CF529" s="123"/>
      <c r="CG529" s="123"/>
      <c r="CH529" s="123"/>
      <c r="CI529" s="123"/>
      <c r="CJ529" s="123"/>
      <c r="CK529" s="123"/>
      <c r="CL529" s="123"/>
      <c r="CM529" s="123"/>
      <c r="CN529" s="123"/>
      <c r="CO529" s="123"/>
      <c r="CP529" s="123"/>
      <c r="CQ529" s="123"/>
      <c r="CR529" s="123"/>
      <c r="CS529" s="123"/>
      <c r="CT529" s="123"/>
      <c r="CU529" s="123"/>
      <c r="CV529" s="123"/>
      <c r="CW529" s="123"/>
      <c r="CX529" s="123"/>
      <c r="CY529" s="123"/>
      <c r="CZ529" s="123"/>
      <c r="DA529" s="123"/>
      <c r="DB529" s="123"/>
      <c r="DC529" s="123"/>
      <c r="DD529" s="123"/>
      <c r="DE529" s="123"/>
      <c r="DF529" s="123"/>
      <c r="DG529" s="123"/>
      <c r="DH529" s="123"/>
      <c r="DI529" s="123"/>
      <c r="DJ529" s="123"/>
      <c r="DK529" s="123"/>
      <c r="DL529" s="123"/>
      <c r="DM529" s="123"/>
      <c r="DN529" s="123"/>
      <c r="DO529" s="123"/>
      <c r="DP529" s="123"/>
      <c r="DQ529" s="123"/>
      <c r="DR529" s="123"/>
      <c r="DS529" s="123"/>
      <c r="DT529" s="123"/>
      <c r="DU529" s="123"/>
      <c r="DV529" s="123"/>
      <c r="DW529" s="123"/>
      <c r="DX529" s="123"/>
      <c r="DY529" s="123"/>
      <c r="DZ529" s="123"/>
      <c r="EA529" s="123"/>
      <c r="EB529" s="123"/>
      <c r="EC529" s="123"/>
      <c r="ED529" s="123"/>
      <c r="EE529" s="123"/>
      <c r="EF529" s="123"/>
      <c r="EG529" s="123"/>
      <c r="EH529" s="123"/>
      <c r="EI529" s="123"/>
      <c r="EJ529" s="123"/>
      <c r="EK529" s="123"/>
      <c r="EL529" s="123"/>
      <c r="EM529" s="123"/>
      <c r="EN529" s="123"/>
      <c r="EO529" s="123"/>
      <c r="EP529" s="123"/>
      <c r="EQ529" s="123"/>
      <c r="ER529" s="123"/>
      <c r="ES529" s="123"/>
      <c r="ET529" s="123"/>
      <c r="EU529" s="123"/>
      <c r="EV529" s="123"/>
      <c r="EW529" s="123"/>
      <c r="EX529" s="123"/>
      <c r="EY529" s="123"/>
      <c r="EZ529" s="123"/>
      <c r="FA529" s="123"/>
      <c r="FB529" s="123"/>
      <c r="FC529" s="123"/>
      <c r="FD529" s="123"/>
      <c r="FE529" s="123"/>
      <c r="FF529" s="123"/>
      <c r="FG529" s="123"/>
      <c r="FH529" s="123"/>
      <c r="FI529" s="123"/>
      <c r="FJ529" s="123"/>
      <c r="FK529" s="123"/>
      <c r="FL529" s="123"/>
      <c r="FM529" s="123"/>
      <c r="FN529" s="123"/>
      <c r="FO529" s="123"/>
      <c r="FP529" s="123"/>
      <c r="FQ529" s="123"/>
      <c r="FR529" s="123"/>
      <c r="FS529" s="123"/>
      <c r="FT529" s="123"/>
      <c r="FU529" s="123"/>
      <c r="FV529" s="123"/>
      <c r="FW529" s="123"/>
      <c r="FX529" s="123"/>
      <c r="FY529" s="123"/>
      <c r="FZ529" s="123"/>
      <c r="GA529" s="123"/>
      <c r="GB529" s="123"/>
      <c r="GC529" s="123"/>
      <c r="GD529" s="123"/>
      <c r="GE529" s="123"/>
      <c r="GF529" s="123"/>
      <c r="GG529" s="123"/>
      <c r="GH529" s="123"/>
      <c r="GI529" s="123"/>
      <c r="GJ529" s="123"/>
      <c r="GK529" s="123"/>
      <c r="GL529" s="123"/>
      <c r="GM529" s="123"/>
      <c r="GN529" s="123"/>
      <c r="GO529" s="123"/>
      <c r="GP529" s="123"/>
      <c r="GQ529" s="123"/>
      <c r="GR529" s="123"/>
      <c r="GS529" s="123"/>
      <c r="GT529" s="123"/>
      <c r="GU529" s="123"/>
      <c r="GV529" s="123"/>
      <c r="GW529" s="123"/>
      <c r="GX529" s="123"/>
      <c r="GY529" s="123"/>
    </row>
    <row r="530" spans="1:207" s="197" customFormat="1" ht="22.9" customHeight="1" x14ac:dyDescent="0.25">
      <c r="A530" s="200">
        <v>396</v>
      </c>
      <c r="B530" s="241" t="s">
        <v>289</v>
      </c>
      <c r="C530" s="259">
        <v>1965</v>
      </c>
      <c r="D530" s="259" t="s">
        <v>204</v>
      </c>
      <c r="E530" s="259" t="s">
        <v>20</v>
      </c>
      <c r="F530" s="255">
        <v>5</v>
      </c>
      <c r="G530" s="255">
        <v>2</v>
      </c>
      <c r="H530" s="236">
        <v>2172.1</v>
      </c>
      <c r="I530" s="238">
        <v>0</v>
      </c>
      <c r="J530" s="236">
        <v>1032.5</v>
      </c>
      <c r="K530" s="307">
        <f t="shared" si="153"/>
        <v>10436980.880000001</v>
      </c>
      <c r="L530" s="311">
        <v>0</v>
      </c>
      <c r="M530" s="377">
        <v>0</v>
      </c>
      <c r="N530" s="311">
        <v>0</v>
      </c>
      <c r="O530" s="311">
        <f>'[1]Прод. прилож (2)'!$C$166</f>
        <v>10436980.880000001</v>
      </c>
      <c r="P530" s="311">
        <f t="shared" si="152"/>
        <v>4805.0185903043148</v>
      </c>
      <c r="Q530" s="42">
        <v>9673</v>
      </c>
      <c r="R530" s="59" t="s">
        <v>92</v>
      </c>
      <c r="S530" s="154"/>
      <c r="T530" s="33"/>
      <c r="U530" s="33"/>
    </row>
    <row r="531" spans="1:207" s="123" customFormat="1" ht="22.9" customHeight="1" x14ac:dyDescent="0.25">
      <c r="A531" s="393">
        <v>397</v>
      </c>
      <c r="B531" s="395" t="s">
        <v>290</v>
      </c>
      <c r="C531" s="397">
        <v>1961</v>
      </c>
      <c r="D531" s="397" t="s">
        <v>204</v>
      </c>
      <c r="E531" s="397" t="s">
        <v>20</v>
      </c>
      <c r="F531" s="399">
        <v>2</v>
      </c>
      <c r="G531" s="399">
        <v>2</v>
      </c>
      <c r="H531" s="409">
        <v>566</v>
      </c>
      <c r="I531" s="436">
        <v>0</v>
      </c>
      <c r="J531" s="409">
        <v>308.60000000000002</v>
      </c>
      <c r="K531" s="307">
        <f t="shared" ref="K531" si="163">SUM(L531:O531)</f>
        <v>4337728.6800000006</v>
      </c>
      <c r="L531" s="311">
        <v>0</v>
      </c>
      <c r="M531" s="377">
        <v>0</v>
      </c>
      <c r="N531" s="311">
        <v>0</v>
      </c>
      <c r="O531" s="311">
        <f>'[1]Прод. прилож (2)'!$C$167</f>
        <v>4337728.6800000006</v>
      </c>
      <c r="P531" s="311">
        <f t="shared" ref="P531" si="164">K531/H531</f>
        <v>7663.8315901060078</v>
      </c>
      <c r="Q531" s="42">
        <v>9673</v>
      </c>
      <c r="R531" s="59" t="s">
        <v>92</v>
      </c>
      <c r="S531" s="154"/>
      <c r="T531" s="33"/>
      <c r="U531" s="33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197"/>
      <c r="AT531" s="197"/>
      <c r="AU531" s="197"/>
      <c r="AV531" s="197"/>
      <c r="AW531" s="197"/>
      <c r="AX531" s="197"/>
      <c r="AY531" s="197"/>
      <c r="AZ531" s="197"/>
      <c r="BA531" s="197"/>
      <c r="BB531" s="197"/>
      <c r="BC531" s="197"/>
      <c r="BD531" s="197"/>
      <c r="BE531" s="197"/>
      <c r="BF531" s="197"/>
      <c r="BG531" s="197"/>
      <c r="BH531" s="197"/>
      <c r="BI531" s="197"/>
      <c r="BJ531" s="197"/>
      <c r="BK531" s="197"/>
      <c r="BL531" s="197"/>
      <c r="BM531" s="197"/>
      <c r="BN531" s="197"/>
      <c r="BO531" s="197"/>
      <c r="BP531" s="197"/>
      <c r="BQ531" s="197"/>
      <c r="BR531" s="197"/>
      <c r="BS531" s="197"/>
      <c r="BT531" s="197"/>
      <c r="BU531" s="197"/>
      <c r="BV531" s="197"/>
      <c r="BW531" s="197"/>
      <c r="BX531" s="197"/>
      <c r="BY531" s="197"/>
      <c r="BZ531" s="197"/>
      <c r="CA531" s="197"/>
      <c r="CB531" s="197"/>
      <c r="CC531" s="197"/>
      <c r="CD531" s="197"/>
      <c r="CE531" s="197"/>
      <c r="CF531" s="197"/>
      <c r="CG531" s="197"/>
      <c r="CH531" s="197"/>
      <c r="CI531" s="197"/>
      <c r="CJ531" s="197"/>
      <c r="CK531" s="197"/>
      <c r="CL531" s="197"/>
      <c r="CM531" s="197"/>
      <c r="CN531" s="197"/>
      <c r="CO531" s="197"/>
      <c r="CP531" s="197"/>
      <c r="CQ531" s="197"/>
      <c r="CR531" s="197"/>
      <c r="CS531" s="197"/>
      <c r="CT531" s="197"/>
      <c r="CU531" s="197"/>
      <c r="CV531" s="197"/>
      <c r="CW531" s="197"/>
      <c r="CX531" s="197"/>
      <c r="CY531" s="197"/>
      <c r="CZ531" s="197"/>
      <c r="DA531" s="197"/>
      <c r="DB531" s="197"/>
      <c r="DC531" s="197"/>
      <c r="DD531" s="197"/>
      <c r="DE531" s="197"/>
      <c r="DF531" s="197"/>
      <c r="DG531" s="197"/>
      <c r="DH531" s="197"/>
      <c r="DI531" s="197"/>
      <c r="DJ531" s="197"/>
      <c r="DK531" s="197"/>
      <c r="DL531" s="197"/>
      <c r="DM531" s="197"/>
      <c r="DN531" s="197"/>
      <c r="DO531" s="197"/>
      <c r="DP531" s="197"/>
      <c r="DQ531" s="197"/>
      <c r="DR531" s="197"/>
      <c r="DS531" s="197"/>
      <c r="DT531" s="197"/>
      <c r="DU531" s="197"/>
      <c r="DV531" s="197"/>
      <c r="DW531" s="197"/>
      <c r="DX531" s="197"/>
      <c r="DY531" s="197"/>
      <c r="DZ531" s="197"/>
      <c r="EA531" s="197"/>
      <c r="EB531" s="197"/>
      <c r="EC531" s="197"/>
      <c r="ED531" s="197"/>
      <c r="EE531" s="197"/>
      <c r="EF531" s="197"/>
      <c r="EG531" s="197"/>
      <c r="EH531" s="197"/>
      <c r="EI531" s="197"/>
      <c r="EJ531" s="197"/>
      <c r="EK531" s="197"/>
      <c r="EL531" s="197"/>
      <c r="EM531" s="197"/>
      <c r="EN531" s="197"/>
      <c r="EO531" s="197"/>
      <c r="EP531" s="197"/>
      <c r="EQ531" s="197"/>
      <c r="ER531" s="197"/>
      <c r="ES531" s="197"/>
      <c r="ET531" s="197"/>
      <c r="EU531" s="197"/>
      <c r="EV531" s="197"/>
      <c r="EW531" s="197"/>
      <c r="EX531" s="197"/>
      <c r="EY531" s="197"/>
      <c r="EZ531" s="197"/>
      <c r="FA531" s="197"/>
      <c r="FB531" s="197"/>
      <c r="FC531" s="197"/>
      <c r="FD531" s="197"/>
      <c r="FE531" s="197"/>
      <c r="FF531" s="197"/>
      <c r="FG531" s="197"/>
      <c r="FH531" s="197"/>
      <c r="FI531" s="197"/>
      <c r="FJ531" s="197"/>
      <c r="FK531" s="197"/>
      <c r="FL531" s="197"/>
      <c r="FM531" s="197"/>
      <c r="FN531" s="197"/>
      <c r="FO531" s="197"/>
      <c r="FP531" s="197"/>
      <c r="FQ531" s="197"/>
      <c r="FR531" s="197"/>
      <c r="FS531" s="197"/>
      <c r="FT531" s="197"/>
      <c r="FU531" s="197"/>
      <c r="FV531" s="197"/>
      <c r="FW531" s="197"/>
      <c r="FX531" s="197"/>
      <c r="FY531" s="197"/>
      <c r="FZ531" s="197"/>
      <c r="GA531" s="197"/>
      <c r="GB531" s="197"/>
      <c r="GC531" s="197"/>
      <c r="GD531" s="197"/>
      <c r="GE531" s="197"/>
      <c r="GF531" s="197"/>
      <c r="GG531" s="197"/>
      <c r="GH531" s="197"/>
      <c r="GI531" s="197"/>
      <c r="GJ531" s="197"/>
      <c r="GK531" s="197"/>
      <c r="GL531" s="197"/>
      <c r="GM531" s="197"/>
      <c r="GN531" s="197"/>
      <c r="GO531" s="197"/>
      <c r="GP531" s="197"/>
      <c r="GQ531" s="197"/>
      <c r="GR531" s="197"/>
      <c r="GS531" s="197"/>
      <c r="GT531" s="197"/>
      <c r="GU531" s="197"/>
      <c r="GV531" s="197"/>
      <c r="GW531" s="197"/>
      <c r="GX531" s="197"/>
      <c r="GY531" s="197"/>
    </row>
    <row r="532" spans="1:207" s="123" customFormat="1" ht="22.9" customHeight="1" x14ac:dyDescent="0.25">
      <c r="A532" s="394"/>
      <c r="B532" s="396"/>
      <c r="C532" s="398"/>
      <c r="D532" s="398"/>
      <c r="E532" s="398"/>
      <c r="F532" s="400"/>
      <c r="G532" s="400"/>
      <c r="H532" s="410"/>
      <c r="I532" s="437"/>
      <c r="J532" s="410"/>
      <c r="K532" s="307">
        <f t="shared" si="153"/>
        <v>314322</v>
      </c>
      <c r="L532" s="311">
        <v>0</v>
      </c>
      <c r="M532" s="377">
        <v>0</v>
      </c>
      <c r="N532" s="311">
        <v>0</v>
      </c>
      <c r="O532" s="311">
        <f>'[1]Прод. прилож (2)'!$C$1287</f>
        <v>314322</v>
      </c>
      <c r="P532" s="311">
        <f>K532/H531</f>
        <v>555.33922261484099</v>
      </c>
      <c r="Q532" s="42">
        <v>9673</v>
      </c>
      <c r="R532" s="59" t="s">
        <v>94</v>
      </c>
      <c r="S532" s="154"/>
      <c r="T532" s="33"/>
      <c r="U532" s="33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197"/>
      <c r="AT532" s="197"/>
      <c r="AU532" s="197"/>
      <c r="AV532" s="197"/>
      <c r="AW532" s="197"/>
      <c r="AX532" s="197"/>
      <c r="AY532" s="197"/>
      <c r="AZ532" s="197"/>
      <c r="BA532" s="197"/>
      <c r="BB532" s="197"/>
      <c r="BC532" s="197"/>
      <c r="BD532" s="197"/>
      <c r="BE532" s="197"/>
      <c r="BF532" s="197"/>
      <c r="BG532" s="197"/>
      <c r="BH532" s="197"/>
      <c r="BI532" s="197"/>
      <c r="BJ532" s="197"/>
      <c r="BK532" s="197"/>
      <c r="BL532" s="197"/>
      <c r="BM532" s="197"/>
      <c r="BN532" s="197"/>
      <c r="BO532" s="197"/>
      <c r="BP532" s="197"/>
      <c r="BQ532" s="197"/>
      <c r="BR532" s="197"/>
      <c r="BS532" s="197"/>
      <c r="BT532" s="197"/>
      <c r="BU532" s="197"/>
      <c r="BV532" s="197"/>
      <c r="BW532" s="197"/>
      <c r="BX532" s="197"/>
      <c r="BY532" s="197"/>
      <c r="BZ532" s="197"/>
      <c r="CA532" s="197"/>
      <c r="CB532" s="197"/>
      <c r="CC532" s="197"/>
      <c r="CD532" s="197"/>
      <c r="CE532" s="197"/>
      <c r="CF532" s="197"/>
      <c r="CG532" s="197"/>
      <c r="CH532" s="197"/>
      <c r="CI532" s="197"/>
      <c r="CJ532" s="197"/>
      <c r="CK532" s="197"/>
      <c r="CL532" s="197"/>
      <c r="CM532" s="197"/>
      <c r="CN532" s="197"/>
      <c r="CO532" s="197"/>
      <c r="CP532" s="197"/>
      <c r="CQ532" s="197"/>
      <c r="CR532" s="197"/>
      <c r="CS532" s="197"/>
      <c r="CT532" s="197"/>
      <c r="CU532" s="197"/>
      <c r="CV532" s="197"/>
      <c r="CW532" s="197"/>
      <c r="CX532" s="197"/>
      <c r="CY532" s="197"/>
      <c r="CZ532" s="197"/>
      <c r="DA532" s="197"/>
      <c r="DB532" s="197"/>
      <c r="DC532" s="197"/>
      <c r="DD532" s="197"/>
      <c r="DE532" s="197"/>
      <c r="DF532" s="197"/>
      <c r="DG532" s="197"/>
      <c r="DH532" s="197"/>
      <c r="DI532" s="197"/>
      <c r="DJ532" s="197"/>
      <c r="DK532" s="197"/>
      <c r="DL532" s="197"/>
      <c r="DM532" s="197"/>
      <c r="DN532" s="197"/>
      <c r="DO532" s="197"/>
      <c r="DP532" s="197"/>
      <c r="DQ532" s="197"/>
      <c r="DR532" s="197"/>
      <c r="DS532" s="197"/>
      <c r="DT532" s="197"/>
      <c r="DU532" s="197"/>
      <c r="DV532" s="197"/>
      <c r="DW532" s="197"/>
      <c r="DX532" s="197"/>
      <c r="DY532" s="197"/>
      <c r="DZ532" s="197"/>
      <c r="EA532" s="197"/>
      <c r="EB532" s="197"/>
      <c r="EC532" s="197"/>
      <c r="ED532" s="197"/>
      <c r="EE532" s="197"/>
      <c r="EF532" s="197"/>
      <c r="EG532" s="197"/>
      <c r="EH532" s="197"/>
      <c r="EI532" s="197"/>
      <c r="EJ532" s="197"/>
      <c r="EK532" s="197"/>
      <c r="EL532" s="197"/>
      <c r="EM532" s="197"/>
      <c r="EN532" s="197"/>
      <c r="EO532" s="197"/>
      <c r="EP532" s="197"/>
      <c r="EQ532" s="197"/>
      <c r="ER532" s="197"/>
      <c r="ES532" s="197"/>
      <c r="ET532" s="197"/>
      <c r="EU532" s="197"/>
      <c r="EV532" s="197"/>
      <c r="EW532" s="197"/>
      <c r="EX532" s="197"/>
      <c r="EY532" s="197"/>
      <c r="EZ532" s="197"/>
      <c r="FA532" s="197"/>
      <c r="FB532" s="197"/>
      <c r="FC532" s="197"/>
      <c r="FD532" s="197"/>
      <c r="FE532" s="197"/>
      <c r="FF532" s="197"/>
      <c r="FG532" s="197"/>
      <c r="FH532" s="197"/>
      <c r="FI532" s="197"/>
      <c r="FJ532" s="197"/>
      <c r="FK532" s="197"/>
      <c r="FL532" s="197"/>
      <c r="FM532" s="197"/>
      <c r="FN532" s="197"/>
      <c r="FO532" s="197"/>
      <c r="FP532" s="197"/>
      <c r="FQ532" s="197"/>
      <c r="FR532" s="197"/>
      <c r="FS532" s="197"/>
      <c r="FT532" s="197"/>
      <c r="FU532" s="197"/>
      <c r="FV532" s="197"/>
      <c r="FW532" s="197"/>
      <c r="FX532" s="197"/>
      <c r="FY532" s="197"/>
      <c r="FZ532" s="197"/>
      <c r="GA532" s="197"/>
      <c r="GB532" s="197"/>
      <c r="GC532" s="197"/>
      <c r="GD532" s="197"/>
      <c r="GE532" s="197"/>
      <c r="GF532" s="197"/>
      <c r="GG532" s="197"/>
      <c r="GH532" s="197"/>
      <c r="GI532" s="197"/>
      <c r="GJ532" s="197"/>
      <c r="GK532" s="197"/>
      <c r="GL532" s="197"/>
      <c r="GM532" s="197"/>
      <c r="GN532" s="197"/>
      <c r="GO532" s="197"/>
      <c r="GP532" s="197"/>
      <c r="GQ532" s="197"/>
      <c r="GR532" s="197"/>
      <c r="GS532" s="197"/>
      <c r="GT532" s="197"/>
      <c r="GU532" s="197"/>
      <c r="GV532" s="197"/>
      <c r="GW532" s="197"/>
      <c r="GX532" s="197"/>
      <c r="GY532" s="197"/>
    </row>
    <row r="533" spans="1:207" s="123" customFormat="1" ht="22.9" customHeight="1" x14ac:dyDescent="0.25">
      <c r="A533" s="200">
        <v>398</v>
      </c>
      <c r="B533" s="301" t="s">
        <v>291</v>
      </c>
      <c r="C533" s="305">
        <v>1963</v>
      </c>
      <c r="D533" s="305" t="s">
        <v>204</v>
      </c>
      <c r="E533" s="305" t="s">
        <v>20</v>
      </c>
      <c r="F533" s="306">
        <v>2</v>
      </c>
      <c r="G533" s="306">
        <v>1</v>
      </c>
      <c r="H533" s="45">
        <v>601</v>
      </c>
      <c r="I533" s="133">
        <v>0</v>
      </c>
      <c r="J533" s="40">
        <v>276.89999999999998</v>
      </c>
      <c r="K533" s="307">
        <f t="shared" si="153"/>
        <v>2299399.61</v>
      </c>
      <c r="L533" s="311">
        <v>0</v>
      </c>
      <c r="M533" s="377">
        <v>0</v>
      </c>
      <c r="N533" s="311">
        <v>0</v>
      </c>
      <c r="O533" s="311">
        <f>'[1]Прод. прилож (2)'!$C$168</f>
        <v>2299399.61</v>
      </c>
      <c r="P533" s="311">
        <f t="shared" si="152"/>
        <v>3825.9560898502496</v>
      </c>
      <c r="Q533" s="42">
        <v>9673</v>
      </c>
      <c r="R533" s="59" t="s">
        <v>92</v>
      </c>
      <c r="S533" s="154"/>
      <c r="T533" s="33"/>
      <c r="U533" s="33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197"/>
      <c r="AT533" s="197"/>
      <c r="AU533" s="197"/>
      <c r="AV533" s="197"/>
      <c r="AW533" s="197"/>
      <c r="AX533" s="197"/>
      <c r="AY533" s="197"/>
      <c r="AZ533" s="197"/>
      <c r="BA533" s="197"/>
      <c r="BB533" s="197"/>
      <c r="BC533" s="197"/>
      <c r="BD533" s="197"/>
      <c r="BE533" s="197"/>
      <c r="BF533" s="197"/>
      <c r="BG533" s="197"/>
      <c r="BH533" s="197"/>
      <c r="BI533" s="197"/>
      <c r="BJ533" s="197"/>
      <c r="BK533" s="197"/>
      <c r="BL533" s="197"/>
      <c r="BM533" s="197"/>
      <c r="BN533" s="197"/>
      <c r="BO533" s="197"/>
      <c r="BP533" s="197"/>
      <c r="BQ533" s="197"/>
      <c r="BR533" s="197"/>
      <c r="BS533" s="197"/>
      <c r="BT533" s="197"/>
      <c r="BU533" s="197"/>
      <c r="BV533" s="197"/>
      <c r="BW533" s="197"/>
      <c r="BX533" s="197"/>
      <c r="BY533" s="197"/>
      <c r="BZ533" s="197"/>
      <c r="CA533" s="197"/>
      <c r="CB533" s="197"/>
      <c r="CC533" s="197"/>
      <c r="CD533" s="197"/>
      <c r="CE533" s="197"/>
      <c r="CF533" s="197"/>
      <c r="CG533" s="197"/>
      <c r="CH533" s="197"/>
      <c r="CI533" s="197"/>
      <c r="CJ533" s="197"/>
      <c r="CK533" s="197"/>
      <c r="CL533" s="197"/>
      <c r="CM533" s="197"/>
      <c r="CN533" s="197"/>
      <c r="CO533" s="197"/>
      <c r="CP533" s="197"/>
      <c r="CQ533" s="197"/>
      <c r="CR533" s="197"/>
      <c r="CS533" s="197"/>
      <c r="CT533" s="197"/>
      <c r="CU533" s="197"/>
      <c r="CV533" s="197"/>
      <c r="CW533" s="197"/>
      <c r="CX533" s="197"/>
      <c r="CY533" s="197"/>
      <c r="CZ533" s="197"/>
      <c r="DA533" s="197"/>
      <c r="DB533" s="197"/>
      <c r="DC533" s="197"/>
      <c r="DD533" s="197"/>
      <c r="DE533" s="197"/>
      <c r="DF533" s="197"/>
      <c r="DG533" s="197"/>
      <c r="DH533" s="197"/>
      <c r="DI533" s="197"/>
      <c r="DJ533" s="197"/>
      <c r="DK533" s="197"/>
      <c r="DL533" s="197"/>
      <c r="DM533" s="197"/>
      <c r="DN533" s="197"/>
      <c r="DO533" s="197"/>
      <c r="DP533" s="197"/>
      <c r="DQ533" s="197"/>
      <c r="DR533" s="197"/>
      <c r="DS533" s="197"/>
      <c r="DT533" s="197"/>
      <c r="DU533" s="197"/>
      <c r="DV533" s="197"/>
      <c r="DW533" s="197"/>
      <c r="DX533" s="197"/>
      <c r="DY533" s="197"/>
      <c r="DZ533" s="197"/>
      <c r="EA533" s="197"/>
      <c r="EB533" s="197"/>
      <c r="EC533" s="197"/>
      <c r="ED533" s="197"/>
      <c r="EE533" s="197"/>
      <c r="EF533" s="197"/>
      <c r="EG533" s="197"/>
      <c r="EH533" s="197"/>
      <c r="EI533" s="197"/>
      <c r="EJ533" s="197"/>
      <c r="EK533" s="197"/>
      <c r="EL533" s="197"/>
      <c r="EM533" s="197"/>
      <c r="EN533" s="197"/>
      <c r="EO533" s="197"/>
      <c r="EP533" s="197"/>
      <c r="EQ533" s="197"/>
      <c r="ER533" s="197"/>
      <c r="ES533" s="197"/>
      <c r="ET533" s="197"/>
      <c r="EU533" s="197"/>
      <c r="EV533" s="197"/>
      <c r="EW533" s="197"/>
      <c r="EX533" s="197"/>
      <c r="EY533" s="197"/>
      <c r="EZ533" s="197"/>
      <c r="FA533" s="197"/>
      <c r="FB533" s="197"/>
      <c r="FC533" s="197"/>
      <c r="FD533" s="197"/>
      <c r="FE533" s="197"/>
      <c r="FF533" s="197"/>
      <c r="FG533" s="197"/>
      <c r="FH533" s="197"/>
      <c r="FI533" s="197"/>
      <c r="FJ533" s="197"/>
      <c r="FK533" s="197"/>
      <c r="FL533" s="197"/>
      <c r="FM533" s="197"/>
      <c r="FN533" s="197"/>
      <c r="FO533" s="197"/>
      <c r="FP533" s="197"/>
      <c r="FQ533" s="197"/>
      <c r="FR533" s="197"/>
      <c r="FS533" s="197"/>
      <c r="FT533" s="197"/>
      <c r="FU533" s="197"/>
      <c r="FV533" s="197"/>
      <c r="FW533" s="197"/>
      <c r="FX533" s="197"/>
      <c r="FY533" s="197"/>
      <c r="FZ533" s="197"/>
      <c r="GA533" s="197"/>
      <c r="GB533" s="197"/>
      <c r="GC533" s="197"/>
      <c r="GD533" s="197"/>
      <c r="GE533" s="197"/>
      <c r="GF533" s="197"/>
      <c r="GG533" s="197"/>
      <c r="GH533" s="197"/>
      <c r="GI533" s="197"/>
      <c r="GJ533" s="197"/>
      <c r="GK533" s="197"/>
      <c r="GL533" s="197"/>
      <c r="GM533" s="197"/>
      <c r="GN533" s="197"/>
      <c r="GO533" s="197"/>
      <c r="GP533" s="197"/>
      <c r="GQ533" s="197"/>
      <c r="GR533" s="197"/>
      <c r="GS533" s="197"/>
      <c r="GT533" s="197"/>
      <c r="GU533" s="197"/>
      <c r="GV533" s="197"/>
      <c r="GW533" s="197"/>
      <c r="GX533" s="197"/>
      <c r="GY533" s="197"/>
    </row>
    <row r="534" spans="1:207" s="123" customFormat="1" ht="22.9" customHeight="1" x14ac:dyDescent="0.25">
      <c r="A534" s="200">
        <v>399</v>
      </c>
      <c r="B534" s="301" t="s">
        <v>301</v>
      </c>
      <c r="C534" s="305">
        <v>1961</v>
      </c>
      <c r="D534" s="305" t="s">
        <v>204</v>
      </c>
      <c r="E534" s="305" t="s">
        <v>20</v>
      </c>
      <c r="F534" s="306">
        <v>2</v>
      </c>
      <c r="G534" s="306">
        <v>1</v>
      </c>
      <c r="H534" s="40">
        <v>521.20000000000005</v>
      </c>
      <c r="I534" s="133">
        <v>0</v>
      </c>
      <c r="J534" s="40">
        <v>302.3</v>
      </c>
      <c r="K534" s="307">
        <f t="shared" si="153"/>
        <v>1220020.2</v>
      </c>
      <c r="L534" s="311">
        <v>0</v>
      </c>
      <c r="M534" s="377">
        <v>0</v>
      </c>
      <c r="N534" s="311">
        <v>0</v>
      </c>
      <c r="O534" s="311">
        <f>'[1]Прод. прилож (2)'!$C$169</f>
        <v>1220020.2</v>
      </c>
      <c r="P534" s="311">
        <f t="shared" si="152"/>
        <v>2340.7908672294702</v>
      </c>
      <c r="Q534" s="42">
        <v>9673</v>
      </c>
      <c r="R534" s="59" t="s">
        <v>92</v>
      </c>
      <c r="S534" s="152"/>
      <c r="T534" s="16"/>
      <c r="U534" s="15"/>
    </row>
    <row r="535" spans="1:207" s="123" customFormat="1" ht="22.9" customHeight="1" x14ac:dyDescent="0.25">
      <c r="A535" s="200">
        <v>400</v>
      </c>
      <c r="B535" s="301" t="s">
        <v>319</v>
      </c>
      <c r="C535" s="288">
        <v>1961</v>
      </c>
      <c r="D535" s="305" t="s">
        <v>204</v>
      </c>
      <c r="E535" s="305" t="s">
        <v>20</v>
      </c>
      <c r="F535" s="306">
        <v>2</v>
      </c>
      <c r="G535" s="306">
        <v>2</v>
      </c>
      <c r="H535" s="40">
        <v>485.1</v>
      </c>
      <c r="I535" s="45">
        <v>0</v>
      </c>
      <c r="J535" s="40">
        <v>267.7</v>
      </c>
      <c r="K535" s="307">
        <f t="shared" si="153"/>
        <v>4531314.2</v>
      </c>
      <c r="L535" s="311">
        <v>0</v>
      </c>
      <c r="M535" s="377">
        <v>0</v>
      </c>
      <c r="N535" s="311">
        <v>0</v>
      </c>
      <c r="O535" s="311">
        <f>'[1]Прод. прилож (2)'!$C$1288</f>
        <v>4531314.2</v>
      </c>
      <c r="P535" s="311">
        <f t="shared" si="152"/>
        <v>9340.9898989898993</v>
      </c>
      <c r="Q535" s="42">
        <v>9673</v>
      </c>
      <c r="R535" s="59" t="s">
        <v>94</v>
      </c>
      <c r="S535" s="47"/>
      <c r="T535" s="15"/>
      <c r="U535" s="15"/>
    </row>
    <row r="536" spans="1:207" s="123" customFormat="1" ht="22.9" customHeight="1" x14ac:dyDescent="0.25">
      <c r="A536" s="200">
        <v>401</v>
      </c>
      <c r="B536" s="301" t="s">
        <v>320</v>
      </c>
      <c r="C536" s="288">
        <v>1963</v>
      </c>
      <c r="D536" s="305" t="s">
        <v>204</v>
      </c>
      <c r="E536" s="305" t="s">
        <v>20</v>
      </c>
      <c r="F536" s="306">
        <v>2</v>
      </c>
      <c r="G536" s="306">
        <v>2</v>
      </c>
      <c r="H536" s="40">
        <v>494.5</v>
      </c>
      <c r="I536" s="45">
        <v>0</v>
      </c>
      <c r="J536" s="40">
        <v>275.2</v>
      </c>
      <c r="K536" s="307">
        <f t="shared" si="153"/>
        <v>5848453.2000000002</v>
      </c>
      <c r="L536" s="311">
        <v>0</v>
      </c>
      <c r="M536" s="377">
        <v>0</v>
      </c>
      <c r="N536" s="311">
        <v>0</v>
      </c>
      <c r="O536" s="311">
        <f>'[1]Прод. прилож (2)'!$C$1289</f>
        <v>5848453.2000000002</v>
      </c>
      <c r="P536" s="311">
        <f t="shared" si="152"/>
        <v>11827.003437815976</v>
      </c>
      <c r="Q536" s="42">
        <v>9673</v>
      </c>
      <c r="R536" s="59" t="s">
        <v>94</v>
      </c>
      <c r="S536" s="47"/>
      <c r="T536" s="15"/>
      <c r="U536" s="15"/>
    </row>
    <row r="537" spans="1:207" s="123" customFormat="1" ht="22.9" customHeight="1" x14ac:dyDescent="0.25">
      <c r="A537" s="200">
        <v>402</v>
      </c>
      <c r="B537" s="301" t="s">
        <v>321</v>
      </c>
      <c r="C537" s="288">
        <v>1962</v>
      </c>
      <c r="D537" s="305" t="s">
        <v>204</v>
      </c>
      <c r="E537" s="305" t="s">
        <v>20</v>
      </c>
      <c r="F537" s="306">
        <v>2</v>
      </c>
      <c r="G537" s="306">
        <v>1</v>
      </c>
      <c r="H537" s="40">
        <v>716.2</v>
      </c>
      <c r="I537" s="45">
        <v>0</v>
      </c>
      <c r="J537" s="40">
        <v>385.9</v>
      </c>
      <c r="K537" s="307">
        <f t="shared" si="153"/>
        <v>6402038.1000000006</v>
      </c>
      <c r="L537" s="311">
        <v>0</v>
      </c>
      <c r="M537" s="377">
        <v>0</v>
      </c>
      <c r="N537" s="311">
        <v>0</v>
      </c>
      <c r="O537" s="311">
        <f>'[1]Прод. прилож (2)'!$C$1290</f>
        <v>6402038.1000000006</v>
      </c>
      <c r="P537" s="311">
        <f t="shared" si="152"/>
        <v>8938.8970957833008</v>
      </c>
      <c r="Q537" s="42">
        <v>9673</v>
      </c>
      <c r="R537" s="59" t="s">
        <v>94</v>
      </c>
      <c r="S537" s="47"/>
      <c r="T537" s="15"/>
      <c r="U537" s="15"/>
    </row>
    <row r="538" spans="1:207" s="123" customFormat="1" ht="22.9" customHeight="1" x14ac:dyDescent="0.25">
      <c r="A538" s="200">
        <v>403</v>
      </c>
      <c r="B538" s="301" t="s">
        <v>322</v>
      </c>
      <c r="C538" s="288">
        <v>1937</v>
      </c>
      <c r="D538" s="305" t="s">
        <v>204</v>
      </c>
      <c r="E538" s="305" t="s">
        <v>20</v>
      </c>
      <c r="F538" s="306">
        <v>3</v>
      </c>
      <c r="G538" s="306">
        <v>3</v>
      </c>
      <c r="H538" s="40">
        <v>2253</v>
      </c>
      <c r="I538" s="40">
        <v>21.1</v>
      </c>
      <c r="J538" s="40">
        <v>1119.3</v>
      </c>
      <c r="K538" s="307">
        <f t="shared" si="153"/>
        <v>10351581.6</v>
      </c>
      <c r="L538" s="311">
        <v>0</v>
      </c>
      <c r="M538" s="377">
        <v>0</v>
      </c>
      <c r="N538" s="311">
        <v>0</v>
      </c>
      <c r="O538" s="311">
        <f>'[1]Прод. прилож (2)'!$C$1291</f>
        <v>10351581.6</v>
      </c>
      <c r="P538" s="311">
        <f t="shared" si="152"/>
        <v>4594.5768308921433</v>
      </c>
      <c r="Q538" s="42">
        <v>9673</v>
      </c>
      <c r="R538" s="59" t="s">
        <v>94</v>
      </c>
      <c r="S538" s="47"/>
      <c r="T538" s="15"/>
      <c r="U538" s="15"/>
    </row>
    <row r="539" spans="1:207" ht="22.9" customHeight="1" x14ac:dyDescent="0.25">
      <c r="A539" s="200">
        <v>404</v>
      </c>
      <c r="B539" s="301" t="s">
        <v>323</v>
      </c>
      <c r="C539" s="288">
        <v>1959</v>
      </c>
      <c r="D539" s="305" t="s">
        <v>204</v>
      </c>
      <c r="E539" s="305" t="s">
        <v>20</v>
      </c>
      <c r="F539" s="306">
        <v>2</v>
      </c>
      <c r="G539" s="306">
        <v>1</v>
      </c>
      <c r="H539" s="40">
        <v>848</v>
      </c>
      <c r="I539" s="45">
        <v>0</v>
      </c>
      <c r="J539" s="40">
        <v>388.4</v>
      </c>
      <c r="K539" s="307">
        <f t="shared" si="153"/>
        <v>7661347.9000000004</v>
      </c>
      <c r="L539" s="311">
        <v>0</v>
      </c>
      <c r="M539" s="377">
        <v>0</v>
      </c>
      <c r="N539" s="311">
        <v>0</v>
      </c>
      <c r="O539" s="311">
        <f>'[1]Прод. прилож (2)'!$C$1292</f>
        <v>7661347.9000000004</v>
      </c>
      <c r="P539" s="311">
        <f t="shared" si="152"/>
        <v>9034.608372641509</v>
      </c>
      <c r="Q539" s="42">
        <v>9673</v>
      </c>
      <c r="R539" s="59" t="s">
        <v>94</v>
      </c>
      <c r="S539" s="14"/>
    </row>
    <row r="540" spans="1:207" s="123" customFormat="1" ht="22.9" customHeight="1" x14ac:dyDescent="0.25">
      <c r="A540" s="200">
        <v>405</v>
      </c>
      <c r="B540" s="301" t="s">
        <v>328</v>
      </c>
      <c r="C540" s="305">
        <v>1965</v>
      </c>
      <c r="D540" s="305" t="s">
        <v>204</v>
      </c>
      <c r="E540" s="305" t="s">
        <v>20</v>
      </c>
      <c r="F540" s="306">
        <v>5</v>
      </c>
      <c r="G540" s="306">
        <v>2</v>
      </c>
      <c r="H540" s="45">
        <v>1876</v>
      </c>
      <c r="I540" s="45">
        <v>73.900000000000006</v>
      </c>
      <c r="J540" s="40">
        <v>1682.6</v>
      </c>
      <c r="K540" s="307">
        <f t="shared" si="153"/>
        <v>6311918</v>
      </c>
      <c r="L540" s="311">
        <v>0</v>
      </c>
      <c r="M540" s="377">
        <v>0</v>
      </c>
      <c r="N540" s="311">
        <v>0</v>
      </c>
      <c r="O540" s="311">
        <f>'[1]Прод. прилож (2)'!$C$1293</f>
        <v>6311918</v>
      </c>
      <c r="P540" s="311">
        <f t="shared" si="152"/>
        <v>3364.5618336886992</v>
      </c>
      <c r="Q540" s="42">
        <v>9673</v>
      </c>
      <c r="R540" s="59" t="s">
        <v>94</v>
      </c>
      <c r="S540" s="15"/>
      <c r="T540" s="15"/>
      <c r="U540" s="15"/>
    </row>
    <row r="541" spans="1:207" s="15" customFormat="1" ht="27" customHeight="1" x14ac:dyDescent="0.25">
      <c r="A541" s="200">
        <v>406</v>
      </c>
      <c r="B541" s="301" t="s">
        <v>329</v>
      </c>
      <c r="C541" s="288">
        <v>1961</v>
      </c>
      <c r="D541" s="305" t="s">
        <v>204</v>
      </c>
      <c r="E541" s="305" t="s">
        <v>20</v>
      </c>
      <c r="F541" s="306">
        <v>5</v>
      </c>
      <c r="G541" s="306">
        <v>4</v>
      </c>
      <c r="H541" s="40">
        <v>3832.5</v>
      </c>
      <c r="I541" s="45">
        <v>0</v>
      </c>
      <c r="J541" s="40">
        <v>2762</v>
      </c>
      <c r="K541" s="307">
        <f t="shared" si="153"/>
        <v>27127879.800000001</v>
      </c>
      <c r="L541" s="311">
        <v>0</v>
      </c>
      <c r="M541" s="377">
        <v>0</v>
      </c>
      <c r="N541" s="311">
        <v>0</v>
      </c>
      <c r="O541" s="311">
        <f>'[1]Прод. прилож (2)'!$C$1294</f>
        <v>27127879.800000001</v>
      </c>
      <c r="P541" s="311">
        <f t="shared" si="152"/>
        <v>7078.3769863013704</v>
      </c>
      <c r="Q541" s="42">
        <v>9673</v>
      </c>
      <c r="R541" s="59" t="s">
        <v>94</v>
      </c>
      <c r="S541" s="47"/>
      <c r="V541" s="123"/>
      <c r="W541" s="123"/>
      <c r="X541" s="123"/>
      <c r="Y541" s="123"/>
      <c r="Z541" s="123"/>
      <c r="AA541" s="123"/>
      <c r="AB541" s="123"/>
      <c r="AC541" s="123"/>
      <c r="AD541" s="123"/>
      <c r="AE541" s="123"/>
      <c r="AF541" s="123"/>
      <c r="AG541" s="123"/>
      <c r="AH541" s="123"/>
      <c r="AI541" s="123"/>
      <c r="AJ541" s="123"/>
      <c r="AK541" s="123"/>
      <c r="AL541" s="123"/>
      <c r="AM541" s="123"/>
      <c r="AN541" s="123"/>
      <c r="AO541" s="123"/>
      <c r="AP541" s="123"/>
      <c r="AQ541" s="123"/>
      <c r="AR541" s="123"/>
      <c r="AS541" s="123"/>
      <c r="AT541" s="123"/>
      <c r="AU541" s="123"/>
      <c r="AV541" s="123"/>
      <c r="AW541" s="123"/>
      <c r="AX541" s="123"/>
      <c r="AY541" s="123"/>
      <c r="AZ541" s="123"/>
      <c r="BA541" s="123"/>
      <c r="BB541" s="123"/>
      <c r="BC541" s="123"/>
      <c r="BD541" s="123"/>
      <c r="BE541" s="123"/>
      <c r="BF541" s="123"/>
      <c r="BG541" s="123"/>
      <c r="BH541" s="123"/>
      <c r="BI541" s="123"/>
      <c r="BJ541" s="123"/>
      <c r="BK541" s="123"/>
      <c r="BL541" s="123"/>
      <c r="BM541" s="123"/>
      <c r="BN541" s="123"/>
      <c r="BO541" s="123"/>
      <c r="BP541" s="123"/>
      <c r="BQ541" s="123"/>
      <c r="BR541" s="123"/>
      <c r="BS541" s="123"/>
      <c r="BT541" s="123"/>
      <c r="BU541" s="123"/>
      <c r="BV541" s="123"/>
      <c r="BW541" s="123"/>
      <c r="BX541" s="123"/>
      <c r="BY541" s="123"/>
      <c r="BZ541" s="123"/>
      <c r="CA541" s="123"/>
      <c r="CB541" s="123"/>
      <c r="CC541" s="123"/>
      <c r="CD541" s="123"/>
      <c r="CE541" s="123"/>
      <c r="CF541" s="123"/>
      <c r="CG541" s="123"/>
      <c r="CH541" s="123"/>
      <c r="CI541" s="123"/>
      <c r="CJ541" s="123"/>
      <c r="CK541" s="123"/>
      <c r="CL541" s="123"/>
      <c r="CM541" s="123"/>
      <c r="CN541" s="123"/>
      <c r="CO541" s="123"/>
      <c r="CP541" s="123"/>
      <c r="CQ541" s="123"/>
      <c r="CR541" s="123"/>
      <c r="CS541" s="123"/>
      <c r="CT541" s="123"/>
      <c r="CU541" s="123"/>
      <c r="CV541" s="123"/>
      <c r="CW541" s="123"/>
      <c r="CX541" s="123"/>
      <c r="CY541" s="123"/>
      <c r="CZ541" s="123"/>
      <c r="DA541" s="123"/>
      <c r="DB541" s="123"/>
      <c r="DC541" s="123"/>
      <c r="DD541" s="123"/>
      <c r="DE541" s="123"/>
      <c r="DF541" s="123"/>
      <c r="DG541" s="123"/>
      <c r="DH541" s="123"/>
      <c r="DI541" s="123"/>
      <c r="DJ541" s="123"/>
      <c r="DK541" s="123"/>
      <c r="DL541" s="123"/>
      <c r="DM541" s="123"/>
      <c r="DN541" s="123"/>
      <c r="DO541" s="123"/>
      <c r="DP541" s="123"/>
      <c r="DQ541" s="123"/>
      <c r="DR541" s="123"/>
      <c r="DS541" s="123"/>
      <c r="DT541" s="123"/>
      <c r="DU541" s="123"/>
      <c r="DV541" s="123"/>
      <c r="DW541" s="123"/>
      <c r="DX541" s="123"/>
      <c r="DY541" s="123"/>
      <c r="DZ541" s="123"/>
      <c r="EA541" s="123"/>
      <c r="EB541" s="123"/>
      <c r="EC541" s="123"/>
      <c r="ED541" s="123"/>
      <c r="EE541" s="123"/>
      <c r="EF541" s="123"/>
      <c r="EG541" s="123"/>
      <c r="EH541" s="123"/>
      <c r="EI541" s="123"/>
      <c r="EJ541" s="123"/>
      <c r="EK541" s="123"/>
      <c r="EL541" s="123"/>
      <c r="EM541" s="123"/>
      <c r="EN541" s="123"/>
      <c r="EO541" s="123"/>
      <c r="EP541" s="123"/>
      <c r="EQ541" s="123"/>
      <c r="ER541" s="123"/>
      <c r="ES541" s="123"/>
      <c r="ET541" s="123"/>
      <c r="EU541" s="123"/>
      <c r="EV541" s="123"/>
      <c r="EW541" s="123"/>
      <c r="EX541" s="123"/>
      <c r="EY541" s="123"/>
      <c r="EZ541" s="123"/>
      <c r="FA541" s="123"/>
      <c r="FB541" s="123"/>
      <c r="FC541" s="123"/>
      <c r="FD541" s="123"/>
      <c r="FE541" s="123"/>
      <c r="FF541" s="123"/>
      <c r="FG541" s="123"/>
      <c r="FH541" s="123"/>
      <c r="FI541" s="123"/>
      <c r="FJ541" s="123"/>
      <c r="FK541" s="123"/>
      <c r="FL541" s="123"/>
      <c r="FM541" s="123"/>
      <c r="FN541" s="123"/>
      <c r="FO541" s="123"/>
      <c r="FP541" s="123"/>
      <c r="FQ541" s="123"/>
      <c r="FR541" s="123"/>
      <c r="FS541" s="123"/>
      <c r="FT541" s="123"/>
      <c r="FU541" s="123"/>
      <c r="FV541" s="123"/>
      <c r="FW541" s="123"/>
      <c r="FX541" s="123"/>
      <c r="FY541" s="123"/>
      <c r="FZ541" s="123"/>
      <c r="GA541" s="123"/>
      <c r="GB541" s="123"/>
      <c r="GC541" s="123"/>
      <c r="GD541" s="123"/>
      <c r="GE541" s="123"/>
      <c r="GF541" s="123"/>
      <c r="GG541" s="123"/>
      <c r="GH541" s="123"/>
      <c r="GI541" s="123"/>
      <c r="GJ541" s="123"/>
      <c r="GK541" s="123"/>
      <c r="GL541" s="123"/>
      <c r="GM541" s="123"/>
      <c r="GN541" s="123"/>
      <c r="GO541" s="123"/>
      <c r="GP541" s="123"/>
      <c r="GQ541" s="123"/>
      <c r="GR541" s="123"/>
      <c r="GS541" s="123"/>
      <c r="GT541" s="123"/>
      <c r="GU541" s="123"/>
      <c r="GV541" s="123"/>
      <c r="GW541" s="123"/>
      <c r="GX541" s="123"/>
      <c r="GY541" s="123"/>
    </row>
    <row r="542" spans="1:207" s="123" customFormat="1" ht="27" customHeight="1" x14ac:dyDescent="0.25">
      <c r="A542" s="200">
        <v>407</v>
      </c>
      <c r="B542" s="301" t="s">
        <v>330</v>
      </c>
      <c r="C542" s="288">
        <v>1955</v>
      </c>
      <c r="D542" s="305" t="s">
        <v>204</v>
      </c>
      <c r="E542" s="305" t="s">
        <v>20</v>
      </c>
      <c r="F542" s="306">
        <v>2</v>
      </c>
      <c r="G542" s="306">
        <v>2</v>
      </c>
      <c r="H542" s="40">
        <v>1257.8</v>
      </c>
      <c r="I542" s="45">
        <v>0</v>
      </c>
      <c r="J542" s="40">
        <v>711.3</v>
      </c>
      <c r="K542" s="307">
        <f t="shared" si="153"/>
        <v>4268661.1999999993</v>
      </c>
      <c r="L542" s="311">
        <v>0</v>
      </c>
      <c r="M542" s="377">
        <v>0</v>
      </c>
      <c r="N542" s="311">
        <v>0</v>
      </c>
      <c r="O542" s="311">
        <f>'[1]Прод. прилож (2)'!$C$1295</f>
        <v>4268661.1999999993</v>
      </c>
      <c r="P542" s="311">
        <f t="shared" si="152"/>
        <v>3393.7519478454437</v>
      </c>
      <c r="Q542" s="42">
        <v>9673</v>
      </c>
      <c r="R542" s="59" t="s">
        <v>94</v>
      </c>
      <c r="S542" s="47"/>
      <c r="T542" s="15"/>
      <c r="U542" s="15"/>
    </row>
    <row r="543" spans="1:207" s="197" customFormat="1" ht="27" customHeight="1" x14ac:dyDescent="0.25">
      <c r="A543" s="200">
        <v>408</v>
      </c>
      <c r="B543" s="301" t="s">
        <v>292</v>
      </c>
      <c r="C543" s="305">
        <v>1966</v>
      </c>
      <c r="D543" s="305" t="s">
        <v>204</v>
      </c>
      <c r="E543" s="305" t="s">
        <v>20</v>
      </c>
      <c r="F543" s="306">
        <v>3</v>
      </c>
      <c r="G543" s="306">
        <v>2</v>
      </c>
      <c r="H543" s="307">
        <v>1627.6</v>
      </c>
      <c r="I543" s="298">
        <v>0</v>
      </c>
      <c r="J543" s="40">
        <v>956.1</v>
      </c>
      <c r="K543" s="307">
        <f t="shared" si="153"/>
        <v>10082652.75</v>
      </c>
      <c r="L543" s="311">
        <v>0</v>
      </c>
      <c r="M543" s="377">
        <v>0</v>
      </c>
      <c r="N543" s="311">
        <v>0</v>
      </c>
      <c r="O543" s="311">
        <f>'[1]Прод. прилож (2)'!$C$170</f>
        <v>10082652.75</v>
      </c>
      <c r="P543" s="311">
        <f t="shared" si="152"/>
        <v>6194.7977082821335</v>
      </c>
      <c r="Q543" s="42">
        <v>9673</v>
      </c>
      <c r="R543" s="59" t="s">
        <v>92</v>
      </c>
      <c r="S543" s="154"/>
      <c r="T543" s="33"/>
      <c r="U543" s="33"/>
    </row>
    <row r="544" spans="1:207" s="197" customFormat="1" ht="27" customHeight="1" x14ac:dyDescent="0.25">
      <c r="A544" s="200">
        <v>409</v>
      </c>
      <c r="B544" s="301" t="s">
        <v>302</v>
      </c>
      <c r="C544" s="288">
        <v>1917</v>
      </c>
      <c r="D544" s="305" t="s">
        <v>204</v>
      </c>
      <c r="E544" s="305" t="s">
        <v>20</v>
      </c>
      <c r="F544" s="306">
        <v>2</v>
      </c>
      <c r="G544" s="306">
        <v>2</v>
      </c>
      <c r="H544" s="40">
        <v>836.9</v>
      </c>
      <c r="I544" s="133">
        <v>0</v>
      </c>
      <c r="J544" s="40">
        <v>276.89999999999998</v>
      </c>
      <c r="K544" s="307">
        <f t="shared" si="153"/>
        <v>3265921.39</v>
      </c>
      <c r="L544" s="311">
        <v>0</v>
      </c>
      <c r="M544" s="377">
        <v>0</v>
      </c>
      <c r="N544" s="311">
        <v>0</v>
      </c>
      <c r="O544" s="311">
        <f>'[1]Прод. прилож (2)'!$C$626</f>
        <v>3265921.39</v>
      </c>
      <c r="P544" s="311">
        <f t="shared" si="152"/>
        <v>3902.4033815270645</v>
      </c>
      <c r="Q544" s="42">
        <v>9673</v>
      </c>
      <c r="R544" s="59" t="s">
        <v>93</v>
      </c>
      <c r="S544" s="47"/>
      <c r="T544" s="15"/>
      <c r="U544" s="15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23"/>
      <c r="AG544" s="123"/>
      <c r="AH544" s="123"/>
      <c r="AI544" s="123"/>
      <c r="AJ544" s="123"/>
      <c r="AK544" s="123"/>
      <c r="AL544" s="123"/>
      <c r="AM544" s="123"/>
      <c r="AN544" s="123"/>
      <c r="AO544" s="123"/>
      <c r="AP544" s="123"/>
      <c r="AQ544" s="123"/>
      <c r="AR544" s="123"/>
      <c r="AS544" s="123"/>
      <c r="AT544" s="123"/>
      <c r="AU544" s="123"/>
      <c r="AV544" s="123"/>
      <c r="AW544" s="123"/>
      <c r="AX544" s="123"/>
      <c r="AY544" s="123"/>
      <c r="AZ544" s="123"/>
      <c r="BA544" s="123"/>
      <c r="BB544" s="123"/>
      <c r="BC544" s="123"/>
      <c r="BD544" s="123"/>
      <c r="BE544" s="123"/>
      <c r="BF544" s="123"/>
      <c r="BG544" s="123"/>
      <c r="BH544" s="123"/>
      <c r="BI544" s="123"/>
      <c r="BJ544" s="123"/>
      <c r="BK544" s="123"/>
      <c r="BL544" s="123"/>
      <c r="BM544" s="123"/>
      <c r="BN544" s="123"/>
      <c r="BO544" s="123"/>
      <c r="BP544" s="123"/>
      <c r="BQ544" s="123"/>
      <c r="BR544" s="123"/>
      <c r="BS544" s="123"/>
      <c r="BT544" s="123"/>
      <c r="BU544" s="123"/>
      <c r="BV544" s="123"/>
      <c r="BW544" s="123"/>
      <c r="BX544" s="123"/>
      <c r="BY544" s="123"/>
      <c r="BZ544" s="123"/>
      <c r="CA544" s="123"/>
      <c r="CB544" s="123"/>
      <c r="CC544" s="123"/>
      <c r="CD544" s="123"/>
      <c r="CE544" s="123"/>
      <c r="CF544" s="123"/>
      <c r="CG544" s="123"/>
      <c r="CH544" s="123"/>
      <c r="CI544" s="123"/>
      <c r="CJ544" s="123"/>
      <c r="CK544" s="123"/>
      <c r="CL544" s="123"/>
      <c r="CM544" s="123"/>
      <c r="CN544" s="123"/>
      <c r="CO544" s="123"/>
      <c r="CP544" s="123"/>
      <c r="CQ544" s="123"/>
      <c r="CR544" s="123"/>
      <c r="CS544" s="123"/>
      <c r="CT544" s="123"/>
      <c r="CU544" s="123"/>
      <c r="CV544" s="123"/>
      <c r="CW544" s="123"/>
      <c r="CX544" s="123"/>
      <c r="CY544" s="123"/>
      <c r="CZ544" s="123"/>
      <c r="DA544" s="123"/>
      <c r="DB544" s="123"/>
      <c r="DC544" s="123"/>
      <c r="DD544" s="123"/>
      <c r="DE544" s="123"/>
      <c r="DF544" s="123"/>
      <c r="DG544" s="123"/>
      <c r="DH544" s="123"/>
      <c r="DI544" s="123"/>
      <c r="DJ544" s="123"/>
      <c r="DK544" s="123"/>
      <c r="DL544" s="123"/>
      <c r="DM544" s="123"/>
      <c r="DN544" s="123"/>
      <c r="DO544" s="123"/>
      <c r="DP544" s="123"/>
      <c r="DQ544" s="123"/>
      <c r="DR544" s="123"/>
      <c r="DS544" s="123"/>
      <c r="DT544" s="123"/>
      <c r="DU544" s="123"/>
      <c r="DV544" s="123"/>
      <c r="DW544" s="123"/>
      <c r="DX544" s="123"/>
      <c r="DY544" s="123"/>
      <c r="DZ544" s="123"/>
      <c r="EA544" s="123"/>
      <c r="EB544" s="123"/>
      <c r="EC544" s="123"/>
      <c r="ED544" s="123"/>
      <c r="EE544" s="123"/>
      <c r="EF544" s="123"/>
      <c r="EG544" s="123"/>
      <c r="EH544" s="123"/>
      <c r="EI544" s="123"/>
      <c r="EJ544" s="123"/>
      <c r="EK544" s="123"/>
      <c r="EL544" s="123"/>
      <c r="EM544" s="123"/>
      <c r="EN544" s="123"/>
      <c r="EO544" s="123"/>
      <c r="EP544" s="123"/>
      <c r="EQ544" s="123"/>
      <c r="ER544" s="123"/>
      <c r="ES544" s="123"/>
      <c r="ET544" s="123"/>
      <c r="EU544" s="123"/>
      <c r="EV544" s="123"/>
      <c r="EW544" s="123"/>
      <c r="EX544" s="123"/>
      <c r="EY544" s="123"/>
      <c r="EZ544" s="123"/>
      <c r="FA544" s="123"/>
      <c r="FB544" s="123"/>
      <c r="FC544" s="123"/>
      <c r="FD544" s="123"/>
      <c r="FE544" s="123"/>
      <c r="FF544" s="123"/>
      <c r="FG544" s="123"/>
      <c r="FH544" s="123"/>
      <c r="FI544" s="123"/>
      <c r="FJ544" s="123"/>
      <c r="FK544" s="123"/>
      <c r="FL544" s="123"/>
      <c r="FM544" s="123"/>
      <c r="FN544" s="123"/>
      <c r="FO544" s="123"/>
      <c r="FP544" s="123"/>
      <c r="FQ544" s="123"/>
      <c r="FR544" s="123"/>
      <c r="FS544" s="123"/>
      <c r="FT544" s="123"/>
      <c r="FU544" s="123"/>
      <c r="FV544" s="123"/>
      <c r="FW544" s="123"/>
      <c r="FX544" s="123"/>
      <c r="FY544" s="123"/>
      <c r="FZ544" s="123"/>
      <c r="GA544" s="123"/>
      <c r="GB544" s="123"/>
      <c r="GC544" s="123"/>
      <c r="GD544" s="123"/>
      <c r="GE544" s="123"/>
      <c r="GF544" s="123"/>
      <c r="GG544" s="123"/>
      <c r="GH544" s="123"/>
      <c r="GI544" s="123"/>
      <c r="GJ544" s="123"/>
      <c r="GK544" s="123"/>
      <c r="GL544" s="123"/>
      <c r="GM544" s="123"/>
      <c r="GN544" s="123"/>
      <c r="GO544" s="123"/>
      <c r="GP544" s="123"/>
      <c r="GQ544" s="123"/>
      <c r="GR544" s="123"/>
      <c r="GS544" s="123"/>
      <c r="GT544" s="123"/>
      <c r="GU544" s="123"/>
      <c r="GV544" s="123"/>
      <c r="GW544" s="123"/>
      <c r="GX544" s="123"/>
      <c r="GY544" s="123"/>
    </row>
    <row r="545" spans="1:207" s="15" customFormat="1" ht="27" customHeight="1" x14ac:dyDescent="0.25">
      <c r="A545" s="393">
        <v>410</v>
      </c>
      <c r="B545" s="395" t="s">
        <v>293</v>
      </c>
      <c r="C545" s="397">
        <v>1979</v>
      </c>
      <c r="D545" s="397" t="s">
        <v>204</v>
      </c>
      <c r="E545" s="397" t="s">
        <v>20</v>
      </c>
      <c r="F545" s="399">
        <v>5</v>
      </c>
      <c r="G545" s="399">
        <v>1</v>
      </c>
      <c r="H545" s="409">
        <v>4696.3</v>
      </c>
      <c r="I545" s="411">
        <v>79.400000000000006</v>
      </c>
      <c r="J545" s="409">
        <v>2594.6</v>
      </c>
      <c r="K545" s="307">
        <f t="shared" ref="K545" si="165">SUM(L545:O545)</f>
        <v>335750.89</v>
      </c>
      <c r="L545" s="311">
        <v>0</v>
      </c>
      <c r="M545" s="377">
        <v>0</v>
      </c>
      <c r="N545" s="311">
        <v>0</v>
      </c>
      <c r="O545" s="311">
        <f>'[1]Прод. прилож (2)'!$C$171</f>
        <v>335750.89</v>
      </c>
      <c r="P545" s="311">
        <f t="shared" ref="P545" si="166">K545/H545</f>
        <v>71.492641015267338</v>
      </c>
      <c r="Q545" s="42">
        <v>9673</v>
      </c>
      <c r="R545" s="59" t="s">
        <v>92</v>
      </c>
      <c r="S545" s="154"/>
      <c r="T545" s="33"/>
      <c r="U545" s="33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197"/>
      <c r="AT545" s="197"/>
      <c r="AU545" s="197"/>
      <c r="AV545" s="197"/>
      <c r="AW545" s="197"/>
      <c r="AX545" s="197"/>
      <c r="AY545" s="197"/>
      <c r="AZ545" s="197"/>
      <c r="BA545" s="197"/>
      <c r="BB545" s="197"/>
      <c r="BC545" s="197"/>
      <c r="BD545" s="197"/>
      <c r="BE545" s="197"/>
      <c r="BF545" s="197"/>
      <c r="BG545" s="197"/>
      <c r="BH545" s="197"/>
      <c r="BI545" s="197"/>
      <c r="BJ545" s="197"/>
      <c r="BK545" s="197"/>
      <c r="BL545" s="197"/>
      <c r="BM545" s="197"/>
      <c r="BN545" s="197"/>
      <c r="BO545" s="197"/>
      <c r="BP545" s="197"/>
      <c r="BQ545" s="197"/>
      <c r="BR545" s="197"/>
      <c r="BS545" s="197"/>
      <c r="BT545" s="197"/>
      <c r="BU545" s="197"/>
      <c r="BV545" s="197"/>
      <c r="BW545" s="197"/>
      <c r="BX545" s="197"/>
      <c r="BY545" s="197"/>
      <c r="BZ545" s="197"/>
      <c r="CA545" s="197"/>
      <c r="CB545" s="197"/>
      <c r="CC545" s="197"/>
      <c r="CD545" s="197"/>
      <c r="CE545" s="197"/>
      <c r="CF545" s="197"/>
      <c r="CG545" s="197"/>
      <c r="CH545" s="197"/>
      <c r="CI545" s="197"/>
      <c r="CJ545" s="197"/>
      <c r="CK545" s="197"/>
      <c r="CL545" s="197"/>
      <c r="CM545" s="197"/>
      <c r="CN545" s="197"/>
      <c r="CO545" s="197"/>
      <c r="CP545" s="197"/>
      <c r="CQ545" s="197"/>
      <c r="CR545" s="197"/>
      <c r="CS545" s="197"/>
      <c r="CT545" s="197"/>
      <c r="CU545" s="197"/>
      <c r="CV545" s="197"/>
      <c r="CW545" s="197"/>
      <c r="CX545" s="197"/>
      <c r="CY545" s="197"/>
      <c r="CZ545" s="197"/>
      <c r="DA545" s="197"/>
      <c r="DB545" s="197"/>
      <c r="DC545" s="197"/>
      <c r="DD545" s="197"/>
      <c r="DE545" s="197"/>
      <c r="DF545" s="197"/>
      <c r="DG545" s="197"/>
      <c r="DH545" s="197"/>
      <c r="DI545" s="197"/>
      <c r="DJ545" s="197"/>
      <c r="DK545" s="197"/>
      <c r="DL545" s="197"/>
      <c r="DM545" s="197"/>
      <c r="DN545" s="197"/>
      <c r="DO545" s="197"/>
      <c r="DP545" s="197"/>
      <c r="DQ545" s="197"/>
      <c r="DR545" s="197"/>
      <c r="DS545" s="197"/>
      <c r="DT545" s="197"/>
      <c r="DU545" s="197"/>
      <c r="DV545" s="197"/>
      <c r="DW545" s="197"/>
      <c r="DX545" s="197"/>
      <c r="DY545" s="197"/>
      <c r="DZ545" s="197"/>
      <c r="EA545" s="197"/>
      <c r="EB545" s="197"/>
      <c r="EC545" s="197"/>
      <c r="ED545" s="197"/>
      <c r="EE545" s="197"/>
      <c r="EF545" s="197"/>
      <c r="EG545" s="197"/>
      <c r="EH545" s="197"/>
      <c r="EI545" s="197"/>
      <c r="EJ545" s="197"/>
      <c r="EK545" s="197"/>
      <c r="EL545" s="197"/>
      <c r="EM545" s="197"/>
      <c r="EN545" s="197"/>
      <c r="EO545" s="197"/>
      <c r="EP545" s="197"/>
      <c r="EQ545" s="197"/>
      <c r="ER545" s="197"/>
      <c r="ES545" s="197"/>
      <c r="ET545" s="197"/>
      <c r="EU545" s="197"/>
      <c r="EV545" s="197"/>
      <c r="EW545" s="197"/>
      <c r="EX545" s="197"/>
      <c r="EY545" s="197"/>
      <c r="EZ545" s="197"/>
      <c r="FA545" s="197"/>
      <c r="FB545" s="197"/>
      <c r="FC545" s="197"/>
      <c r="FD545" s="197"/>
      <c r="FE545" s="197"/>
      <c r="FF545" s="197"/>
      <c r="FG545" s="197"/>
      <c r="FH545" s="197"/>
      <c r="FI545" s="197"/>
      <c r="FJ545" s="197"/>
      <c r="FK545" s="197"/>
      <c r="FL545" s="197"/>
      <c r="FM545" s="197"/>
      <c r="FN545" s="197"/>
      <c r="FO545" s="197"/>
      <c r="FP545" s="197"/>
      <c r="FQ545" s="197"/>
      <c r="FR545" s="197"/>
      <c r="FS545" s="197"/>
      <c r="FT545" s="197"/>
      <c r="FU545" s="197"/>
      <c r="FV545" s="197"/>
      <c r="FW545" s="197"/>
      <c r="FX545" s="197"/>
      <c r="FY545" s="197"/>
      <c r="FZ545" s="197"/>
      <c r="GA545" s="197"/>
      <c r="GB545" s="197"/>
      <c r="GC545" s="197"/>
      <c r="GD545" s="197"/>
      <c r="GE545" s="197"/>
      <c r="GF545" s="197"/>
      <c r="GG545" s="197"/>
      <c r="GH545" s="197"/>
      <c r="GI545" s="197"/>
      <c r="GJ545" s="197"/>
      <c r="GK545" s="197"/>
      <c r="GL545" s="197"/>
      <c r="GM545" s="197"/>
      <c r="GN545" s="197"/>
      <c r="GO545" s="197"/>
      <c r="GP545" s="197"/>
      <c r="GQ545" s="197"/>
      <c r="GR545" s="197"/>
      <c r="GS545" s="197"/>
      <c r="GT545" s="197"/>
      <c r="GU545" s="197"/>
      <c r="GV545" s="197"/>
      <c r="GW545" s="197"/>
      <c r="GX545" s="197"/>
      <c r="GY545" s="197"/>
    </row>
    <row r="546" spans="1:207" s="15" customFormat="1" ht="27" customHeight="1" x14ac:dyDescent="0.25">
      <c r="A546" s="394"/>
      <c r="B546" s="396"/>
      <c r="C546" s="398"/>
      <c r="D546" s="398"/>
      <c r="E546" s="398"/>
      <c r="F546" s="400"/>
      <c r="G546" s="400"/>
      <c r="H546" s="410"/>
      <c r="I546" s="412"/>
      <c r="J546" s="410"/>
      <c r="K546" s="307">
        <f t="shared" si="153"/>
        <v>10482141.6</v>
      </c>
      <c r="L546" s="311">
        <v>0</v>
      </c>
      <c r="M546" s="377">
        <v>0</v>
      </c>
      <c r="N546" s="311">
        <v>0</v>
      </c>
      <c r="O546" s="311">
        <f>'[1]Прод. прилож (2)'!$C$627</f>
        <v>10482141.6</v>
      </c>
      <c r="P546" s="311">
        <f>K546/H545</f>
        <v>2232</v>
      </c>
      <c r="Q546" s="42">
        <v>9673</v>
      </c>
      <c r="R546" s="59" t="s">
        <v>93</v>
      </c>
      <c r="S546" s="56"/>
      <c r="T546" s="33"/>
      <c r="U546" s="33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197"/>
      <c r="AT546" s="197"/>
      <c r="AU546" s="197"/>
      <c r="AV546" s="197"/>
      <c r="AW546" s="197"/>
      <c r="AX546" s="197"/>
      <c r="AY546" s="197"/>
      <c r="AZ546" s="197"/>
      <c r="BA546" s="197"/>
      <c r="BB546" s="197"/>
      <c r="BC546" s="197"/>
      <c r="BD546" s="197"/>
      <c r="BE546" s="197"/>
      <c r="BF546" s="197"/>
      <c r="BG546" s="197"/>
      <c r="BH546" s="197"/>
      <c r="BI546" s="197"/>
      <c r="BJ546" s="197"/>
      <c r="BK546" s="197"/>
      <c r="BL546" s="197"/>
      <c r="BM546" s="197"/>
      <c r="BN546" s="197"/>
      <c r="BO546" s="197"/>
      <c r="BP546" s="197"/>
      <c r="BQ546" s="197"/>
      <c r="BR546" s="197"/>
      <c r="BS546" s="197"/>
      <c r="BT546" s="197"/>
      <c r="BU546" s="197"/>
      <c r="BV546" s="197"/>
      <c r="BW546" s="197"/>
      <c r="BX546" s="197"/>
      <c r="BY546" s="197"/>
      <c r="BZ546" s="197"/>
      <c r="CA546" s="197"/>
      <c r="CB546" s="197"/>
      <c r="CC546" s="197"/>
      <c r="CD546" s="197"/>
      <c r="CE546" s="197"/>
      <c r="CF546" s="197"/>
      <c r="CG546" s="197"/>
      <c r="CH546" s="197"/>
      <c r="CI546" s="197"/>
      <c r="CJ546" s="197"/>
      <c r="CK546" s="197"/>
      <c r="CL546" s="197"/>
      <c r="CM546" s="197"/>
      <c r="CN546" s="197"/>
      <c r="CO546" s="197"/>
      <c r="CP546" s="197"/>
      <c r="CQ546" s="197"/>
      <c r="CR546" s="197"/>
      <c r="CS546" s="197"/>
      <c r="CT546" s="197"/>
      <c r="CU546" s="197"/>
      <c r="CV546" s="197"/>
      <c r="CW546" s="197"/>
      <c r="CX546" s="197"/>
      <c r="CY546" s="197"/>
      <c r="CZ546" s="197"/>
      <c r="DA546" s="197"/>
      <c r="DB546" s="197"/>
      <c r="DC546" s="197"/>
      <c r="DD546" s="197"/>
      <c r="DE546" s="197"/>
      <c r="DF546" s="197"/>
      <c r="DG546" s="197"/>
      <c r="DH546" s="197"/>
      <c r="DI546" s="197"/>
      <c r="DJ546" s="197"/>
      <c r="DK546" s="197"/>
      <c r="DL546" s="197"/>
      <c r="DM546" s="197"/>
      <c r="DN546" s="197"/>
      <c r="DO546" s="197"/>
      <c r="DP546" s="197"/>
      <c r="DQ546" s="197"/>
      <c r="DR546" s="197"/>
      <c r="DS546" s="197"/>
      <c r="DT546" s="197"/>
      <c r="DU546" s="197"/>
      <c r="DV546" s="197"/>
      <c r="DW546" s="197"/>
      <c r="DX546" s="197"/>
      <c r="DY546" s="197"/>
      <c r="DZ546" s="197"/>
      <c r="EA546" s="197"/>
      <c r="EB546" s="197"/>
      <c r="EC546" s="197"/>
      <c r="ED546" s="197"/>
      <c r="EE546" s="197"/>
      <c r="EF546" s="197"/>
      <c r="EG546" s="197"/>
      <c r="EH546" s="197"/>
      <c r="EI546" s="197"/>
      <c r="EJ546" s="197"/>
      <c r="EK546" s="197"/>
      <c r="EL546" s="197"/>
      <c r="EM546" s="197"/>
      <c r="EN546" s="197"/>
      <c r="EO546" s="197"/>
      <c r="EP546" s="197"/>
      <c r="EQ546" s="197"/>
      <c r="ER546" s="197"/>
      <c r="ES546" s="197"/>
      <c r="ET546" s="197"/>
      <c r="EU546" s="197"/>
      <c r="EV546" s="197"/>
      <c r="EW546" s="197"/>
      <c r="EX546" s="197"/>
      <c r="EY546" s="197"/>
      <c r="EZ546" s="197"/>
      <c r="FA546" s="197"/>
      <c r="FB546" s="197"/>
      <c r="FC546" s="197"/>
      <c r="FD546" s="197"/>
      <c r="FE546" s="197"/>
      <c r="FF546" s="197"/>
      <c r="FG546" s="197"/>
      <c r="FH546" s="197"/>
      <c r="FI546" s="197"/>
      <c r="FJ546" s="197"/>
      <c r="FK546" s="197"/>
      <c r="FL546" s="197"/>
      <c r="FM546" s="197"/>
      <c r="FN546" s="197"/>
      <c r="FO546" s="197"/>
      <c r="FP546" s="197"/>
      <c r="FQ546" s="197"/>
      <c r="FR546" s="197"/>
      <c r="FS546" s="197"/>
      <c r="FT546" s="197"/>
      <c r="FU546" s="197"/>
      <c r="FV546" s="197"/>
      <c r="FW546" s="197"/>
      <c r="FX546" s="197"/>
      <c r="FY546" s="197"/>
      <c r="FZ546" s="197"/>
      <c r="GA546" s="197"/>
      <c r="GB546" s="197"/>
      <c r="GC546" s="197"/>
      <c r="GD546" s="197"/>
      <c r="GE546" s="197"/>
      <c r="GF546" s="197"/>
      <c r="GG546" s="197"/>
      <c r="GH546" s="197"/>
      <c r="GI546" s="197"/>
      <c r="GJ546" s="197"/>
      <c r="GK546" s="197"/>
      <c r="GL546" s="197"/>
      <c r="GM546" s="197"/>
      <c r="GN546" s="197"/>
      <c r="GO546" s="197"/>
      <c r="GP546" s="197"/>
      <c r="GQ546" s="197"/>
      <c r="GR546" s="197"/>
      <c r="GS546" s="197"/>
      <c r="GT546" s="197"/>
      <c r="GU546" s="197"/>
      <c r="GV546" s="197"/>
      <c r="GW546" s="197"/>
      <c r="GX546" s="197"/>
      <c r="GY546" s="197"/>
    </row>
    <row r="547" spans="1:207" s="123" customFormat="1" ht="27" customHeight="1" x14ac:dyDescent="0.25">
      <c r="A547" s="393">
        <v>411</v>
      </c>
      <c r="B547" s="395" t="s">
        <v>306</v>
      </c>
      <c r="C547" s="387">
        <v>1952</v>
      </c>
      <c r="D547" s="397" t="s">
        <v>204</v>
      </c>
      <c r="E547" s="387" t="s">
        <v>20</v>
      </c>
      <c r="F547" s="401">
        <v>2</v>
      </c>
      <c r="G547" s="401">
        <v>1</v>
      </c>
      <c r="H547" s="403">
        <v>1437.8</v>
      </c>
      <c r="I547" s="405">
        <v>277.89999999999998</v>
      </c>
      <c r="J547" s="409">
        <v>245.1</v>
      </c>
      <c r="K547" s="307">
        <f t="shared" ref="K547" si="167">SUM(L547:O547)</f>
        <v>849951.36</v>
      </c>
      <c r="L547" s="45">
        <v>0</v>
      </c>
      <c r="M547" s="45">
        <v>0</v>
      </c>
      <c r="N547" s="45">
        <v>0</v>
      </c>
      <c r="O547" s="289">
        <f>'[1]Прод. прилож (2)'!$C$172</f>
        <v>849951.36</v>
      </c>
      <c r="P547" s="42">
        <f>K547/H547</f>
        <v>591.1471414661288</v>
      </c>
      <c r="Q547" s="307">
        <v>9673</v>
      </c>
      <c r="R547" s="59" t="s">
        <v>92</v>
      </c>
      <c r="S547" s="143"/>
      <c r="T547" s="91"/>
      <c r="U547" s="91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  <c r="AK547" s="92"/>
      <c r="AL547" s="92"/>
      <c r="AM547" s="92"/>
      <c r="AN547" s="92"/>
      <c r="AO547" s="92"/>
      <c r="AP547" s="92"/>
      <c r="AQ547" s="92"/>
      <c r="AR547" s="92"/>
      <c r="AS547" s="92"/>
      <c r="AT547" s="92"/>
      <c r="AU547" s="92"/>
      <c r="AV547" s="92"/>
      <c r="AW547" s="92"/>
      <c r="AX547" s="92"/>
      <c r="AY547" s="92"/>
      <c r="AZ547" s="92"/>
      <c r="BA547" s="92"/>
      <c r="BB547" s="92"/>
      <c r="BC547" s="92"/>
      <c r="BD547" s="92"/>
      <c r="BE547" s="92"/>
      <c r="BF547" s="92"/>
      <c r="BG547" s="92"/>
      <c r="BH547" s="92"/>
      <c r="BI547" s="92"/>
      <c r="BJ547" s="92"/>
      <c r="BK547" s="92"/>
      <c r="BL547" s="92"/>
      <c r="BM547" s="92"/>
      <c r="BN547" s="92"/>
      <c r="BO547" s="92"/>
      <c r="BP547" s="92"/>
      <c r="BQ547" s="92"/>
      <c r="BR547" s="92"/>
      <c r="BS547" s="92"/>
      <c r="BT547" s="92"/>
      <c r="BU547" s="92"/>
      <c r="BV547" s="92"/>
      <c r="BW547" s="92"/>
      <c r="BX547" s="92"/>
      <c r="BY547" s="92"/>
      <c r="BZ547" s="92"/>
      <c r="CA547" s="92"/>
      <c r="CB547" s="92"/>
      <c r="CC547" s="92"/>
      <c r="CD547" s="92"/>
      <c r="CE547" s="92"/>
      <c r="CF547" s="92"/>
      <c r="CG547" s="92"/>
      <c r="CH547" s="92"/>
      <c r="CI547" s="92"/>
      <c r="CJ547" s="92"/>
      <c r="CK547" s="92"/>
      <c r="CL547" s="92"/>
      <c r="CM547" s="92"/>
      <c r="CN547" s="92"/>
      <c r="CO547" s="92"/>
      <c r="CP547" s="92"/>
      <c r="CQ547" s="92"/>
      <c r="CR547" s="92"/>
      <c r="CS547" s="92"/>
      <c r="CT547" s="92"/>
      <c r="CU547" s="92"/>
      <c r="CV547" s="92"/>
      <c r="CW547" s="92"/>
      <c r="CX547" s="92"/>
      <c r="CY547" s="92"/>
      <c r="CZ547" s="92"/>
      <c r="DA547" s="92"/>
      <c r="DB547" s="92"/>
      <c r="DC547" s="92"/>
      <c r="DD547" s="92"/>
      <c r="DE547" s="92"/>
      <c r="DF547" s="92"/>
      <c r="DG547" s="92"/>
      <c r="DH547" s="92"/>
      <c r="DI547" s="92"/>
      <c r="DJ547" s="92"/>
      <c r="DK547" s="92"/>
      <c r="DL547" s="92"/>
      <c r="DM547" s="92"/>
      <c r="DN547" s="92"/>
      <c r="DO547" s="92"/>
      <c r="DP547" s="92"/>
      <c r="DQ547" s="92"/>
      <c r="DR547" s="92"/>
      <c r="DS547" s="92"/>
      <c r="DT547" s="92"/>
      <c r="DU547" s="92"/>
      <c r="DV547" s="92"/>
      <c r="DW547" s="92"/>
      <c r="DX547" s="92"/>
      <c r="DY547" s="92"/>
      <c r="DZ547" s="92"/>
      <c r="EA547" s="92"/>
      <c r="EB547" s="92"/>
      <c r="EC547" s="92"/>
      <c r="ED547" s="92"/>
      <c r="EE547" s="92"/>
      <c r="EF547" s="92"/>
      <c r="EG547" s="92"/>
      <c r="EH547" s="92"/>
      <c r="EI547" s="92"/>
      <c r="EJ547" s="92"/>
      <c r="EK547" s="92"/>
      <c r="EL547" s="92"/>
      <c r="EM547" s="92"/>
      <c r="EN547" s="92"/>
      <c r="EO547" s="92"/>
      <c r="EP547" s="92"/>
      <c r="EQ547" s="92"/>
      <c r="ER547" s="92"/>
      <c r="ES547" s="92"/>
      <c r="ET547" s="92"/>
      <c r="EU547" s="92"/>
      <c r="EV547" s="92"/>
      <c r="EW547" s="92"/>
      <c r="EX547" s="92"/>
      <c r="EY547" s="92"/>
      <c r="EZ547" s="92"/>
      <c r="FA547" s="92"/>
      <c r="FB547" s="92"/>
      <c r="FC547" s="92"/>
      <c r="FD547" s="92"/>
      <c r="FE547" s="92"/>
      <c r="FF547" s="92"/>
      <c r="FG547" s="92"/>
      <c r="FH547" s="92"/>
      <c r="FI547" s="92"/>
      <c r="FJ547" s="92"/>
      <c r="FK547" s="92"/>
      <c r="FL547" s="92"/>
      <c r="FM547" s="92"/>
      <c r="FN547" s="92"/>
      <c r="FO547" s="92"/>
      <c r="FP547" s="92"/>
      <c r="FQ547" s="92"/>
      <c r="FR547" s="92"/>
      <c r="FS547" s="92"/>
      <c r="FT547" s="92"/>
      <c r="FU547" s="92"/>
      <c r="FV547" s="92"/>
      <c r="FW547" s="92"/>
      <c r="FX547" s="92"/>
      <c r="FY547" s="92"/>
      <c r="FZ547" s="92"/>
      <c r="GA547" s="92"/>
      <c r="GB547" s="92"/>
      <c r="GC547" s="92"/>
      <c r="GD547" s="92"/>
      <c r="GE547" s="92"/>
      <c r="GF547" s="92"/>
      <c r="GG547" s="92"/>
      <c r="GH547" s="92"/>
      <c r="GI547" s="92"/>
      <c r="GJ547" s="92"/>
      <c r="GK547" s="92"/>
      <c r="GL547" s="92"/>
      <c r="GM547" s="92"/>
      <c r="GN547" s="92"/>
      <c r="GO547" s="92"/>
      <c r="GP547" s="92"/>
      <c r="GQ547" s="92"/>
      <c r="GR547" s="92"/>
      <c r="GS547" s="92"/>
      <c r="GT547" s="92"/>
      <c r="GU547" s="92"/>
      <c r="GV547" s="92"/>
      <c r="GW547" s="92"/>
      <c r="GX547" s="92"/>
      <c r="GY547" s="92"/>
    </row>
    <row r="548" spans="1:207" s="123" customFormat="1" ht="27" customHeight="1" x14ac:dyDescent="0.25">
      <c r="A548" s="534"/>
      <c r="B548" s="452"/>
      <c r="C548" s="433"/>
      <c r="D548" s="453"/>
      <c r="E548" s="433"/>
      <c r="F548" s="535"/>
      <c r="G548" s="535"/>
      <c r="H548" s="536"/>
      <c r="I548" s="524"/>
      <c r="J548" s="537"/>
      <c r="K548" s="307">
        <f t="shared" si="153"/>
        <v>10200148.430000002</v>
      </c>
      <c r="L548" s="45">
        <v>0</v>
      </c>
      <c r="M548" s="45">
        <v>0</v>
      </c>
      <c r="N548" s="45">
        <v>0</v>
      </c>
      <c r="O548" s="289">
        <f>'[1]Прод. прилож (2)'!$C$628</f>
        <v>10200148.430000002</v>
      </c>
      <c r="P548" s="42">
        <f>K548/H547</f>
        <v>7094.2748852413424</v>
      </c>
      <c r="Q548" s="307">
        <v>9673</v>
      </c>
      <c r="R548" s="59" t="s">
        <v>93</v>
      </c>
      <c r="S548" s="91"/>
      <c r="T548" s="91"/>
      <c r="U548" s="91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  <c r="AK548" s="92"/>
      <c r="AL548" s="92"/>
      <c r="AM548" s="92"/>
      <c r="AN548" s="92"/>
      <c r="AO548" s="92"/>
      <c r="AP548" s="92"/>
      <c r="AQ548" s="92"/>
      <c r="AR548" s="92"/>
      <c r="AS548" s="92"/>
      <c r="AT548" s="92"/>
      <c r="AU548" s="92"/>
      <c r="AV548" s="92"/>
      <c r="AW548" s="92"/>
      <c r="AX548" s="92"/>
      <c r="AY548" s="92"/>
      <c r="AZ548" s="92"/>
      <c r="BA548" s="92"/>
      <c r="BB548" s="92"/>
      <c r="BC548" s="92"/>
      <c r="BD548" s="92"/>
      <c r="BE548" s="92"/>
      <c r="BF548" s="92"/>
      <c r="BG548" s="92"/>
      <c r="BH548" s="92"/>
      <c r="BI548" s="92"/>
      <c r="BJ548" s="92"/>
      <c r="BK548" s="92"/>
      <c r="BL548" s="92"/>
      <c r="BM548" s="92"/>
      <c r="BN548" s="92"/>
      <c r="BO548" s="92"/>
      <c r="BP548" s="92"/>
      <c r="BQ548" s="92"/>
      <c r="BR548" s="92"/>
      <c r="BS548" s="92"/>
      <c r="BT548" s="92"/>
      <c r="BU548" s="92"/>
      <c r="BV548" s="92"/>
      <c r="BW548" s="92"/>
      <c r="BX548" s="92"/>
      <c r="BY548" s="92"/>
      <c r="BZ548" s="92"/>
      <c r="CA548" s="92"/>
      <c r="CB548" s="92"/>
      <c r="CC548" s="92"/>
      <c r="CD548" s="92"/>
      <c r="CE548" s="92"/>
      <c r="CF548" s="92"/>
      <c r="CG548" s="92"/>
      <c r="CH548" s="92"/>
      <c r="CI548" s="92"/>
      <c r="CJ548" s="92"/>
      <c r="CK548" s="92"/>
      <c r="CL548" s="92"/>
      <c r="CM548" s="92"/>
      <c r="CN548" s="92"/>
      <c r="CO548" s="92"/>
      <c r="CP548" s="92"/>
      <c r="CQ548" s="92"/>
      <c r="CR548" s="92"/>
      <c r="CS548" s="92"/>
      <c r="CT548" s="92"/>
      <c r="CU548" s="92"/>
      <c r="CV548" s="92"/>
      <c r="CW548" s="92"/>
      <c r="CX548" s="92"/>
      <c r="CY548" s="92"/>
      <c r="CZ548" s="92"/>
      <c r="DA548" s="92"/>
      <c r="DB548" s="92"/>
      <c r="DC548" s="92"/>
      <c r="DD548" s="92"/>
      <c r="DE548" s="92"/>
      <c r="DF548" s="92"/>
      <c r="DG548" s="92"/>
      <c r="DH548" s="92"/>
      <c r="DI548" s="92"/>
      <c r="DJ548" s="92"/>
      <c r="DK548" s="92"/>
      <c r="DL548" s="92"/>
      <c r="DM548" s="92"/>
      <c r="DN548" s="92"/>
      <c r="DO548" s="92"/>
      <c r="DP548" s="92"/>
      <c r="DQ548" s="92"/>
      <c r="DR548" s="92"/>
      <c r="DS548" s="92"/>
      <c r="DT548" s="92"/>
      <c r="DU548" s="92"/>
      <c r="DV548" s="92"/>
      <c r="DW548" s="92"/>
      <c r="DX548" s="92"/>
      <c r="DY548" s="92"/>
      <c r="DZ548" s="92"/>
      <c r="EA548" s="92"/>
      <c r="EB548" s="92"/>
      <c r="EC548" s="92"/>
      <c r="ED548" s="92"/>
      <c r="EE548" s="92"/>
      <c r="EF548" s="92"/>
      <c r="EG548" s="92"/>
      <c r="EH548" s="92"/>
      <c r="EI548" s="92"/>
      <c r="EJ548" s="92"/>
      <c r="EK548" s="92"/>
      <c r="EL548" s="92"/>
      <c r="EM548" s="92"/>
      <c r="EN548" s="92"/>
      <c r="EO548" s="92"/>
      <c r="EP548" s="92"/>
      <c r="EQ548" s="92"/>
      <c r="ER548" s="92"/>
      <c r="ES548" s="92"/>
      <c r="ET548" s="92"/>
      <c r="EU548" s="92"/>
      <c r="EV548" s="92"/>
      <c r="EW548" s="92"/>
      <c r="EX548" s="92"/>
      <c r="EY548" s="92"/>
      <c r="EZ548" s="92"/>
      <c r="FA548" s="92"/>
      <c r="FB548" s="92"/>
      <c r="FC548" s="92"/>
      <c r="FD548" s="92"/>
      <c r="FE548" s="92"/>
      <c r="FF548" s="92"/>
      <c r="FG548" s="92"/>
      <c r="FH548" s="92"/>
      <c r="FI548" s="92"/>
      <c r="FJ548" s="92"/>
      <c r="FK548" s="92"/>
      <c r="FL548" s="92"/>
      <c r="FM548" s="92"/>
      <c r="FN548" s="92"/>
      <c r="FO548" s="92"/>
      <c r="FP548" s="92"/>
      <c r="FQ548" s="92"/>
      <c r="FR548" s="92"/>
      <c r="FS548" s="92"/>
      <c r="FT548" s="92"/>
      <c r="FU548" s="92"/>
      <c r="FV548" s="92"/>
      <c r="FW548" s="92"/>
      <c r="FX548" s="92"/>
      <c r="FY548" s="92"/>
      <c r="FZ548" s="92"/>
      <c r="GA548" s="92"/>
      <c r="GB548" s="92"/>
      <c r="GC548" s="92"/>
      <c r="GD548" s="92"/>
      <c r="GE548" s="92"/>
      <c r="GF548" s="92"/>
      <c r="GG548" s="92"/>
      <c r="GH548" s="92"/>
      <c r="GI548" s="92"/>
      <c r="GJ548" s="92"/>
      <c r="GK548" s="92"/>
      <c r="GL548" s="92"/>
      <c r="GM548" s="92"/>
      <c r="GN548" s="92"/>
      <c r="GO548" s="92"/>
      <c r="GP548" s="92"/>
      <c r="GQ548" s="92"/>
      <c r="GR548" s="92"/>
      <c r="GS548" s="92"/>
      <c r="GT548" s="92"/>
      <c r="GU548" s="92"/>
      <c r="GV548" s="92"/>
      <c r="GW548" s="92"/>
      <c r="GX548" s="92"/>
      <c r="GY548" s="92"/>
    </row>
    <row r="549" spans="1:207" s="123" customFormat="1" ht="27" customHeight="1" x14ac:dyDescent="0.25">
      <c r="A549" s="394"/>
      <c r="B549" s="396"/>
      <c r="C549" s="388"/>
      <c r="D549" s="398"/>
      <c r="E549" s="388"/>
      <c r="F549" s="402"/>
      <c r="G549" s="402"/>
      <c r="H549" s="404"/>
      <c r="I549" s="406"/>
      <c r="J549" s="410"/>
      <c r="K549" s="331">
        <f>SUM(L549:O549)</f>
        <v>5123149.169999999</v>
      </c>
      <c r="L549" s="45">
        <v>0</v>
      </c>
      <c r="M549" s="45">
        <v>0</v>
      </c>
      <c r="N549" s="45">
        <v>0</v>
      </c>
      <c r="O549" s="328">
        <f>'[1]Прод. прилож (2)'!$C$1296</f>
        <v>5123149.169999999</v>
      </c>
      <c r="P549" s="42">
        <f>K549/H547</f>
        <v>3563.1862359159823</v>
      </c>
      <c r="Q549" s="331">
        <v>9673</v>
      </c>
      <c r="R549" s="59" t="s">
        <v>94</v>
      </c>
      <c r="S549" s="94"/>
      <c r="T549" s="91"/>
      <c r="U549" s="91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  <c r="AK549" s="92"/>
      <c r="AL549" s="92"/>
      <c r="AM549" s="92"/>
      <c r="AN549" s="92"/>
      <c r="AO549" s="92"/>
      <c r="AP549" s="92"/>
      <c r="AQ549" s="92"/>
      <c r="AR549" s="92"/>
      <c r="AS549" s="92"/>
      <c r="AT549" s="92"/>
      <c r="AU549" s="92"/>
      <c r="AV549" s="92"/>
      <c r="AW549" s="92"/>
      <c r="AX549" s="92"/>
      <c r="AY549" s="92"/>
      <c r="AZ549" s="92"/>
      <c r="BA549" s="92"/>
      <c r="BB549" s="92"/>
      <c r="BC549" s="92"/>
      <c r="BD549" s="92"/>
      <c r="BE549" s="92"/>
      <c r="BF549" s="92"/>
      <c r="BG549" s="92"/>
      <c r="BH549" s="92"/>
      <c r="BI549" s="92"/>
      <c r="BJ549" s="92"/>
      <c r="BK549" s="92"/>
      <c r="BL549" s="92"/>
      <c r="BM549" s="92"/>
      <c r="BN549" s="92"/>
      <c r="BO549" s="92"/>
      <c r="BP549" s="92"/>
      <c r="BQ549" s="92"/>
      <c r="BR549" s="92"/>
      <c r="BS549" s="92"/>
      <c r="BT549" s="92"/>
      <c r="BU549" s="92"/>
      <c r="BV549" s="92"/>
      <c r="BW549" s="92"/>
      <c r="BX549" s="92"/>
      <c r="BY549" s="92"/>
      <c r="BZ549" s="92"/>
      <c r="CA549" s="92"/>
      <c r="CB549" s="92"/>
      <c r="CC549" s="92"/>
      <c r="CD549" s="92"/>
      <c r="CE549" s="92"/>
      <c r="CF549" s="92"/>
      <c r="CG549" s="92"/>
      <c r="CH549" s="92"/>
      <c r="CI549" s="92"/>
      <c r="CJ549" s="92"/>
      <c r="CK549" s="92"/>
      <c r="CL549" s="92"/>
      <c r="CM549" s="92"/>
      <c r="CN549" s="92"/>
      <c r="CO549" s="92"/>
      <c r="CP549" s="92"/>
      <c r="CQ549" s="92"/>
      <c r="CR549" s="92"/>
      <c r="CS549" s="92"/>
      <c r="CT549" s="92"/>
      <c r="CU549" s="92"/>
      <c r="CV549" s="92"/>
      <c r="CW549" s="92"/>
      <c r="CX549" s="92"/>
      <c r="CY549" s="92"/>
      <c r="CZ549" s="92"/>
      <c r="DA549" s="92"/>
      <c r="DB549" s="92"/>
      <c r="DC549" s="92"/>
      <c r="DD549" s="92"/>
      <c r="DE549" s="92"/>
      <c r="DF549" s="92"/>
      <c r="DG549" s="92"/>
      <c r="DH549" s="92"/>
      <c r="DI549" s="92"/>
      <c r="DJ549" s="92"/>
      <c r="DK549" s="92"/>
      <c r="DL549" s="92"/>
      <c r="DM549" s="92"/>
      <c r="DN549" s="92"/>
      <c r="DO549" s="92"/>
      <c r="DP549" s="92"/>
      <c r="DQ549" s="92"/>
      <c r="DR549" s="92"/>
      <c r="DS549" s="92"/>
      <c r="DT549" s="92"/>
      <c r="DU549" s="92"/>
      <c r="DV549" s="92"/>
      <c r="DW549" s="92"/>
      <c r="DX549" s="92"/>
      <c r="DY549" s="92"/>
      <c r="DZ549" s="92"/>
      <c r="EA549" s="92"/>
      <c r="EB549" s="92"/>
      <c r="EC549" s="92"/>
      <c r="ED549" s="92"/>
      <c r="EE549" s="92"/>
      <c r="EF549" s="92"/>
      <c r="EG549" s="92"/>
      <c r="EH549" s="92"/>
      <c r="EI549" s="92"/>
      <c r="EJ549" s="92"/>
      <c r="EK549" s="92"/>
      <c r="EL549" s="92"/>
      <c r="EM549" s="92"/>
      <c r="EN549" s="92"/>
      <c r="EO549" s="92"/>
      <c r="EP549" s="92"/>
      <c r="EQ549" s="92"/>
      <c r="ER549" s="92"/>
      <c r="ES549" s="92"/>
      <c r="ET549" s="92"/>
      <c r="EU549" s="92"/>
      <c r="EV549" s="92"/>
      <c r="EW549" s="92"/>
      <c r="EX549" s="92"/>
      <c r="EY549" s="92"/>
      <c r="EZ549" s="92"/>
      <c r="FA549" s="92"/>
      <c r="FB549" s="92"/>
      <c r="FC549" s="92"/>
      <c r="FD549" s="92"/>
      <c r="FE549" s="92"/>
      <c r="FF549" s="92"/>
      <c r="FG549" s="92"/>
      <c r="FH549" s="92"/>
      <c r="FI549" s="92"/>
      <c r="FJ549" s="92"/>
      <c r="FK549" s="92"/>
      <c r="FL549" s="92"/>
      <c r="FM549" s="92"/>
      <c r="FN549" s="92"/>
      <c r="FO549" s="92"/>
      <c r="FP549" s="92"/>
      <c r="FQ549" s="92"/>
      <c r="FR549" s="92"/>
      <c r="FS549" s="92"/>
      <c r="FT549" s="92"/>
      <c r="FU549" s="92"/>
      <c r="FV549" s="92"/>
      <c r="FW549" s="92"/>
      <c r="FX549" s="92"/>
      <c r="FY549" s="92"/>
      <c r="FZ549" s="92"/>
      <c r="GA549" s="92"/>
      <c r="GB549" s="92"/>
      <c r="GC549" s="92"/>
      <c r="GD549" s="92"/>
      <c r="GE549" s="92"/>
      <c r="GF549" s="92"/>
      <c r="GG549" s="92"/>
      <c r="GH549" s="92"/>
      <c r="GI549" s="92"/>
      <c r="GJ549" s="92"/>
      <c r="GK549" s="92"/>
      <c r="GL549" s="92"/>
      <c r="GM549" s="92"/>
      <c r="GN549" s="92"/>
      <c r="GO549" s="92"/>
      <c r="GP549" s="92"/>
      <c r="GQ549" s="92"/>
      <c r="GR549" s="92"/>
      <c r="GS549" s="92"/>
      <c r="GT549" s="92"/>
      <c r="GU549" s="92"/>
      <c r="GV549" s="92"/>
      <c r="GW549" s="92"/>
      <c r="GX549" s="92"/>
      <c r="GY549" s="92"/>
    </row>
    <row r="550" spans="1:207" s="123" customFormat="1" ht="27" customHeight="1" x14ac:dyDescent="0.25">
      <c r="A550" s="200">
        <v>412</v>
      </c>
      <c r="B550" s="301" t="s">
        <v>303</v>
      </c>
      <c r="C550" s="288">
        <v>1954</v>
      </c>
      <c r="D550" s="305" t="s">
        <v>204</v>
      </c>
      <c r="E550" s="305" t="s">
        <v>20</v>
      </c>
      <c r="F550" s="306">
        <v>2</v>
      </c>
      <c r="G550" s="306">
        <v>2</v>
      </c>
      <c r="H550" s="40">
        <v>1197.9000000000001</v>
      </c>
      <c r="I550" s="133">
        <v>0</v>
      </c>
      <c r="J550" s="40">
        <v>659.9</v>
      </c>
      <c r="K550" s="307">
        <f t="shared" ref="K550:K584" si="168">SUM(L550:O550)</f>
        <v>6305654.7000000002</v>
      </c>
      <c r="L550" s="311">
        <v>0</v>
      </c>
      <c r="M550" s="377">
        <v>0</v>
      </c>
      <c r="N550" s="311">
        <v>0</v>
      </c>
      <c r="O550" s="311">
        <f>'[1]Прод. прилож (2)'!$C$629</f>
        <v>6305654.7000000002</v>
      </c>
      <c r="P550" s="311">
        <f t="shared" ref="P550:P584" si="169">K550/H550</f>
        <v>5263.9241172051088</v>
      </c>
      <c r="Q550" s="42">
        <v>9673</v>
      </c>
      <c r="R550" s="59" t="s">
        <v>93</v>
      </c>
      <c r="S550" s="47"/>
      <c r="T550" s="15"/>
      <c r="U550" s="15"/>
    </row>
    <row r="551" spans="1:207" s="123" customFormat="1" ht="27" customHeight="1" x14ac:dyDescent="0.25">
      <c r="A551" s="200">
        <v>413</v>
      </c>
      <c r="B551" s="85" t="s">
        <v>304</v>
      </c>
      <c r="C551" s="288">
        <v>1960</v>
      </c>
      <c r="D551" s="305" t="s">
        <v>204</v>
      </c>
      <c r="E551" s="305" t="s">
        <v>20</v>
      </c>
      <c r="F551" s="306">
        <v>2</v>
      </c>
      <c r="G551" s="306">
        <v>2</v>
      </c>
      <c r="H551" s="40">
        <v>1229.3</v>
      </c>
      <c r="I551" s="133">
        <v>0</v>
      </c>
      <c r="J551" s="40">
        <v>666.4</v>
      </c>
      <c r="K551" s="307">
        <f t="shared" si="168"/>
        <v>5512442.2000000002</v>
      </c>
      <c r="L551" s="311">
        <v>0</v>
      </c>
      <c r="M551" s="377">
        <v>0</v>
      </c>
      <c r="N551" s="311">
        <v>0</v>
      </c>
      <c r="O551" s="311">
        <f>'[1]Прод. прилож (2)'!$C$630</f>
        <v>5512442.2000000002</v>
      </c>
      <c r="P551" s="311">
        <f t="shared" si="169"/>
        <v>4484.212315952168</v>
      </c>
      <c r="Q551" s="42">
        <v>9673</v>
      </c>
      <c r="R551" s="59" t="s">
        <v>93</v>
      </c>
      <c r="S551" s="47"/>
      <c r="T551" s="15"/>
      <c r="U551" s="16"/>
    </row>
    <row r="552" spans="1:207" s="15" customFormat="1" ht="27" customHeight="1" x14ac:dyDescent="0.25">
      <c r="A552" s="200">
        <v>414</v>
      </c>
      <c r="B552" s="301" t="s">
        <v>305</v>
      </c>
      <c r="C552" s="288">
        <v>1963</v>
      </c>
      <c r="D552" s="305" t="s">
        <v>204</v>
      </c>
      <c r="E552" s="305" t="s">
        <v>20</v>
      </c>
      <c r="F552" s="306">
        <v>3</v>
      </c>
      <c r="G552" s="306">
        <v>3</v>
      </c>
      <c r="H552" s="40">
        <v>3474.5</v>
      </c>
      <c r="I552" s="129">
        <v>124.1</v>
      </c>
      <c r="J552" s="40">
        <v>1501</v>
      </c>
      <c r="K552" s="307">
        <f t="shared" si="168"/>
        <v>7349080.3200000003</v>
      </c>
      <c r="L552" s="311">
        <v>0</v>
      </c>
      <c r="M552" s="377">
        <v>0</v>
      </c>
      <c r="N552" s="311">
        <v>0</v>
      </c>
      <c r="O552" s="311">
        <f>'[1]Прод. прилож (2)'!$C$631</f>
        <v>7349080.3200000003</v>
      </c>
      <c r="P552" s="311">
        <f t="shared" si="169"/>
        <v>2115.1475953374588</v>
      </c>
      <c r="Q552" s="42">
        <v>9673</v>
      </c>
      <c r="R552" s="59" t="s">
        <v>93</v>
      </c>
      <c r="S552" s="47"/>
      <c r="V552" s="123"/>
      <c r="W552" s="123"/>
      <c r="X552" s="123"/>
      <c r="Y552" s="123"/>
      <c r="Z552" s="123"/>
      <c r="AA552" s="123"/>
      <c r="AB552" s="123"/>
      <c r="AC552" s="123"/>
      <c r="AD552" s="123"/>
      <c r="AE552" s="123"/>
      <c r="AF552" s="123"/>
      <c r="AG552" s="123"/>
      <c r="AH552" s="123"/>
      <c r="AI552" s="123"/>
      <c r="AJ552" s="123"/>
      <c r="AK552" s="123"/>
      <c r="AL552" s="123"/>
      <c r="AM552" s="123"/>
      <c r="AN552" s="123"/>
      <c r="AO552" s="123"/>
      <c r="AP552" s="123"/>
      <c r="AQ552" s="123"/>
      <c r="AR552" s="123"/>
      <c r="AS552" s="123"/>
      <c r="AT552" s="123"/>
      <c r="AU552" s="123"/>
      <c r="AV552" s="123"/>
      <c r="AW552" s="123"/>
      <c r="AX552" s="123"/>
      <c r="AY552" s="123"/>
      <c r="AZ552" s="123"/>
      <c r="BA552" s="123"/>
      <c r="BB552" s="123"/>
      <c r="BC552" s="123"/>
      <c r="BD552" s="123"/>
      <c r="BE552" s="123"/>
      <c r="BF552" s="123"/>
      <c r="BG552" s="123"/>
      <c r="BH552" s="123"/>
      <c r="BI552" s="123"/>
      <c r="BJ552" s="123"/>
      <c r="BK552" s="123"/>
      <c r="BL552" s="123"/>
      <c r="BM552" s="123"/>
      <c r="BN552" s="123"/>
      <c r="BO552" s="123"/>
      <c r="BP552" s="123"/>
      <c r="BQ552" s="123"/>
      <c r="BR552" s="123"/>
      <c r="BS552" s="123"/>
      <c r="BT552" s="123"/>
      <c r="BU552" s="123"/>
      <c r="BV552" s="123"/>
      <c r="BW552" s="123"/>
      <c r="BX552" s="123"/>
      <c r="BY552" s="123"/>
      <c r="BZ552" s="123"/>
      <c r="CA552" s="123"/>
      <c r="CB552" s="123"/>
      <c r="CC552" s="123"/>
      <c r="CD552" s="123"/>
      <c r="CE552" s="123"/>
      <c r="CF552" s="123"/>
      <c r="CG552" s="123"/>
      <c r="CH552" s="123"/>
      <c r="CI552" s="123"/>
      <c r="CJ552" s="123"/>
      <c r="CK552" s="123"/>
      <c r="CL552" s="123"/>
      <c r="CM552" s="123"/>
      <c r="CN552" s="123"/>
      <c r="CO552" s="123"/>
      <c r="CP552" s="123"/>
      <c r="CQ552" s="123"/>
      <c r="CR552" s="123"/>
      <c r="CS552" s="123"/>
      <c r="CT552" s="123"/>
      <c r="CU552" s="123"/>
      <c r="CV552" s="123"/>
      <c r="CW552" s="123"/>
      <c r="CX552" s="123"/>
      <c r="CY552" s="123"/>
      <c r="CZ552" s="123"/>
      <c r="DA552" s="123"/>
      <c r="DB552" s="123"/>
      <c r="DC552" s="123"/>
      <c r="DD552" s="123"/>
      <c r="DE552" s="123"/>
      <c r="DF552" s="123"/>
      <c r="DG552" s="123"/>
      <c r="DH552" s="123"/>
      <c r="DI552" s="123"/>
      <c r="DJ552" s="123"/>
      <c r="DK552" s="123"/>
      <c r="DL552" s="123"/>
      <c r="DM552" s="123"/>
      <c r="DN552" s="123"/>
      <c r="DO552" s="123"/>
      <c r="DP552" s="123"/>
      <c r="DQ552" s="123"/>
      <c r="DR552" s="123"/>
      <c r="DS552" s="123"/>
      <c r="DT552" s="123"/>
      <c r="DU552" s="123"/>
      <c r="DV552" s="123"/>
      <c r="DW552" s="123"/>
      <c r="DX552" s="123"/>
      <c r="DY552" s="123"/>
      <c r="DZ552" s="123"/>
      <c r="EA552" s="123"/>
      <c r="EB552" s="123"/>
      <c r="EC552" s="123"/>
      <c r="ED552" s="123"/>
      <c r="EE552" s="123"/>
      <c r="EF552" s="123"/>
      <c r="EG552" s="123"/>
      <c r="EH552" s="123"/>
      <c r="EI552" s="123"/>
      <c r="EJ552" s="123"/>
      <c r="EK552" s="123"/>
      <c r="EL552" s="123"/>
      <c r="EM552" s="123"/>
      <c r="EN552" s="123"/>
      <c r="EO552" s="123"/>
      <c r="EP552" s="123"/>
      <c r="EQ552" s="123"/>
      <c r="ER552" s="123"/>
      <c r="ES552" s="123"/>
      <c r="ET552" s="123"/>
      <c r="EU552" s="123"/>
      <c r="EV552" s="123"/>
      <c r="EW552" s="123"/>
      <c r="EX552" s="123"/>
      <c r="EY552" s="123"/>
      <c r="EZ552" s="123"/>
      <c r="FA552" s="123"/>
      <c r="FB552" s="123"/>
      <c r="FC552" s="123"/>
      <c r="FD552" s="123"/>
      <c r="FE552" s="123"/>
      <c r="FF552" s="123"/>
      <c r="FG552" s="123"/>
      <c r="FH552" s="123"/>
      <c r="FI552" s="123"/>
      <c r="FJ552" s="123"/>
      <c r="FK552" s="123"/>
      <c r="FL552" s="123"/>
      <c r="FM552" s="123"/>
      <c r="FN552" s="123"/>
      <c r="FO552" s="123"/>
      <c r="FP552" s="123"/>
      <c r="FQ552" s="123"/>
      <c r="FR552" s="123"/>
      <c r="FS552" s="123"/>
      <c r="FT552" s="123"/>
      <c r="FU552" s="123"/>
      <c r="FV552" s="123"/>
      <c r="FW552" s="123"/>
      <c r="FX552" s="123"/>
      <c r="FY552" s="123"/>
      <c r="FZ552" s="123"/>
      <c r="GA552" s="123"/>
      <c r="GB552" s="123"/>
      <c r="GC552" s="123"/>
      <c r="GD552" s="123"/>
      <c r="GE552" s="123"/>
      <c r="GF552" s="123"/>
      <c r="GG552" s="123"/>
      <c r="GH552" s="123"/>
      <c r="GI552" s="123"/>
      <c r="GJ552" s="123"/>
      <c r="GK552" s="123"/>
      <c r="GL552" s="123"/>
      <c r="GM552" s="123"/>
      <c r="GN552" s="123"/>
      <c r="GO552" s="123"/>
      <c r="GP552" s="123"/>
      <c r="GQ552" s="123"/>
      <c r="GR552" s="123"/>
      <c r="GS552" s="123"/>
      <c r="GT552" s="123"/>
      <c r="GU552" s="123"/>
      <c r="GV552" s="123"/>
      <c r="GW552" s="123"/>
      <c r="GX552" s="123"/>
      <c r="GY552" s="123"/>
    </row>
    <row r="553" spans="1:207" s="123" customFormat="1" ht="27" customHeight="1" x14ac:dyDescent="0.25">
      <c r="A553" s="200">
        <v>415</v>
      </c>
      <c r="B553" s="301" t="s">
        <v>307</v>
      </c>
      <c r="C553" s="288">
        <v>1957</v>
      </c>
      <c r="D553" s="305" t="s">
        <v>204</v>
      </c>
      <c r="E553" s="305" t="s">
        <v>20</v>
      </c>
      <c r="F553" s="306">
        <v>2</v>
      </c>
      <c r="G553" s="306">
        <v>2</v>
      </c>
      <c r="H553" s="40">
        <v>1178.5999999999999</v>
      </c>
      <c r="I553" s="133">
        <v>0</v>
      </c>
      <c r="J553" s="40">
        <v>647.4</v>
      </c>
      <c r="K553" s="307">
        <f t="shared" si="168"/>
        <v>6313989.8399999999</v>
      </c>
      <c r="L553" s="311">
        <v>0</v>
      </c>
      <c r="M553" s="377">
        <v>0</v>
      </c>
      <c r="N553" s="311">
        <v>0</v>
      </c>
      <c r="O553" s="311">
        <f>'[1]Прод. прилож (2)'!$C$632</f>
        <v>6313989.8399999999</v>
      </c>
      <c r="P553" s="311">
        <f t="shared" si="169"/>
        <v>5357.1948413371802</v>
      </c>
      <c r="Q553" s="42">
        <v>9673</v>
      </c>
      <c r="R553" s="59" t="s">
        <v>93</v>
      </c>
      <c r="S553" s="47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5"/>
      <c r="DA553" s="15"/>
      <c r="DB553" s="15"/>
      <c r="DC553" s="15"/>
      <c r="DD553" s="15"/>
      <c r="DE553" s="15"/>
      <c r="DF553" s="15"/>
      <c r="DG553" s="15"/>
      <c r="DH553" s="15"/>
      <c r="DI553" s="15"/>
      <c r="DJ553" s="15"/>
      <c r="DK553" s="15"/>
      <c r="DL553" s="15"/>
      <c r="DM553" s="15"/>
      <c r="DN553" s="15"/>
      <c r="DO553" s="15"/>
      <c r="DP553" s="15"/>
      <c r="DQ553" s="15"/>
      <c r="DR553" s="15"/>
      <c r="DS553" s="15"/>
      <c r="DT553" s="15"/>
      <c r="DU553" s="15"/>
      <c r="DV553" s="15"/>
      <c r="DW553" s="15"/>
      <c r="DX553" s="15"/>
      <c r="DY553" s="15"/>
      <c r="DZ553" s="15"/>
      <c r="EA553" s="15"/>
      <c r="EB553" s="15"/>
      <c r="EC553" s="15"/>
      <c r="ED553" s="15"/>
      <c r="EE553" s="15"/>
      <c r="EF553" s="15"/>
      <c r="EG553" s="15"/>
      <c r="EH553" s="15"/>
      <c r="EI553" s="15"/>
      <c r="EJ553" s="15"/>
      <c r="EK553" s="15"/>
      <c r="EL553" s="15"/>
      <c r="EM553" s="15"/>
      <c r="EN553" s="15"/>
      <c r="EO553" s="15"/>
      <c r="EP553" s="15"/>
      <c r="EQ553" s="15"/>
      <c r="ER553" s="15"/>
      <c r="ES553" s="15"/>
      <c r="ET553" s="15"/>
      <c r="EU553" s="15"/>
      <c r="EV553" s="15"/>
      <c r="EW553" s="15"/>
      <c r="EX553" s="15"/>
      <c r="EY553" s="15"/>
      <c r="EZ553" s="15"/>
      <c r="FA553" s="15"/>
      <c r="FB553" s="15"/>
      <c r="FC553" s="15"/>
      <c r="FD553" s="15"/>
      <c r="FE553" s="15"/>
      <c r="FF553" s="15"/>
      <c r="FG553" s="15"/>
      <c r="FH553" s="15"/>
      <c r="FI553" s="15"/>
      <c r="FJ553" s="15"/>
      <c r="FK553" s="15"/>
      <c r="FL553" s="15"/>
      <c r="FM553" s="15"/>
      <c r="FN553" s="15"/>
      <c r="FO553" s="15"/>
      <c r="FP553" s="15"/>
      <c r="FQ553" s="15"/>
      <c r="FR553" s="15"/>
      <c r="FS553" s="15"/>
      <c r="FT553" s="15"/>
      <c r="FU553" s="15"/>
      <c r="FV553" s="15"/>
      <c r="FW553" s="15"/>
      <c r="FX553" s="15"/>
      <c r="FY553" s="15"/>
      <c r="FZ553" s="15"/>
      <c r="GA553" s="15"/>
      <c r="GB553" s="15"/>
      <c r="GC553" s="15"/>
      <c r="GD553" s="15"/>
      <c r="GE553" s="15"/>
      <c r="GF553" s="15"/>
      <c r="GG553" s="15"/>
      <c r="GH553" s="15"/>
      <c r="GI553" s="15"/>
      <c r="GJ553" s="15"/>
      <c r="GK553" s="15"/>
      <c r="GL553" s="15"/>
      <c r="GM553" s="15"/>
      <c r="GN553" s="15"/>
      <c r="GO553" s="15"/>
      <c r="GP553" s="15"/>
      <c r="GQ553" s="15"/>
      <c r="GR553" s="15"/>
      <c r="GS553" s="15"/>
      <c r="GT553" s="15"/>
      <c r="GU553" s="15"/>
      <c r="GV553" s="15"/>
      <c r="GW553" s="15"/>
      <c r="GX553" s="15"/>
      <c r="GY553" s="15"/>
    </row>
    <row r="554" spans="1:207" s="15" customFormat="1" ht="27" customHeight="1" x14ac:dyDescent="0.25">
      <c r="A554" s="200">
        <v>416</v>
      </c>
      <c r="B554" s="301" t="s">
        <v>308</v>
      </c>
      <c r="C554" s="288">
        <v>1976</v>
      </c>
      <c r="D554" s="305" t="s">
        <v>204</v>
      </c>
      <c r="E554" s="305" t="s">
        <v>20</v>
      </c>
      <c r="F554" s="306">
        <v>2</v>
      </c>
      <c r="G554" s="306">
        <v>3</v>
      </c>
      <c r="H554" s="40">
        <v>1606.8</v>
      </c>
      <c r="I554" s="133">
        <v>0</v>
      </c>
      <c r="J554" s="40">
        <v>894.1</v>
      </c>
      <c r="K554" s="307">
        <f t="shared" si="168"/>
        <v>6729806.4299999997</v>
      </c>
      <c r="L554" s="311">
        <v>0</v>
      </c>
      <c r="M554" s="377">
        <v>0</v>
      </c>
      <c r="N554" s="311">
        <v>0</v>
      </c>
      <c r="O554" s="311">
        <f>'[1]Прод. прилож (2)'!$C$633</f>
        <v>6729806.4299999997</v>
      </c>
      <c r="P554" s="311">
        <f t="shared" si="169"/>
        <v>4188.3286221060489</v>
      </c>
      <c r="Q554" s="42">
        <v>9673</v>
      </c>
      <c r="R554" s="59" t="s">
        <v>93</v>
      </c>
      <c r="S554" s="57"/>
      <c r="T554" s="12"/>
      <c r="U554" s="33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197"/>
      <c r="AT554" s="197"/>
      <c r="AU554" s="197"/>
      <c r="AV554" s="197"/>
      <c r="AW554" s="197"/>
      <c r="AX554" s="197"/>
      <c r="AY554" s="197"/>
      <c r="AZ554" s="197"/>
      <c r="BA554" s="197"/>
      <c r="BB554" s="197"/>
      <c r="BC554" s="197"/>
      <c r="BD554" s="197"/>
      <c r="BE554" s="197"/>
      <c r="BF554" s="197"/>
      <c r="BG554" s="197"/>
      <c r="BH554" s="197"/>
      <c r="BI554" s="197"/>
      <c r="BJ554" s="197"/>
      <c r="BK554" s="197"/>
      <c r="BL554" s="197"/>
      <c r="BM554" s="197"/>
      <c r="BN554" s="197"/>
      <c r="BO554" s="197"/>
      <c r="BP554" s="197"/>
      <c r="BQ554" s="197"/>
      <c r="BR554" s="197"/>
      <c r="BS554" s="197"/>
      <c r="BT554" s="197"/>
      <c r="BU554" s="197"/>
      <c r="BV554" s="197"/>
      <c r="BW554" s="197"/>
      <c r="BX554" s="197"/>
      <c r="BY554" s="197"/>
      <c r="BZ554" s="197"/>
      <c r="CA554" s="197"/>
      <c r="CB554" s="197"/>
      <c r="CC554" s="197"/>
      <c r="CD554" s="197"/>
      <c r="CE554" s="197"/>
      <c r="CF554" s="197"/>
      <c r="CG554" s="197"/>
      <c r="CH554" s="197"/>
      <c r="CI554" s="197"/>
      <c r="CJ554" s="197"/>
      <c r="CK554" s="197"/>
      <c r="CL554" s="197"/>
      <c r="CM554" s="197"/>
      <c r="CN554" s="197"/>
      <c r="CO554" s="197"/>
      <c r="CP554" s="197"/>
      <c r="CQ554" s="197"/>
      <c r="CR554" s="197"/>
      <c r="CS554" s="197"/>
      <c r="CT554" s="197"/>
      <c r="CU554" s="197"/>
      <c r="CV554" s="197"/>
      <c r="CW554" s="197"/>
      <c r="CX554" s="197"/>
      <c r="CY554" s="197"/>
      <c r="CZ554" s="197"/>
      <c r="DA554" s="197"/>
      <c r="DB554" s="197"/>
      <c r="DC554" s="197"/>
      <c r="DD554" s="197"/>
      <c r="DE554" s="197"/>
      <c r="DF554" s="197"/>
      <c r="DG554" s="197"/>
      <c r="DH554" s="197"/>
      <c r="DI554" s="197"/>
      <c r="DJ554" s="197"/>
      <c r="DK554" s="197"/>
      <c r="DL554" s="197"/>
      <c r="DM554" s="197"/>
      <c r="DN554" s="197"/>
      <c r="DO554" s="197"/>
      <c r="DP554" s="197"/>
      <c r="DQ554" s="197"/>
      <c r="DR554" s="197"/>
      <c r="DS554" s="197"/>
      <c r="DT554" s="197"/>
      <c r="DU554" s="197"/>
      <c r="DV554" s="197"/>
      <c r="DW554" s="197"/>
      <c r="DX554" s="197"/>
      <c r="DY554" s="197"/>
      <c r="DZ554" s="197"/>
      <c r="EA554" s="197"/>
      <c r="EB554" s="197"/>
      <c r="EC554" s="197"/>
      <c r="ED554" s="197"/>
      <c r="EE554" s="197"/>
      <c r="EF554" s="197"/>
      <c r="EG554" s="197"/>
      <c r="EH554" s="197"/>
      <c r="EI554" s="197"/>
      <c r="EJ554" s="197"/>
      <c r="EK554" s="197"/>
      <c r="EL554" s="197"/>
      <c r="EM554" s="197"/>
      <c r="EN554" s="197"/>
      <c r="EO554" s="197"/>
      <c r="EP554" s="197"/>
      <c r="EQ554" s="197"/>
      <c r="ER554" s="197"/>
      <c r="ES554" s="197"/>
      <c r="ET554" s="197"/>
      <c r="EU554" s="197"/>
      <c r="EV554" s="197"/>
      <c r="EW554" s="197"/>
      <c r="EX554" s="197"/>
      <c r="EY554" s="197"/>
      <c r="EZ554" s="197"/>
      <c r="FA554" s="197"/>
      <c r="FB554" s="197"/>
      <c r="FC554" s="197"/>
      <c r="FD554" s="197"/>
      <c r="FE554" s="197"/>
      <c r="FF554" s="197"/>
      <c r="FG554" s="197"/>
      <c r="FH554" s="197"/>
      <c r="FI554" s="197"/>
      <c r="FJ554" s="197"/>
      <c r="FK554" s="197"/>
      <c r="FL554" s="197"/>
      <c r="FM554" s="197"/>
      <c r="FN554" s="197"/>
      <c r="FO554" s="197"/>
      <c r="FP554" s="197"/>
      <c r="FQ554" s="197"/>
      <c r="FR554" s="197"/>
      <c r="FS554" s="197"/>
      <c r="FT554" s="197"/>
      <c r="FU554" s="197"/>
      <c r="FV554" s="197"/>
      <c r="FW554" s="197"/>
      <c r="FX554" s="197"/>
      <c r="FY554" s="197"/>
      <c r="FZ554" s="197"/>
      <c r="GA554" s="197"/>
      <c r="GB554" s="197"/>
      <c r="GC554" s="197"/>
      <c r="GD554" s="197"/>
      <c r="GE554" s="197"/>
      <c r="GF554" s="197"/>
      <c r="GG554" s="197"/>
      <c r="GH554" s="197"/>
      <c r="GI554" s="197"/>
      <c r="GJ554" s="197"/>
      <c r="GK554" s="197"/>
      <c r="GL554" s="197"/>
      <c r="GM554" s="197"/>
      <c r="GN554" s="197"/>
      <c r="GO554" s="197"/>
      <c r="GP554" s="197"/>
      <c r="GQ554" s="197"/>
      <c r="GR554" s="197"/>
      <c r="GS554" s="197"/>
      <c r="GT554" s="197"/>
      <c r="GU554" s="197"/>
      <c r="GV554" s="197"/>
      <c r="GW554" s="197"/>
      <c r="GX554" s="197"/>
      <c r="GY554" s="197"/>
    </row>
    <row r="555" spans="1:207" s="123" customFormat="1" ht="27" customHeight="1" x14ac:dyDescent="0.25">
      <c r="A555" s="200">
        <v>417</v>
      </c>
      <c r="B555" s="301" t="s">
        <v>294</v>
      </c>
      <c r="C555" s="305">
        <v>1966</v>
      </c>
      <c r="D555" s="305" t="s">
        <v>204</v>
      </c>
      <c r="E555" s="305" t="s">
        <v>20</v>
      </c>
      <c r="F555" s="306">
        <v>5</v>
      </c>
      <c r="G555" s="306">
        <v>2</v>
      </c>
      <c r="H555" s="40">
        <v>2306.6999999999998</v>
      </c>
      <c r="I555" s="129">
        <v>73.099999999999994</v>
      </c>
      <c r="J555" s="40">
        <v>1511.6</v>
      </c>
      <c r="K555" s="307">
        <f t="shared" si="168"/>
        <v>15669476.960000001</v>
      </c>
      <c r="L555" s="311">
        <v>0</v>
      </c>
      <c r="M555" s="377">
        <v>0</v>
      </c>
      <c r="N555" s="311">
        <v>0</v>
      </c>
      <c r="O555" s="311">
        <f>'[1]Прод. прилож (2)'!$C$173</f>
        <v>15669476.960000001</v>
      </c>
      <c r="P555" s="311">
        <f t="shared" si="169"/>
        <v>6793.0276845710332</v>
      </c>
      <c r="Q555" s="42">
        <v>9673</v>
      </c>
      <c r="R555" s="59" t="s">
        <v>92</v>
      </c>
      <c r="S555" s="154"/>
      <c r="T555" s="33"/>
      <c r="U555" s="33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  <c r="AG555" s="197"/>
      <c r="AH555" s="197"/>
      <c r="AI555" s="197"/>
      <c r="AJ555" s="197"/>
      <c r="AK555" s="197"/>
      <c r="AL555" s="197"/>
      <c r="AM555" s="197"/>
      <c r="AN555" s="197"/>
      <c r="AO555" s="197"/>
      <c r="AP555" s="197"/>
      <c r="AQ555" s="197"/>
      <c r="AR555" s="197"/>
      <c r="AS555" s="197"/>
      <c r="AT555" s="197"/>
      <c r="AU555" s="197"/>
      <c r="AV555" s="197"/>
      <c r="AW555" s="197"/>
      <c r="AX555" s="197"/>
      <c r="AY555" s="197"/>
      <c r="AZ555" s="197"/>
      <c r="BA555" s="197"/>
      <c r="BB555" s="197"/>
      <c r="BC555" s="197"/>
      <c r="BD555" s="197"/>
      <c r="BE555" s="197"/>
      <c r="BF555" s="197"/>
      <c r="BG555" s="197"/>
      <c r="BH555" s="197"/>
      <c r="BI555" s="197"/>
      <c r="BJ555" s="197"/>
      <c r="BK555" s="197"/>
      <c r="BL555" s="197"/>
      <c r="BM555" s="197"/>
      <c r="BN555" s="197"/>
      <c r="BO555" s="197"/>
      <c r="BP555" s="197"/>
      <c r="BQ555" s="197"/>
      <c r="BR555" s="197"/>
      <c r="BS555" s="197"/>
      <c r="BT555" s="197"/>
      <c r="BU555" s="197"/>
      <c r="BV555" s="197"/>
      <c r="BW555" s="197"/>
      <c r="BX555" s="197"/>
      <c r="BY555" s="197"/>
      <c r="BZ555" s="197"/>
      <c r="CA555" s="197"/>
      <c r="CB555" s="197"/>
      <c r="CC555" s="197"/>
      <c r="CD555" s="197"/>
      <c r="CE555" s="197"/>
      <c r="CF555" s="197"/>
      <c r="CG555" s="197"/>
      <c r="CH555" s="197"/>
      <c r="CI555" s="197"/>
      <c r="CJ555" s="197"/>
      <c r="CK555" s="197"/>
      <c r="CL555" s="197"/>
      <c r="CM555" s="197"/>
      <c r="CN555" s="197"/>
      <c r="CO555" s="197"/>
      <c r="CP555" s="197"/>
      <c r="CQ555" s="197"/>
      <c r="CR555" s="197"/>
      <c r="CS555" s="197"/>
      <c r="CT555" s="197"/>
      <c r="CU555" s="197"/>
      <c r="CV555" s="197"/>
      <c r="CW555" s="197"/>
      <c r="CX555" s="197"/>
      <c r="CY555" s="197"/>
      <c r="CZ555" s="197"/>
      <c r="DA555" s="197"/>
      <c r="DB555" s="197"/>
      <c r="DC555" s="197"/>
      <c r="DD555" s="197"/>
      <c r="DE555" s="197"/>
      <c r="DF555" s="197"/>
      <c r="DG555" s="197"/>
      <c r="DH555" s="197"/>
      <c r="DI555" s="197"/>
      <c r="DJ555" s="197"/>
      <c r="DK555" s="197"/>
      <c r="DL555" s="197"/>
      <c r="DM555" s="197"/>
      <c r="DN555" s="197"/>
      <c r="DO555" s="197"/>
      <c r="DP555" s="197"/>
      <c r="DQ555" s="197"/>
      <c r="DR555" s="197"/>
      <c r="DS555" s="197"/>
      <c r="DT555" s="197"/>
      <c r="DU555" s="197"/>
      <c r="DV555" s="197"/>
      <c r="DW555" s="197"/>
      <c r="DX555" s="197"/>
      <c r="DY555" s="197"/>
      <c r="DZ555" s="197"/>
      <c r="EA555" s="197"/>
      <c r="EB555" s="197"/>
      <c r="EC555" s="197"/>
      <c r="ED555" s="197"/>
      <c r="EE555" s="197"/>
      <c r="EF555" s="197"/>
      <c r="EG555" s="197"/>
      <c r="EH555" s="197"/>
      <c r="EI555" s="197"/>
      <c r="EJ555" s="197"/>
      <c r="EK555" s="197"/>
      <c r="EL555" s="197"/>
      <c r="EM555" s="197"/>
      <c r="EN555" s="197"/>
      <c r="EO555" s="197"/>
      <c r="EP555" s="197"/>
      <c r="EQ555" s="197"/>
      <c r="ER555" s="197"/>
      <c r="ES555" s="197"/>
      <c r="ET555" s="197"/>
      <c r="EU555" s="197"/>
      <c r="EV555" s="197"/>
      <c r="EW555" s="197"/>
      <c r="EX555" s="197"/>
      <c r="EY555" s="197"/>
      <c r="EZ555" s="197"/>
      <c r="FA555" s="197"/>
      <c r="FB555" s="197"/>
      <c r="FC555" s="197"/>
      <c r="FD555" s="197"/>
      <c r="FE555" s="197"/>
      <c r="FF555" s="197"/>
      <c r="FG555" s="197"/>
      <c r="FH555" s="197"/>
      <c r="FI555" s="197"/>
      <c r="FJ555" s="197"/>
      <c r="FK555" s="197"/>
      <c r="FL555" s="197"/>
      <c r="FM555" s="197"/>
      <c r="FN555" s="197"/>
      <c r="FO555" s="197"/>
      <c r="FP555" s="197"/>
      <c r="FQ555" s="197"/>
      <c r="FR555" s="197"/>
      <c r="FS555" s="197"/>
      <c r="FT555" s="197"/>
      <c r="FU555" s="197"/>
      <c r="FV555" s="197"/>
      <c r="FW555" s="197"/>
      <c r="FX555" s="197"/>
      <c r="FY555" s="197"/>
      <c r="FZ555" s="197"/>
      <c r="GA555" s="197"/>
      <c r="GB555" s="197"/>
      <c r="GC555" s="197"/>
      <c r="GD555" s="197"/>
      <c r="GE555" s="197"/>
      <c r="GF555" s="197"/>
      <c r="GG555" s="197"/>
      <c r="GH555" s="197"/>
      <c r="GI555" s="197"/>
      <c r="GJ555" s="197"/>
      <c r="GK555" s="197"/>
      <c r="GL555" s="197"/>
      <c r="GM555" s="197"/>
      <c r="GN555" s="197"/>
      <c r="GO555" s="197"/>
      <c r="GP555" s="197"/>
      <c r="GQ555" s="197"/>
      <c r="GR555" s="197"/>
      <c r="GS555" s="197"/>
      <c r="GT555" s="197"/>
      <c r="GU555" s="197"/>
      <c r="GV555" s="197"/>
      <c r="GW555" s="197"/>
      <c r="GX555" s="197"/>
      <c r="GY555" s="197"/>
    </row>
    <row r="556" spans="1:207" s="123" customFormat="1" ht="27" customHeight="1" x14ac:dyDescent="0.25">
      <c r="A556" s="393">
        <v>419</v>
      </c>
      <c r="B556" s="395" t="s">
        <v>1447</v>
      </c>
      <c r="C556" s="397">
        <v>1952</v>
      </c>
      <c r="D556" s="397" t="s">
        <v>204</v>
      </c>
      <c r="E556" s="397" t="s">
        <v>20</v>
      </c>
      <c r="F556" s="399">
        <v>2</v>
      </c>
      <c r="G556" s="399">
        <v>1</v>
      </c>
      <c r="H556" s="409">
        <v>1484.4</v>
      </c>
      <c r="I556" s="411">
        <v>73</v>
      </c>
      <c r="J556" s="409">
        <v>271.2</v>
      </c>
      <c r="K556" s="307">
        <f>SUM(L556:O556)</f>
        <v>48855.8</v>
      </c>
      <c r="L556" s="311">
        <v>0</v>
      </c>
      <c r="M556" s="377">
        <v>0</v>
      </c>
      <c r="N556" s="311">
        <v>0</v>
      </c>
      <c r="O556" s="311">
        <f>'[1]Прод. прилож (2)'!$C$639</f>
        <v>48855.8</v>
      </c>
      <c r="P556" s="311">
        <f t="shared" si="169"/>
        <v>32.912826731339258</v>
      </c>
      <c r="Q556" s="42">
        <v>9673</v>
      </c>
      <c r="R556" s="59" t="s">
        <v>93</v>
      </c>
      <c r="S556" s="154"/>
      <c r="T556" s="33"/>
      <c r="U556" s="33"/>
      <c r="V556" s="208"/>
      <c r="W556" s="208"/>
      <c r="X556" s="208"/>
      <c r="Y556" s="208"/>
      <c r="Z556" s="208"/>
      <c r="AA556" s="208"/>
      <c r="AB556" s="208"/>
      <c r="AC556" s="208"/>
      <c r="AD556" s="208"/>
      <c r="AE556" s="208"/>
      <c r="AF556" s="208"/>
      <c r="AG556" s="208"/>
      <c r="AH556" s="208"/>
      <c r="AI556" s="208"/>
      <c r="AJ556" s="208"/>
      <c r="AK556" s="208"/>
      <c r="AL556" s="208"/>
      <c r="AM556" s="208"/>
      <c r="AN556" s="208"/>
      <c r="AO556" s="208"/>
      <c r="AP556" s="208"/>
      <c r="AQ556" s="208"/>
      <c r="AR556" s="208"/>
      <c r="AS556" s="208"/>
      <c r="AT556" s="208"/>
      <c r="AU556" s="208"/>
      <c r="AV556" s="208"/>
      <c r="AW556" s="208"/>
      <c r="AX556" s="208"/>
      <c r="AY556" s="208"/>
      <c r="AZ556" s="208"/>
      <c r="BA556" s="208"/>
      <c r="BB556" s="208"/>
      <c r="BC556" s="208"/>
      <c r="BD556" s="208"/>
      <c r="BE556" s="208"/>
      <c r="BF556" s="208"/>
      <c r="BG556" s="208"/>
      <c r="BH556" s="208"/>
      <c r="BI556" s="208"/>
      <c r="BJ556" s="208"/>
      <c r="BK556" s="208"/>
      <c r="BL556" s="208"/>
      <c r="BM556" s="208"/>
      <c r="BN556" s="208"/>
      <c r="BO556" s="208"/>
      <c r="BP556" s="208"/>
      <c r="BQ556" s="208"/>
      <c r="BR556" s="208"/>
      <c r="BS556" s="208"/>
      <c r="BT556" s="208"/>
      <c r="BU556" s="208"/>
      <c r="BV556" s="208"/>
      <c r="BW556" s="208"/>
      <c r="BX556" s="208"/>
      <c r="BY556" s="208"/>
      <c r="BZ556" s="208"/>
      <c r="CA556" s="208"/>
      <c r="CB556" s="208"/>
      <c r="CC556" s="208"/>
      <c r="CD556" s="208"/>
      <c r="CE556" s="208"/>
      <c r="CF556" s="208"/>
      <c r="CG556" s="208"/>
      <c r="CH556" s="208"/>
      <c r="CI556" s="208"/>
      <c r="CJ556" s="208"/>
      <c r="CK556" s="208"/>
      <c r="CL556" s="208"/>
      <c r="CM556" s="208"/>
      <c r="CN556" s="208"/>
      <c r="CO556" s="208"/>
      <c r="CP556" s="208"/>
      <c r="CQ556" s="208"/>
      <c r="CR556" s="208"/>
      <c r="CS556" s="208"/>
      <c r="CT556" s="208"/>
      <c r="CU556" s="208"/>
      <c r="CV556" s="208"/>
      <c r="CW556" s="208"/>
      <c r="CX556" s="208"/>
      <c r="CY556" s="208"/>
      <c r="CZ556" s="208"/>
      <c r="DA556" s="208"/>
      <c r="DB556" s="208"/>
      <c r="DC556" s="208"/>
      <c r="DD556" s="208"/>
      <c r="DE556" s="208"/>
      <c r="DF556" s="208"/>
      <c r="DG556" s="208"/>
      <c r="DH556" s="208"/>
      <c r="DI556" s="208"/>
      <c r="DJ556" s="208"/>
      <c r="DK556" s="208"/>
      <c r="DL556" s="208"/>
      <c r="DM556" s="208"/>
      <c r="DN556" s="208"/>
      <c r="DO556" s="208"/>
      <c r="DP556" s="208"/>
      <c r="DQ556" s="208"/>
      <c r="DR556" s="208"/>
      <c r="DS556" s="208"/>
      <c r="DT556" s="208"/>
      <c r="DU556" s="208"/>
      <c r="DV556" s="208"/>
      <c r="DW556" s="208"/>
      <c r="DX556" s="208"/>
      <c r="DY556" s="208"/>
      <c r="DZ556" s="208"/>
      <c r="EA556" s="208"/>
      <c r="EB556" s="208"/>
      <c r="EC556" s="208"/>
      <c r="ED556" s="208"/>
      <c r="EE556" s="208"/>
      <c r="EF556" s="208"/>
      <c r="EG556" s="208"/>
      <c r="EH556" s="208"/>
      <c r="EI556" s="208"/>
      <c r="EJ556" s="208"/>
      <c r="EK556" s="208"/>
      <c r="EL556" s="208"/>
      <c r="EM556" s="208"/>
      <c r="EN556" s="208"/>
      <c r="EO556" s="208"/>
      <c r="EP556" s="208"/>
      <c r="EQ556" s="208"/>
      <c r="ER556" s="208"/>
      <c r="ES556" s="208"/>
      <c r="ET556" s="208"/>
      <c r="EU556" s="208"/>
      <c r="EV556" s="208"/>
      <c r="EW556" s="208"/>
      <c r="EX556" s="208"/>
      <c r="EY556" s="208"/>
      <c r="EZ556" s="208"/>
      <c r="FA556" s="208"/>
      <c r="FB556" s="208"/>
      <c r="FC556" s="208"/>
      <c r="FD556" s="208"/>
      <c r="FE556" s="208"/>
      <c r="FF556" s="208"/>
      <c r="FG556" s="208"/>
      <c r="FH556" s="208"/>
      <c r="FI556" s="208"/>
      <c r="FJ556" s="208"/>
      <c r="FK556" s="208"/>
      <c r="FL556" s="208"/>
      <c r="FM556" s="208"/>
      <c r="FN556" s="208"/>
      <c r="FO556" s="208"/>
      <c r="FP556" s="208"/>
      <c r="FQ556" s="208"/>
      <c r="FR556" s="208"/>
      <c r="FS556" s="208"/>
      <c r="FT556" s="208"/>
      <c r="FU556" s="208"/>
      <c r="FV556" s="208"/>
      <c r="FW556" s="208"/>
      <c r="FX556" s="208"/>
      <c r="FY556" s="208"/>
      <c r="FZ556" s="208"/>
      <c r="GA556" s="208"/>
      <c r="GB556" s="208"/>
      <c r="GC556" s="208"/>
      <c r="GD556" s="208"/>
      <c r="GE556" s="208"/>
      <c r="GF556" s="208"/>
      <c r="GG556" s="208"/>
      <c r="GH556" s="208"/>
      <c r="GI556" s="208"/>
      <c r="GJ556" s="208"/>
      <c r="GK556" s="208"/>
      <c r="GL556" s="208"/>
      <c r="GM556" s="208"/>
      <c r="GN556" s="208"/>
      <c r="GO556" s="208"/>
      <c r="GP556" s="208"/>
      <c r="GQ556" s="208"/>
      <c r="GR556" s="208"/>
      <c r="GS556" s="208"/>
      <c r="GT556" s="208"/>
      <c r="GU556" s="208"/>
      <c r="GV556" s="208"/>
      <c r="GW556" s="208"/>
      <c r="GX556" s="208"/>
      <c r="GY556" s="208"/>
    </row>
    <row r="557" spans="1:207" s="212" customFormat="1" ht="27" customHeight="1" x14ac:dyDescent="0.25">
      <c r="A557" s="394"/>
      <c r="B557" s="396"/>
      <c r="C557" s="398"/>
      <c r="D557" s="398"/>
      <c r="E557" s="398"/>
      <c r="F557" s="400"/>
      <c r="G557" s="400"/>
      <c r="H557" s="410"/>
      <c r="I557" s="412"/>
      <c r="J557" s="410"/>
      <c r="K557" s="307">
        <f>SUM(L557:O557)</f>
        <v>8571451</v>
      </c>
      <c r="L557" s="311">
        <v>0</v>
      </c>
      <c r="M557" s="377">
        <v>0</v>
      </c>
      <c r="N557" s="311">
        <v>0</v>
      </c>
      <c r="O557" s="311">
        <f>'[1]Прод. прилож (2)'!$C$1297</f>
        <v>8571451</v>
      </c>
      <c r="P557" s="311">
        <f>K557/H556</f>
        <v>5774.3539477229851</v>
      </c>
      <c r="Q557" s="42">
        <v>9673</v>
      </c>
      <c r="R557" s="59" t="s">
        <v>94</v>
      </c>
      <c r="S557" s="154"/>
      <c r="T557" s="219"/>
      <c r="U557" s="219"/>
      <c r="V557" s="209"/>
      <c r="W557" s="209"/>
      <c r="X557" s="209"/>
      <c r="Y557" s="209"/>
      <c r="Z557" s="209"/>
      <c r="AA557" s="209"/>
      <c r="AB557" s="209"/>
      <c r="AC557" s="209"/>
      <c r="AD557" s="209"/>
      <c r="AE557" s="209"/>
      <c r="AF557" s="209"/>
      <c r="AG557" s="209"/>
      <c r="AH557" s="209"/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209"/>
      <c r="AT557" s="209"/>
      <c r="AU557" s="209"/>
      <c r="AV557" s="209"/>
      <c r="AW557" s="209"/>
      <c r="AX557" s="209"/>
      <c r="AY557" s="209"/>
      <c r="AZ557" s="209"/>
      <c r="BA557" s="209"/>
      <c r="BB557" s="209"/>
      <c r="BC557" s="209"/>
      <c r="BD557" s="209"/>
      <c r="BE557" s="209"/>
      <c r="BF557" s="209"/>
      <c r="BG557" s="209"/>
      <c r="BH557" s="209"/>
      <c r="BI557" s="209"/>
      <c r="BJ557" s="209"/>
      <c r="BK557" s="209"/>
      <c r="BL557" s="209"/>
      <c r="BM557" s="209"/>
      <c r="BN557" s="209"/>
      <c r="BO557" s="209"/>
      <c r="BP557" s="209"/>
      <c r="BQ557" s="209"/>
      <c r="BR557" s="209"/>
      <c r="BS557" s="209"/>
      <c r="BT557" s="209"/>
      <c r="BU557" s="209"/>
      <c r="BV557" s="209"/>
      <c r="BW557" s="209"/>
      <c r="BX557" s="209"/>
      <c r="BY557" s="209"/>
      <c r="BZ557" s="209"/>
      <c r="CA557" s="209"/>
      <c r="CB557" s="209"/>
      <c r="CC557" s="209"/>
      <c r="CD557" s="209"/>
      <c r="CE557" s="209"/>
      <c r="CF557" s="209"/>
      <c r="CG557" s="209"/>
      <c r="CH557" s="209"/>
      <c r="CI557" s="209"/>
      <c r="CJ557" s="209"/>
      <c r="CK557" s="209"/>
      <c r="CL557" s="209"/>
      <c r="CM557" s="209"/>
      <c r="CN557" s="209"/>
      <c r="CO557" s="209"/>
      <c r="CP557" s="209"/>
      <c r="CQ557" s="209"/>
      <c r="CR557" s="209"/>
      <c r="CS557" s="209"/>
      <c r="CT557" s="209"/>
      <c r="CU557" s="209"/>
      <c r="CV557" s="209"/>
      <c r="CW557" s="209"/>
      <c r="CX557" s="209"/>
      <c r="CY557" s="209"/>
      <c r="CZ557" s="209"/>
      <c r="DA557" s="209"/>
      <c r="DB557" s="209"/>
      <c r="DC557" s="209"/>
      <c r="DD557" s="209"/>
      <c r="DE557" s="209"/>
      <c r="DF557" s="209"/>
      <c r="DG557" s="209"/>
      <c r="DH557" s="209"/>
      <c r="DI557" s="209"/>
      <c r="DJ557" s="209"/>
      <c r="DK557" s="209"/>
      <c r="DL557" s="209"/>
      <c r="DM557" s="209"/>
      <c r="DN557" s="209"/>
      <c r="DO557" s="209"/>
      <c r="DP557" s="209"/>
      <c r="DQ557" s="209"/>
      <c r="DR557" s="209"/>
      <c r="DS557" s="209"/>
      <c r="DT557" s="209"/>
      <c r="DU557" s="209"/>
      <c r="DV557" s="209"/>
      <c r="DW557" s="209"/>
      <c r="DX557" s="209"/>
      <c r="DY557" s="209"/>
      <c r="DZ557" s="209"/>
      <c r="EA557" s="209"/>
      <c r="EB557" s="209"/>
      <c r="EC557" s="209"/>
      <c r="ED557" s="209"/>
      <c r="EE557" s="209"/>
      <c r="EF557" s="209"/>
      <c r="EG557" s="209"/>
      <c r="EH557" s="209"/>
      <c r="EI557" s="209"/>
      <c r="EJ557" s="209"/>
      <c r="EK557" s="209"/>
      <c r="EL557" s="209"/>
      <c r="EM557" s="209"/>
      <c r="EN557" s="209"/>
      <c r="EO557" s="209"/>
      <c r="EP557" s="209"/>
      <c r="EQ557" s="209"/>
      <c r="ER557" s="209"/>
      <c r="ES557" s="209"/>
      <c r="ET557" s="209"/>
      <c r="EU557" s="209"/>
      <c r="EV557" s="209"/>
      <c r="EW557" s="209"/>
      <c r="EX557" s="209"/>
      <c r="EY557" s="209"/>
      <c r="EZ557" s="209"/>
      <c r="FA557" s="209"/>
      <c r="FB557" s="209"/>
      <c r="FC557" s="209"/>
      <c r="FD557" s="209"/>
      <c r="FE557" s="209"/>
      <c r="FF557" s="209"/>
      <c r="FG557" s="209"/>
      <c r="FH557" s="209"/>
      <c r="FI557" s="209"/>
      <c r="FJ557" s="209"/>
      <c r="FK557" s="209"/>
      <c r="FL557" s="209"/>
      <c r="FM557" s="209"/>
      <c r="FN557" s="209"/>
      <c r="FO557" s="209"/>
      <c r="FP557" s="209"/>
      <c r="FQ557" s="209"/>
      <c r="FR557" s="209"/>
      <c r="FS557" s="209"/>
      <c r="FT557" s="209"/>
      <c r="FU557" s="209"/>
      <c r="FV557" s="209"/>
      <c r="FW557" s="209"/>
      <c r="FX557" s="209"/>
      <c r="FY557" s="209"/>
      <c r="FZ557" s="209"/>
      <c r="GA557" s="209"/>
      <c r="GB557" s="209"/>
      <c r="GC557" s="209"/>
      <c r="GD557" s="209"/>
      <c r="GE557" s="209"/>
      <c r="GF557" s="209"/>
      <c r="GG557" s="209"/>
      <c r="GH557" s="209"/>
      <c r="GI557" s="209"/>
      <c r="GJ557" s="209"/>
      <c r="GK557" s="209"/>
      <c r="GL557" s="209"/>
      <c r="GM557" s="209"/>
      <c r="GN557" s="209"/>
      <c r="GO557" s="209"/>
      <c r="GP557" s="209"/>
      <c r="GQ557" s="209"/>
      <c r="GR557" s="209"/>
      <c r="GS557" s="209"/>
      <c r="GT557" s="209"/>
      <c r="GU557" s="209"/>
      <c r="GV557" s="209"/>
      <c r="GW557" s="209"/>
      <c r="GX557" s="209"/>
      <c r="GY557" s="209"/>
    </row>
    <row r="558" spans="1:207" s="214" customFormat="1" ht="27" customHeight="1" x14ac:dyDescent="0.25">
      <c r="A558" s="393">
        <v>420</v>
      </c>
      <c r="B558" s="395" t="s">
        <v>1110</v>
      </c>
      <c r="C558" s="387">
        <v>1949</v>
      </c>
      <c r="D558" s="397" t="s">
        <v>204</v>
      </c>
      <c r="E558" s="387" t="s">
        <v>20</v>
      </c>
      <c r="F558" s="401">
        <v>2</v>
      </c>
      <c r="G558" s="401">
        <v>1</v>
      </c>
      <c r="H558" s="403">
        <v>1238</v>
      </c>
      <c r="I558" s="405">
        <v>216.6</v>
      </c>
      <c r="J558" s="405">
        <v>216.6</v>
      </c>
      <c r="K558" s="307">
        <f>SUM(L558:O558)</f>
        <v>745524.46</v>
      </c>
      <c r="L558" s="45">
        <v>0</v>
      </c>
      <c r="M558" s="45">
        <v>0</v>
      </c>
      <c r="N558" s="45">
        <v>0</v>
      </c>
      <c r="O558" s="61">
        <f>'[1]Прод. прилож (2)'!$C$174</f>
        <v>745524.46</v>
      </c>
      <c r="P558" s="42">
        <f>K558/H558</f>
        <v>602.20069466882069</v>
      </c>
      <c r="Q558" s="307">
        <v>9673</v>
      </c>
      <c r="R558" s="59" t="s">
        <v>92</v>
      </c>
      <c r="S558" s="143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  <c r="AD558" s="222"/>
      <c r="AE558" s="222"/>
      <c r="AF558" s="222"/>
      <c r="AG558" s="222"/>
      <c r="AH558" s="222"/>
      <c r="AI558" s="222"/>
      <c r="AJ558" s="222"/>
      <c r="AK558" s="222"/>
      <c r="AL558" s="222"/>
      <c r="AM558" s="222"/>
      <c r="AN558" s="222"/>
      <c r="AO558" s="222"/>
      <c r="AP558" s="222"/>
      <c r="AQ558" s="222"/>
      <c r="AR558" s="222"/>
      <c r="AS558" s="222"/>
      <c r="AT558" s="222"/>
      <c r="AU558" s="222"/>
      <c r="AV558" s="222"/>
      <c r="AW558" s="222"/>
      <c r="AX558" s="222"/>
      <c r="AY558" s="222"/>
      <c r="AZ558" s="222"/>
      <c r="BA558" s="222"/>
      <c r="BB558" s="222"/>
      <c r="BC558" s="222"/>
      <c r="BD558" s="222"/>
      <c r="BE558" s="222"/>
      <c r="BF558" s="222"/>
      <c r="BG558" s="222"/>
      <c r="BH558" s="222"/>
      <c r="BI558" s="222"/>
      <c r="BJ558" s="222"/>
      <c r="BK558" s="222"/>
      <c r="BL558" s="222"/>
      <c r="BM558" s="222"/>
      <c r="BN558" s="222"/>
      <c r="BO558" s="222"/>
      <c r="BP558" s="222"/>
      <c r="BQ558" s="222"/>
      <c r="BR558" s="222"/>
      <c r="BS558" s="222"/>
      <c r="BT558" s="222"/>
      <c r="BU558" s="222"/>
      <c r="BV558" s="222"/>
      <c r="BW558" s="222"/>
      <c r="BX558" s="222"/>
      <c r="BY558" s="222"/>
      <c r="BZ558" s="222"/>
      <c r="CA558" s="222"/>
      <c r="CB558" s="222"/>
      <c r="CC558" s="222"/>
      <c r="CD558" s="222"/>
      <c r="CE558" s="222"/>
      <c r="CF558" s="222"/>
      <c r="CG558" s="222"/>
      <c r="CH558" s="222"/>
      <c r="CI558" s="222"/>
      <c r="CJ558" s="222"/>
      <c r="CK558" s="222"/>
      <c r="CL558" s="222"/>
      <c r="CM558" s="222"/>
      <c r="CN558" s="222"/>
      <c r="CO558" s="222"/>
      <c r="CP558" s="222"/>
      <c r="CQ558" s="222"/>
      <c r="CR558" s="222"/>
      <c r="CS558" s="222"/>
      <c r="CT558" s="222"/>
      <c r="CU558" s="222"/>
      <c r="CV558" s="222"/>
      <c r="CW558" s="222"/>
      <c r="CX558" s="222"/>
      <c r="CY558" s="222"/>
      <c r="CZ558" s="222"/>
      <c r="DA558" s="222"/>
      <c r="DB558" s="222"/>
      <c r="DC558" s="222"/>
      <c r="DD558" s="222"/>
      <c r="DE558" s="222"/>
      <c r="DF558" s="222"/>
      <c r="DG558" s="222"/>
      <c r="DH558" s="222"/>
      <c r="DI558" s="222"/>
      <c r="DJ558" s="222"/>
      <c r="DK558" s="222"/>
      <c r="DL558" s="222"/>
      <c r="DM558" s="222"/>
      <c r="DN558" s="222"/>
      <c r="DO558" s="222"/>
      <c r="DP558" s="222"/>
      <c r="DQ558" s="222"/>
      <c r="DR558" s="222"/>
      <c r="DS558" s="222"/>
      <c r="DT558" s="222"/>
      <c r="DU558" s="222"/>
      <c r="DV558" s="222"/>
      <c r="DW558" s="222"/>
      <c r="DX558" s="222"/>
      <c r="DY558" s="222"/>
      <c r="DZ558" s="222"/>
      <c r="EA558" s="222"/>
      <c r="EB558" s="222"/>
      <c r="EC558" s="222"/>
      <c r="ED558" s="222"/>
      <c r="EE558" s="222"/>
      <c r="EF558" s="222"/>
      <c r="EG558" s="222"/>
      <c r="EH558" s="222"/>
      <c r="EI558" s="222"/>
      <c r="EJ558" s="222"/>
      <c r="EK558" s="222"/>
      <c r="EL558" s="222"/>
      <c r="EM558" s="222"/>
      <c r="EN558" s="222"/>
      <c r="EO558" s="222"/>
      <c r="EP558" s="222"/>
      <c r="EQ558" s="222"/>
      <c r="ER558" s="222"/>
      <c r="ES558" s="222"/>
      <c r="ET558" s="222"/>
      <c r="EU558" s="222"/>
      <c r="EV558" s="222"/>
      <c r="EW558" s="222"/>
      <c r="EX558" s="222"/>
      <c r="EY558" s="222"/>
      <c r="EZ558" s="222"/>
      <c r="FA558" s="222"/>
      <c r="FB558" s="222"/>
      <c r="FC558" s="222"/>
      <c r="FD558" s="222"/>
      <c r="FE558" s="222"/>
      <c r="FF558" s="222"/>
      <c r="FG558" s="222"/>
      <c r="FH558" s="222"/>
      <c r="FI558" s="222"/>
      <c r="FJ558" s="222"/>
      <c r="FK558" s="222"/>
      <c r="FL558" s="222"/>
      <c r="FM558" s="222"/>
      <c r="FN558" s="222"/>
      <c r="FO558" s="222"/>
      <c r="FP558" s="222"/>
      <c r="FQ558" s="222"/>
      <c r="FR558" s="222"/>
      <c r="FS558" s="222"/>
      <c r="FT558" s="222"/>
      <c r="FU558" s="222"/>
      <c r="FV558" s="222"/>
      <c r="FW558" s="222"/>
      <c r="FX558" s="222"/>
      <c r="FY558" s="222"/>
      <c r="FZ558" s="222"/>
      <c r="GA558" s="222"/>
      <c r="GB558" s="222"/>
      <c r="GC558" s="222"/>
      <c r="GD558" s="222"/>
      <c r="GE558" s="222"/>
      <c r="GF558" s="222"/>
      <c r="GG558" s="222"/>
      <c r="GH558" s="222"/>
      <c r="GI558" s="222"/>
      <c r="GJ558" s="222"/>
      <c r="GK558" s="222"/>
      <c r="GL558" s="222"/>
      <c r="GM558" s="222"/>
      <c r="GN558" s="222"/>
      <c r="GO558" s="222"/>
      <c r="GP558" s="222"/>
      <c r="GQ558" s="222"/>
      <c r="GR558" s="222"/>
      <c r="GS558" s="222"/>
      <c r="GT558" s="222"/>
      <c r="GU558" s="222"/>
      <c r="GV558" s="222"/>
      <c r="GW558" s="222"/>
      <c r="GX558" s="222"/>
      <c r="GY558" s="222"/>
    </row>
    <row r="559" spans="1:207" s="214" customFormat="1" ht="27" customHeight="1" x14ac:dyDescent="0.25">
      <c r="A559" s="394"/>
      <c r="B559" s="396"/>
      <c r="C559" s="388"/>
      <c r="D559" s="398"/>
      <c r="E559" s="388"/>
      <c r="F559" s="402"/>
      <c r="G559" s="402"/>
      <c r="H559" s="404"/>
      <c r="I559" s="406"/>
      <c r="J559" s="406"/>
      <c r="K559" s="307">
        <f>SUM(L559:O559)</f>
        <v>5346057.42</v>
      </c>
      <c r="L559" s="45">
        <v>0</v>
      </c>
      <c r="M559" s="45">
        <v>0</v>
      </c>
      <c r="N559" s="45">
        <v>0</v>
      </c>
      <c r="O559" s="61">
        <f>'[1]Прод. прилож (2)'!$C$1298</f>
        <v>5346057.42</v>
      </c>
      <c r="P559" s="42">
        <f>K559/H558</f>
        <v>4318.3016316639741</v>
      </c>
      <c r="Q559" s="307">
        <v>9673</v>
      </c>
      <c r="R559" s="59" t="s">
        <v>94</v>
      </c>
      <c r="S559" s="143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  <c r="AD559" s="222"/>
      <c r="AE559" s="222"/>
      <c r="AF559" s="222"/>
      <c r="AG559" s="222"/>
      <c r="AH559" s="222"/>
      <c r="AI559" s="222"/>
      <c r="AJ559" s="222"/>
      <c r="AK559" s="222"/>
      <c r="AL559" s="222"/>
      <c r="AM559" s="222"/>
      <c r="AN559" s="222"/>
      <c r="AO559" s="222"/>
      <c r="AP559" s="222"/>
      <c r="AQ559" s="222"/>
      <c r="AR559" s="222"/>
      <c r="AS559" s="222"/>
      <c r="AT559" s="222"/>
      <c r="AU559" s="222"/>
      <c r="AV559" s="222"/>
      <c r="AW559" s="222"/>
      <c r="AX559" s="222"/>
      <c r="AY559" s="222"/>
      <c r="AZ559" s="222"/>
      <c r="BA559" s="222"/>
      <c r="BB559" s="222"/>
      <c r="BC559" s="222"/>
      <c r="BD559" s="222"/>
      <c r="BE559" s="222"/>
      <c r="BF559" s="222"/>
      <c r="BG559" s="222"/>
      <c r="BH559" s="222"/>
      <c r="BI559" s="222"/>
      <c r="BJ559" s="222"/>
      <c r="BK559" s="222"/>
      <c r="BL559" s="222"/>
      <c r="BM559" s="222"/>
      <c r="BN559" s="222"/>
      <c r="BO559" s="222"/>
      <c r="BP559" s="222"/>
      <c r="BQ559" s="222"/>
      <c r="BR559" s="222"/>
      <c r="BS559" s="222"/>
      <c r="BT559" s="222"/>
      <c r="BU559" s="222"/>
      <c r="BV559" s="222"/>
      <c r="BW559" s="222"/>
      <c r="BX559" s="222"/>
      <c r="BY559" s="222"/>
      <c r="BZ559" s="222"/>
      <c r="CA559" s="222"/>
      <c r="CB559" s="222"/>
      <c r="CC559" s="222"/>
      <c r="CD559" s="222"/>
      <c r="CE559" s="222"/>
      <c r="CF559" s="222"/>
      <c r="CG559" s="222"/>
      <c r="CH559" s="222"/>
      <c r="CI559" s="222"/>
      <c r="CJ559" s="222"/>
      <c r="CK559" s="222"/>
      <c r="CL559" s="222"/>
      <c r="CM559" s="222"/>
      <c r="CN559" s="222"/>
      <c r="CO559" s="222"/>
      <c r="CP559" s="222"/>
      <c r="CQ559" s="222"/>
      <c r="CR559" s="222"/>
      <c r="CS559" s="222"/>
      <c r="CT559" s="222"/>
      <c r="CU559" s="222"/>
      <c r="CV559" s="222"/>
      <c r="CW559" s="222"/>
      <c r="CX559" s="222"/>
      <c r="CY559" s="222"/>
      <c r="CZ559" s="222"/>
      <c r="DA559" s="222"/>
      <c r="DB559" s="222"/>
      <c r="DC559" s="222"/>
      <c r="DD559" s="222"/>
      <c r="DE559" s="222"/>
      <c r="DF559" s="222"/>
      <c r="DG559" s="222"/>
      <c r="DH559" s="222"/>
      <c r="DI559" s="222"/>
      <c r="DJ559" s="222"/>
      <c r="DK559" s="222"/>
      <c r="DL559" s="222"/>
      <c r="DM559" s="222"/>
      <c r="DN559" s="222"/>
      <c r="DO559" s="222"/>
      <c r="DP559" s="222"/>
      <c r="DQ559" s="222"/>
      <c r="DR559" s="222"/>
      <c r="DS559" s="222"/>
      <c r="DT559" s="222"/>
      <c r="DU559" s="222"/>
      <c r="DV559" s="222"/>
      <c r="DW559" s="222"/>
      <c r="DX559" s="222"/>
      <c r="DY559" s="222"/>
      <c r="DZ559" s="222"/>
      <c r="EA559" s="222"/>
      <c r="EB559" s="222"/>
      <c r="EC559" s="222"/>
      <c r="ED559" s="222"/>
      <c r="EE559" s="222"/>
      <c r="EF559" s="222"/>
      <c r="EG559" s="222"/>
      <c r="EH559" s="222"/>
      <c r="EI559" s="222"/>
      <c r="EJ559" s="222"/>
      <c r="EK559" s="222"/>
      <c r="EL559" s="222"/>
      <c r="EM559" s="222"/>
      <c r="EN559" s="222"/>
      <c r="EO559" s="222"/>
      <c r="EP559" s="222"/>
      <c r="EQ559" s="222"/>
      <c r="ER559" s="222"/>
      <c r="ES559" s="222"/>
      <c r="ET559" s="222"/>
      <c r="EU559" s="222"/>
      <c r="EV559" s="222"/>
      <c r="EW559" s="222"/>
      <c r="EX559" s="222"/>
      <c r="EY559" s="222"/>
      <c r="EZ559" s="222"/>
      <c r="FA559" s="222"/>
      <c r="FB559" s="222"/>
      <c r="FC559" s="222"/>
      <c r="FD559" s="222"/>
      <c r="FE559" s="222"/>
      <c r="FF559" s="222"/>
      <c r="FG559" s="222"/>
      <c r="FH559" s="222"/>
      <c r="FI559" s="222"/>
      <c r="FJ559" s="222"/>
      <c r="FK559" s="222"/>
      <c r="FL559" s="222"/>
      <c r="FM559" s="222"/>
      <c r="FN559" s="222"/>
      <c r="FO559" s="222"/>
      <c r="FP559" s="222"/>
      <c r="FQ559" s="222"/>
      <c r="FR559" s="222"/>
      <c r="FS559" s="222"/>
      <c r="FT559" s="222"/>
      <c r="FU559" s="222"/>
      <c r="FV559" s="222"/>
      <c r="FW559" s="222"/>
      <c r="FX559" s="222"/>
      <c r="FY559" s="222"/>
      <c r="FZ559" s="222"/>
      <c r="GA559" s="222"/>
      <c r="GB559" s="222"/>
      <c r="GC559" s="222"/>
      <c r="GD559" s="222"/>
      <c r="GE559" s="222"/>
      <c r="GF559" s="222"/>
      <c r="GG559" s="222"/>
      <c r="GH559" s="222"/>
      <c r="GI559" s="222"/>
      <c r="GJ559" s="222"/>
      <c r="GK559" s="222"/>
      <c r="GL559" s="222"/>
      <c r="GM559" s="222"/>
      <c r="GN559" s="222"/>
      <c r="GO559" s="222"/>
      <c r="GP559" s="222"/>
      <c r="GQ559" s="222"/>
      <c r="GR559" s="222"/>
      <c r="GS559" s="222"/>
      <c r="GT559" s="222"/>
      <c r="GU559" s="222"/>
      <c r="GV559" s="222"/>
      <c r="GW559" s="222"/>
      <c r="GX559" s="222"/>
      <c r="GY559" s="222"/>
    </row>
    <row r="560" spans="1:207" s="123" customFormat="1" ht="27" customHeight="1" x14ac:dyDescent="0.25">
      <c r="A560" s="379">
        <v>421</v>
      </c>
      <c r="B560" s="241" t="s">
        <v>295</v>
      </c>
      <c r="C560" s="259">
        <v>1962</v>
      </c>
      <c r="D560" s="259" t="s">
        <v>204</v>
      </c>
      <c r="E560" s="259" t="s">
        <v>20</v>
      </c>
      <c r="F560" s="255">
        <v>4</v>
      </c>
      <c r="G560" s="255">
        <v>2</v>
      </c>
      <c r="H560" s="236">
        <v>2009.4</v>
      </c>
      <c r="I560" s="251">
        <v>51.4</v>
      </c>
      <c r="J560" s="236">
        <v>1125.5</v>
      </c>
      <c r="K560" s="307">
        <f t="shared" ref="K560" si="170">SUM(L560:O560)</f>
        <v>10990455.34</v>
      </c>
      <c r="L560" s="311">
        <v>0</v>
      </c>
      <c r="M560" s="377">
        <v>0</v>
      </c>
      <c r="N560" s="311">
        <v>0</v>
      </c>
      <c r="O560" s="311">
        <f>'[1]Прод. прилож (2)'!$C$175</f>
        <v>10990455.34</v>
      </c>
      <c r="P560" s="311">
        <f>K560/H560</f>
        <v>5469.5209216681596</v>
      </c>
      <c r="Q560" s="42">
        <v>9673</v>
      </c>
      <c r="R560" s="59" t="s">
        <v>92</v>
      </c>
      <c r="S560" s="154"/>
      <c r="T560" s="33"/>
      <c r="U560" s="33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197"/>
      <c r="AT560" s="197"/>
      <c r="AU560" s="197"/>
      <c r="AV560" s="197"/>
      <c r="AW560" s="197"/>
      <c r="AX560" s="197"/>
      <c r="AY560" s="197"/>
      <c r="AZ560" s="197"/>
      <c r="BA560" s="197"/>
      <c r="BB560" s="197"/>
      <c r="BC560" s="197"/>
      <c r="BD560" s="197"/>
      <c r="BE560" s="197"/>
      <c r="BF560" s="197"/>
      <c r="BG560" s="197"/>
      <c r="BH560" s="197"/>
      <c r="BI560" s="197"/>
      <c r="BJ560" s="197"/>
      <c r="BK560" s="197"/>
      <c r="BL560" s="197"/>
      <c r="BM560" s="197"/>
      <c r="BN560" s="197"/>
      <c r="BO560" s="197"/>
      <c r="BP560" s="197"/>
      <c r="BQ560" s="197"/>
      <c r="BR560" s="197"/>
      <c r="BS560" s="197"/>
      <c r="BT560" s="197"/>
      <c r="BU560" s="197"/>
      <c r="BV560" s="197"/>
      <c r="BW560" s="197"/>
      <c r="BX560" s="197"/>
      <c r="BY560" s="197"/>
      <c r="BZ560" s="197"/>
      <c r="CA560" s="197"/>
      <c r="CB560" s="197"/>
      <c r="CC560" s="197"/>
      <c r="CD560" s="197"/>
      <c r="CE560" s="197"/>
      <c r="CF560" s="197"/>
      <c r="CG560" s="197"/>
      <c r="CH560" s="197"/>
      <c r="CI560" s="197"/>
      <c r="CJ560" s="197"/>
      <c r="CK560" s="197"/>
      <c r="CL560" s="197"/>
      <c r="CM560" s="197"/>
      <c r="CN560" s="197"/>
      <c r="CO560" s="197"/>
      <c r="CP560" s="197"/>
      <c r="CQ560" s="197"/>
      <c r="CR560" s="197"/>
      <c r="CS560" s="197"/>
      <c r="CT560" s="197"/>
      <c r="CU560" s="197"/>
      <c r="CV560" s="197"/>
      <c r="CW560" s="197"/>
      <c r="CX560" s="197"/>
      <c r="CY560" s="197"/>
      <c r="CZ560" s="197"/>
      <c r="DA560" s="197"/>
      <c r="DB560" s="197"/>
      <c r="DC560" s="197"/>
      <c r="DD560" s="197"/>
      <c r="DE560" s="197"/>
      <c r="DF560" s="197"/>
      <c r="DG560" s="197"/>
      <c r="DH560" s="197"/>
      <c r="DI560" s="197"/>
      <c r="DJ560" s="197"/>
      <c r="DK560" s="197"/>
      <c r="DL560" s="197"/>
      <c r="DM560" s="197"/>
      <c r="DN560" s="197"/>
      <c r="DO560" s="197"/>
      <c r="DP560" s="197"/>
      <c r="DQ560" s="197"/>
      <c r="DR560" s="197"/>
      <c r="DS560" s="197"/>
      <c r="DT560" s="197"/>
      <c r="DU560" s="197"/>
      <c r="DV560" s="197"/>
      <c r="DW560" s="197"/>
      <c r="DX560" s="197"/>
      <c r="DY560" s="197"/>
      <c r="DZ560" s="197"/>
      <c r="EA560" s="197"/>
      <c r="EB560" s="197"/>
      <c r="EC560" s="197"/>
      <c r="ED560" s="197"/>
      <c r="EE560" s="197"/>
      <c r="EF560" s="197"/>
      <c r="EG560" s="197"/>
      <c r="EH560" s="197"/>
      <c r="EI560" s="197"/>
      <c r="EJ560" s="197"/>
      <c r="EK560" s="197"/>
      <c r="EL560" s="197"/>
      <c r="EM560" s="197"/>
      <c r="EN560" s="197"/>
      <c r="EO560" s="197"/>
      <c r="EP560" s="197"/>
      <c r="EQ560" s="197"/>
      <c r="ER560" s="197"/>
      <c r="ES560" s="197"/>
      <c r="ET560" s="197"/>
      <c r="EU560" s="197"/>
      <c r="EV560" s="197"/>
      <c r="EW560" s="197"/>
      <c r="EX560" s="197"/>
      <c r="EY560" s="197"/>
      <c r="EZ560" s="197"/>
      <c r="FA560" s="197"/>
      <c r="FB560" s="197"/>
      <c r="FC560" s="197"/>
      <c r="FD560" s="197"/>
      <c r="FE560" s="197"/>
      <c r="FF560" s="197"/>
      <c r="FG560" s="197"/>
      <c r="FH560" s="197"/>
      <c r="FI560" s="197"/>
      <c r="FJ560" s="197"/>
      <c r="FK560" s="197"/>
      <c r="FL560" s="197"/>
      <c r="FM560" s="197"/>
      <c r="FN560" s="197"/>
      <c r="FO560" s="197"/>
      <c r="FP560" s="197"/>
      <c r="FQ560" s="197"/>
      <c r="FR560" s="197"/>
      <c r="FS560" s="197"/>
      <c r="FT560" s="197"/>
      <c r="FU560" s="197"/>
      <c r="FV560" s="197"/>
      <c r="FW560" s="197"/>
      <c r="FX560" s="197"/>
      <c r="FY560" s="197"/>
      <c r="FZ560" s="197"/>
      <c r="GA560" s="197"/>
      <c r="GB560" s="197"/>
      <c r="GC560" s="197"/>
      <c r="GD560" s="197"/>
      <c r="GE560" s="197"/>
      <c r="GF560" s="197"/>
      <c r="GG560" s="197"/>
      <c r="GH560" s="197"/>
      <c r="GI560" s="197"/>
      <c r="GJ560" s="197"/>
      <c r="GK560" s="197"/>
      <c r="GL560" s="197"/>
      <c r="GM560" s="197"/>
      <c r="GN560" s="197"/>
      <c r="GO560" s="197"/>
      <c r="GP560" s="197"/>
      <c r="GQ560" s="197"/>
      <c r="GR560" s="197"/>
      <c r="GS560" s="197"/>
      <c r="GT560" s="197"/>
      <c r="GU560" s="197"/>
      <c r="GV560" s="197"/>
      <c r="GW560" s="197"/>
      <c r="GX560" s="197"/>
      <c r="GY560" s="197"/>
    </row>
    <row r="561" spans="1:207" s="91" customFormat="1" ht="27" customHeight="1" x14ac:dyDescent="0.25">
      <c r="A561" s="200">
        <v>422</v>
      </c>
      <c r="B561" s="301" t="s">
        <v>1289</v>
      </c>
      <c r="C561" s="288">
        <v>1941</v>
      </c>
      <c r="D561" s="305" t="s">
        <v>204</v>
      </c>
      <c r="E561" s="288" t="s">
        <v>20</v>
      </c>
      <c r="F561" s="54">
        <v>3</v>
      </c>
      <c r="G561" s="54">
        <v>3</v>
      </c>
      <c r="H561" s="289">
        <v>2184.6999999999998</v>
      </c>
      <c r="I561" s="289">
        <v>1080.5999999999999</v>
      </c>
      <c r="J561" s="40">
        <v>862.6</v>
      </c>
      <c r="K561" s="307">
        <f t="shared" ref="K561" si="171">SUM(L561:O561)</f>
        <v>1440937.2</v>
      </c>
      <c r="L561" s="45">
        <v>0</v>
      </c>
      <c r="M561" s="45">
        <v>0</v>
      </c>
      <c r="N561" s="45">
        <v>0</v>
      </c>
      <c r="O561" s="289">
        <f>'[1]Прод. прилож (2)'!$C$176</f>
        <v>1440937.2</v>
      </c>
      <c r="P561" s="42">
        <f t="shared" si="169"/>
        <v>659.55838330205529</v>
      </c>
      <c r="Q561" s="307">
        <v>9673</v>
      </c>
      <c r="R561" s="59" t="s">
        <v>92</v>
      </c>
      <c r="S561" s="143"/>
      <c r="T561" s="93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  <c r="AK561" s="92"/>
      <c r="AL561" s="92"/>
      <c r="AM561" s="92"/>
      <c r="AN561" s="92"/>
      <c r="AO561" s="92"/>
      <c r="AP561" s="92"/>
      <c r="AQ561" s="92"/>
      <c r="AR561" s="92"/>
      <c r="AS561" s="92"/>
      <c r="AT561" s="92"/>
      <c r="AU561" s="92"/>
      <c r="AV561" s="92"/>
      <c r="AW561" s="92"/>
      <c r="AX561" s="92"/>
      <c r="AY561" s="92"/>
      <c r="AZ561" s="92"/>
      <c r="BA561" s="92"/>
      <c r="BB561" s="92"/>
      <c r="BC561" s="92"/>
      <c r="BD561" s="92"/>
      <c r="BE561" s="92"/>
      <c r="BF561" s="92"/>
      <c r="BG561" s="92"/>
      <c r="BH561" s="92"/>
      <c r="BI561" s="92"/>
      <c r="BJ561" s="92"/>
      <c r="BK561" s="92"/>
      <c r="BL561" s="92"/>
      <c r="BM561" s="92"/>
      <c r="BN561" s="92"/>
      <c r="BO561" s="92"/>
      <c r="BP561" s="92"/>
      <c r="BQ561" s="92"/>
      <c r="BR561" s="92"/>
      <c r="BS561" s="92"/>
      <c r="BT561" s="92"/>
      <c r="BU561" s="92"/>
      <c r="BV561" s="92"/>
      <c r="BW561" s="92"/>
      <c r="BX561" s="92"/>
      <c r="BY561" s="92"/>
      <c r="BZ561" s="92"/>
      <c r="CA561" s="92"/>
      <c r="CB561" s="92"/>
      <c r="CC561" s="92"/>
      <c r="CD561" s="92"/>
      <c r="CE561" s="92"/>
      <c r="CF561" s="92"/>
      <c r="CG561" s="92"/>
      <c r="CH561" s="92"/>
      <c r="CI561" s="92"/>
      <c r="CJ561" s="92"/>
      <c r="CK561" s="92"/>
      <c r="CL561" s="92"/>
      <c r="CM561" s="92"/>
      <c r="CN561" s="92"/>
      <c r="CO561" s="92"/>
      <c r="CP561" s="92"/>
      <c r="CQ561" s="92"/>
      <c r="CR561" s="92"/>
      <c r="CS561" s="92"/>
      <c r="CT561" s="92"/>
      <c r="CU561" s="92"/>
      <c r="CV561" s="92"/>
      <c r="CW561" s="92"/>
      <c r="CX561" s="92"/>
      <c r="CY561" s="92"/>
      <c r="CZ561" s="92"/>
      <c r="DA561" s="92"/>
      <c r="DB561" s="92"/>
      <c r="DC561" s="92"/>
      <c r="DD561" s="92"/>
      <c r="DE561" s="92"/>
      <c r="DF561" s="92"/>
      <c r="DG561" s="92"/>
      <c r="DH561" s="92"/>
      <c r="DI561" s="92"/>
      <c r="DJ561" s="92"/>
      <c r="DK561" s="92"/>
      <c r="DL561" s="92"/>
      <c r="DM561" s="92"/>
      <c r="DN561" s="92"/>
      <c r="DO561" s="92"/>
      <c r="DP561" s="92"/>
      <c r="DQ561" s="92"/>
      <c r="DR561" s="92"/>
      <c r="DS561" s="92"/>
      <c r="DT561" s="92"/>
      <c r="DU561" s="92"/>
      <c r="DV561" s="92"/>
      <c r="DW561" s="92"/>
      <c r="DX561" s="92"/>
      <c r="DY561" s="92"/>
      <c r="DZ561" s="92"/>
      <c r="EA561" s="92"/>
      <c r="EB561" s="92"/>
      <c r="EC561" s="92"/>
      <c r="ED561" s="92"/>
      <c r="EE561" s="92"/>
      <c r="EF561" s="92"/>
      <c r="EG561" s="92"/>
      <c r="EH561" s="92"/>
      <c r="EI561" s="92"/>
      <c r="EJ561" s="92"/>
      <c r="EK561" s="92"/>
      <c r="EL561" s="92"/>
      <c r="EM561" s="92"/>
      <c r="EN561" s="92"/>
      <c r="EO561" s="92"/>
      <c r="EP561" s="92"/>
      <c r="EQ561" s="92"/>
      <c r="ER561" s="92"/>
      <c r="ES561" s="92"/>
      <c r="ET561" s="92"/>
      <c r="EU561" s="92"/>
      <c r="EV561" s="92"/>
      <c r="EW561" s="92"/>
      <c r="EX561" s="92"/>
      <c r="EY561" s="92"/>
      <c r="EZ561" s="92"/>
      <c r="FA561" s="92"/>
      <c r="FB561" s="92"/>
      <c r="FC561" s="92"/>
      <c r="FD561" s="92"/>
      <c r="FE561" s="92"/>
      <c r="FF561" s="92"/>
      <c r="FG561" s="92"/>
      <c r="FH561" s="92"/>
      <c r="FI561" s="92"/>
      <c r="FJ561" s="92"/>
      <c r="FK561" s="92"/>
      <c r="FL561" s="92"/>
      <c r="FM561" s="92"/>
      <c r="FN561" s="92"/>
      <c r="FO561" s="92"/>
      <c r="FP561" s="92"/>
      <c r="FQ561" s="92"/>
      <c r="FR561" s="92"/>
      <c r="FS561" s="92"/>
      <c r="FT561" s="92"/>
      <c r="FU561" s="92"/>
      <c r="FV561" s="92"/>
      <c r="FW561" s="92"/>
      <c r="FX561" s="92"/>
      <c r="FY561" s="92"/>
      <c r="FZ561" s="92"/>
      <c r="GA561" s="92"/>
      <c r="GB561" s="92"/>
      <c r="GC561" s="92"/>
      <c r="GD561" s="92"/>
      <c r="GE561" s="92"/>
      <c r="GF561" s="92"/>
      <c r="GG561" s="92"/>
      <c r="GH561" s="92"/>
      <c r="GI561" s="92"/>
      <c r="GJ561" s="92"/>
      <c r="GK561" s="92"/>
      <c r="GL561" s="92"/>
      <c r="GM561" s="92"/>
      <c r="GN561" s="92"/>
      <c r="GO561" s="92"/>
      <c r="GP561" s="92"/>
      <c r="GQ561" s="92"/>
      <c r="GR561" s="92"/>
      <c r="GS561" s="92"/>
      <c r="GT561" s="92"/>
      <c r="GU561" s="92"/>
      <c r="GV561" s="92"/>
      <c r="GW561" s="92"/>
      <c r="GX561" s="92"/>
      <c r="GY561" s="92"/>
    </row>
    <row r="562" spans="1:207" s="123" customFormat="1" ht="27" customHeight="1" x14ac:dyDescent="0.25">
      <c r="A562" s="200">
        <v>423</v>
      </c>
      <c r="B562" s="348" t="s">
        <v>1055</v>
      </c>
      <c r="C562" s="349">
        <v>1984</v>
      </c>
      <c r="D562" s="349" t="s">
        <v>204</v>
      </c>
      <c r="E562" s="349" t="s">
        <v>20</v>
      </c>
      <c r="F562" s="350">
        <v>3</v>
      </c>
      <c r="G562" s="350">
        <v>2</v>
      </c>
      <c r="H562" s="40">
        <v>3703</v>
      </c>
      <c r="I562" s="129">
        <v>0</v>
      </c>
      <c r="J562" s="40">
        <v>1053</v>
      </c>
      <c r="K562" s="353">
        <f>SUM(L562:O562)</f>
        <v>5809050.4299999988</v>
      </c>
      <c r="L562" s="351">
        <v>0</v>
      </c>
      <c r="M562" s="377">
        <v>0</v>
      </c>
      <c r="N562" s="351">
        <v>0</v>
      </c>
      <c r="O562" s="351">
        <f>'[1]Прод. прилож (2)'!$C$634</f>
        <v>5809050.4299999988</v>
      </c>
      <c r="P562" s="351">
        <f t="shared" si="169"/>
        <v>1568.7416770186333</v>
      </c>
      <c r="Q562" s="42">
        <v>9673</v>
      </c>
      <c r="R562" s="59" t="s">
        <v>93</v>
      </c>
      <c r="S562" s="56"/>
      <c r="T562" s="33"/>
      <c r="U562" s="33"/>
      <c r="V562" s="347"/>
      <c r="W562" s="347"/>
      <c r="X562" s="347"/>
      <c r="Y562" s="347"/>
      <c r="Z562" s="347"/>
      <c r="AA562" s="347"/>
      <c r="AB562" s="347"/>
      <c r="AC562" s="347"/>
      <c r="AD562" s="347"/>
      <c r="AE562" s="347"/>
      <c r="AF562" s="347"/>
      <c r="AG562" s="347"/>
      <c r="AH562" s="347"/>
      <c r="AI562" s="347"/>
      <c r="AJ562" s="347"/>
      <c r="AK562" s="347"/>
      <c r="AL562" s="347"/>
      <c r="AM562" s="347"/>
      <c r="AN562" s="347"/>
      <c r="AO562" s="347"/>
      <c r="AP562" s="347"/>
      <c r="AQ562" s="347"/>
      <c r="AR562" s="347"/>
      <c r="AS562" s="347"/>
      <c r="AT562" s="347"/>
      <c r="AU562" s="347"/>
      <c r="AV562" s="347"/>
      <c r="AW562" s="347"/>
      <c r="AX562" s="347"/>
      <c r="AY562" s="347"/>
      <c r="AZ562" s="347"/>
      <c r="BA562" s="347"/>
      <c r="BB562" s="347"/>
      <c r="BC562" s="347"/>
      <c r="BD562" s="347"/>
      <c r="BE562" s="347"/>
      <c r="BF562" s="347"/>
      <c r="BG562" s="347"/>
      <c r="BH562" s="347"/>
      <c r="BI562" s="347"/>
      <c r="BJ562" s="347"/>
      <c r="BK562" s="347"/>
      <c r="BL562" s="347"/>
      <c r="BM562" s="347"/>
      <c r="BN562" s="347"/>
      <c r="BO562" s="347"/>
      <c r="BP562" s="347"/>
      <c r="BQ562" s="347"/>
      <c r="BR562" s="347"/>
      <c r="BS562" s="347"/>
      <c r="BT562" s="347"/>
      <c r="BU562" s="347"/>
      <c r="BV562" s="347"/>
      <c r="BW562" s="347"/>
      <c r="BX562" s="347"/>
      <c r="BY562" s="347"/>
      <c r="BZ562" s="347"/>
      <c r="CA562" s="347"/>
      <c r="CB562" s="347"/>
      <c r="CC562" s="347"/>
      <c r="CD562" s="347"/>
      <c r="CE562" s="347"/>
      <c r="CF562" s="347"/>
      <c r="CG562" s="347"/>
      <c r="CH562" s="347"/>
      <c r="CI562" s="347"/>
      <c r="CJ562" s="347"/>
      <c r="CK562" s="347"/>
      <c r="CL562" s="347"/>
      <c r="CM562" s="347"/>
      <c r="CN562" s="347"/>
      <c r="CO562" s="347"/>
      <c r="CP562" s="347"/>
      <c r="CQ562" s="347"/>
      <c r="CR562" s="347"/>
      <c r="CS562" s="347"/>
      <c r="CT562" s="347"/>
      <c r="CU562" s="347"/>
      <c r="CV562" s="347"/>
      <c r="CW562" s="347"/>
      <c r="CX562" s="347"/>
      <c r="CY562" s="347"/>
      <c r="CZ562" s="347"/>
      <c r="DA562" s="347"/>
      <c r="DB562" s="347"/>
      <c r="DC562" s="347"/>
      <c r="DD562" s="347"/>
      <c r="DE562" s="347"/>
      <c r="DF562" s="347"/>
      <c r="DG562" s="347"/>
      <c r="DH562" s="347"/>
      <c r="DI562" s="347"/>
      <c r="DJ562" s="347"/>
      <c r="DK562" s="347"/>
      <c r="DL562" s="347"/>
      <c r="DM562" s="347"/>
      <c r="DN562" s="347"/>
      <c r="DO562" s="347"/>
      <c r="DP562" s="347"/>
      <c r="DQ562" s="347"/>
      <c r="DR562" s="347"/>
      <c r="DS562" s="347"/>
      <c r="DT562" s="347"/>
      <c r="DU562" s="347"/>
      <c r="DV562" s="347"/>
      <c r="DW562" s="347"/>
      <c r="DX562" s="347"/>
      <c r="DY562" s="347"/>
      <c r="DZ562" s="347"/>
      <c r="EA562" s="347"/>
      <c r="EB562" s="347"/>
      <c r="EC562" s="347"/>
      <c r="ED562" s="347"/>
      <c r="EE562" s="347"/>
      <c r="EF562" s="347"/>
      <c r="EG562" s="347"/>
      <c r="EH562" s="347"/>
      <c r="EI562" s="347"/>
      <c r="EJ562" s="347"/>
      <c r="EK562" s="347"/>
      <c r="EL562" s="347"/>
      <c r="EM562" s="347"/>
      <c r="EN562" s="347"/>
      <c r="EO562" s="347"/>
      <c r="EP562" s="347"/>
      <c r="EQ562" s="347"/>
      <c r="ER562" s="347"/>
      <c r="ES562" s="347"/>
      <c r="ET562" s="347"/>
      <c r="EU562" s="347"/>
      <c r="EV562" s="347"/>
      <c r="EW562" s="347"/>
      <c r="EX562" s="347"/>
      <c r="EY562" s="347"/>
      <c r="EZ562" s="347"/>
      <c r="FA562" s="347"/>
      <c r="FB562" s="347"/>
      <c r="FC562" s="347"/>
      <c r="FD562" s="347"/>
      <c r="FE562" s="347"/>
      <c r="FF562" s="347"/>
      <c r="FG562" s="347"/>
      <c r="FH562" s="347"/>
      <c r="FI562" s="347"/>
      <c r="FJ562" s="347"/>
      <c r="FK562" s="347"/>
      <c r="FL562" s="347"/>
      <c r="FM562" s="347"/>
      <c r="FN562" s="347"/>
      <c r="FO562" s="347"/>
      <c r="FP562" s="347"/>
      <c r="FQ562" s="347"/>
      <c r="FR562" s="347"/>
      <c r="FS562" s="347"/>
      <c r="FT562" s="347"/>
      <c r="FU562" s="347"/>
      <c r="FV562" s="347"/>
      <c r="FW562" s="347"/>
      <c r="FX562" s="347"/>
      <c r="FY562" s="347"/>
      <c r="FZ562" s="347"/>
      <c r="GA562" s="347"/>
      <c r="GB562" s="347"/>
      <c r="GC562" s="347"/>
      <c r="GD562" s="347"/>
      <c r="GE562" s="347"/>
      <c r="GF562" s="347"/>
      <c r="GG562" s="347"/>
      <c r="GH562" s="347"/>
      <c r="GI562" s="347"/>
      <c r="GJ562" s="347"/>
      <c r="GK562" s="347"/>
      <c r="GL562" s="347"/>
      <c r="GM562" s="347"/>
      <c r="GN562" s="347"/>
      <c r="GO562" s="347"/>
      <c r="GP562" s="347"/>
      <c r="GQ562" s="347"/>
      <c r="GR562" s="347"/>
      <c r="GS562" s="347"/>
      <c r="GT562" s="347"/>
      <c r="GU562" s="347"/>
      <c r="GV562" s="347"/>
      <c r="GW562" s="347"/>
      <c r="GX562" s="347"/>
      <c r="GY562" s="347"/>
    </row>
    <row r="563" spans="1:207" s="123" customFormat="1" ht="27" customHeight="1" x14ac:dyDescent="0.25">
      <c r="A563" s="379">
        <v>424</v>
      </c>
      <c r="B563" s="301" t="s">
        <v>331</v>
      </c>
      <c r="C563" s="288">
        <v>1988</v>
      </c>
      <c r="D563" s="305" t="s">
        <v>204</v>
      </c>
      <c r="E563" s="305" t="s">
        <v>20</v>
      </c>
      <c r="F563" s="306">
        <v>3</v>
      </c>
      <c r="G563" s="306">
        <v>4</v>
      </c>
      <c r="H563" s="40">
        <v>3528.8</v>
      </c>
      <c r="I563" s="45">
        <v>0</v>
      </c>
      <c r="J563" s="40">
        <v>1787.2</v>
      </c>
      <c r="K563" s="307">
        <f t="shared" si="168"/>
        <v>20263078.600000001</v>
      </c>
      <c r="L563" s="311">
        <v>0</v>
      </c>
      <c r="M563" s="377">
        <v>0</v>
      </c>
      <c r="N563" s="311">
        <v>0</v>
      </c>
      <c r="O563" s="311">
        <f>'[1]Прод. прилож (2)'!$C$1299</f>
        <v>20263078.600000001</v>
      </c>
      <c r="P563" s="311">
        <f t="shared" si="169"/>
        <v>5742.2009181591475</v>
      </c>
      <c r="Q563" s="42">
        <v>9673</v>
      </c>
      <c r="R563" s="59" t="s">
        <v>94</v>
      </c>
      <c r="S563" s="47"/>
      <c r="T563" s="15"/>
      <c r="U563" s="15"/>
    </row>
    <row r="564" spans="1:207" s="123" customFormat="1" ht="27" customHeight="1" x14ac:dyDescent="0.25">
      <c r="A564" s="200">
        <v>425</v>
      </c>
      <c r="B564" s="301" t="s">
        <v>296</v>
      </c>
      <c r="C564" s="288">
        <v>1978</v>
      </c>
      <c r="D564" s="305" t="s">
        <v>204</v>
      </c>
      <c r="E564" s="305" t="s">
        <v>20</v>
      </c>
      <c r="F564" s="306">
        <v>2</v>
      </c>
      <c r="G564" s="306">
        <v>3</v>
      </c>
      <c r="H564" s="307">
        <v>1566.8</v>
      </c>
      <c r="I564" s="298">
        <v>123</v>
      </c>
      <c r="J564" s="40">
        <v>763.8</v>
      </c>
      <c r="K564" s="307">
        <f t="shared" si="168"/>
        <v>2651083.86</v>
      </c>
      <c r="L564" s="311">
        <v>0</v>
      </c>
      <c r="M564" s="377">
        <v>0</v>
      </c>
      <c r="N564" s="311">
        <v>0</v>
      </c>
      <c r="O564" s="311">
        <f>'[1]Прод. прилож (2)'!$C$635</f>
        <v>2651083.86</v>
      </c>
      <c r="P564" s="311">
        <f t="shared" si="169"/>
        <v>1692.0371840694409</v>
      </c>
      <c r="Q564" s="42">
        <v>9673</v>
      </c>
      <c r="R564" s="59" t="s">
        <v>93</v>
      </c>
      <c r="S564" s="56"/>
      <c r="T564" s="33"/>
      <c r="U564" s="33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197"/>
      <c r="AT564" s="197"/>
      <c r="AU564" s="197"/>
      <c r="AV564" s="197"/>
      <c r="AW564" s="197"/>
      <c r="AX564" s="197"/>
      <c r="AY564" s="197"/>
      <c r="AZ564" s="197"/>
      <c r="BA564" s="197"/>
      <c r="BB564" s="197"/>
      <c r="BC564" s="197"/>
      <c r="BD564" s="197"/>
      <c r="BE564" s="197"/>
      <c r="BF564" s="197"/>
      <c r="BG564" s="197"/>
      <c r="BH564" s="197"/>
      <c r="BI564" s="197"/>
      <c r="BJ564" s="197"/>
      <c r="BK564" s="197"/>
      <c r="BL564" s="197"/>
      <c r="BM564" s="197"/>
      <c r="BN564" s="197"/>
      <c r="BO564" s="197"/>
      <c r="BP564" s="197"/>
      <c r="BQ564" s="197"/>
      <c r="BR564" s="197"/>
      <c r="BS564" s="197"/>
      <c r="BT564" s="197"/>
      <c r="BU564" s="197"/>
      <c r="BV564" s="197"/>
      <c r="BW564" s="197"/>
      <c r="BX564" s="197"/>
      <c r="BY564" s="197"/>
      <c r="BZ564" s="197"/>
      <c r="CA564" s="197"/>
      <c r="CB564" s="197"/>
      <c r="CC564" s="197"/>
      <c r="CD564" s="197"/>
      <c r="CE564" s="197"/>
      <c r="CF564" s="197"/>
      <c r="CG564" s="197"/>
      <c r="CH564" s="197"/>
      <c r="CI564" s="197"/>
      <c r="CJ564" s="197"/>
      <c r="CK564" s="197"/>
      <c r="CL564" s="197"/>
      <c r="CM564" s="197"/>
      <c r="CN564" s="197"/>
      <c r="CO564" s="197"/>
      <c r="CP564" s="197"/>
      <c r="CQ564" s="197"/>
      <c r="CR564" s="197"/>
      <c r="CS564" s="197"/>
      <c r="CT564" s="197"/>
      <c r="CU564" s="197"/>
      <c r="CV564" s="197"/>
      <c r="CW564" s="197"/>
      <c r="CX564" s="197"/>
      <c r="CY564" s="197"/>
      <c r="CZ564" s="197"/>
      <c r="DA564" s="197"/>
      <c r="DB564" s="197"/>
      <c r="DC564" s="197"/>
      <c r="DD564" s="197"/>
      <c r="DE564" s="197"/>
      <c r="DF564" s="197"/>
      <c r="DG564" s="197"/>
      <c r="DH564" s="197"/>
      <c r="DI564" s="197"/>
      <c r="DJ564" s="197"/>
      <c r="DK564" s="197"/>
      <c r="DL564" s="197"/>
      <c r="DM564" s="197"/>
      <c r="DN564" s="197"/>
      <c r="DO564" s="197"/>
      <c r="DP564" s="197"/>
      <c r="DQ564" s="197"/>
      <c r="DR564" s="197"/>
      <c r="DS564" s="197"/>
      <c r="DT564" s="197"/>
      <c r="DU564" s="197"/>
      <c r="DV564" s="197"/>
      <c r="DW564" s="197"/>
      <c r="DX564" s="197"/>
      <c r="DY564" s="197"/>
      <c r="DZ564" s="197"/>
      <c r="EA564" s="197"/>
      <c r="EB564" s="197"/>
      <c r="EC564" s="197"/>
      <c r="ED564" s="197"/>
      <c r="EE564" s="197"/>
      <c r="EF564" s="197"/>
      <c r="EG564" s="197"/>
      <c r="EH564" s="197"/>
      <c r="EI564" s="197"/>
      <c r="EJ564" s="197"/>
      <c r="EK564" s="197"/>
      <c r="EL564" s="197"/>
      <c r="EM564" s="197"/>
      <c r="EN564" s="197"/>
      <c r="EO564" s="197"/>
      <c r="EP564" s="197"/>
      <c r="EQ564" s="197"/>
      <c r="ER564" s="197"/>
      <c r="ES564" s="197"/>
      <c r="ET564" s="197"/>
      <c r="EU564" s="197"/>
      <c r="EV564" s="197"/>
      <c r="EW564" s="197"/>
      <c r="EX564" s="197"/>
      <c r="EY564" s="197"/>
      <c r="EZ564" s="197"/>
      <c r="FA564" s="197"/>
      <c r="FB564" s="197"/>
      <c r="FC564" s="197"/>
      <c r="FD564" s="197"/>
      <c r="FE564" s="197"/>
      <c r="FF564" s="197"/>
      <c r="FG564" s="197"/>
      <c r="FH564" s="197"/>
      <c r="FI564" s="197"/>
      <c r="FJ564" s="197"/>
      <c r="FK564" s="197"/>
      <c r="FL564" s="197"/>
      <c r="FM564" s="197"/>
      <c r="FN564" s="197"/>
      <c r="FO564" s="197"/>
      <c r="FP564" s="197"/>
      <c r="FQ564" s="197"/>
      <c r="FR564" s="197"/>
      <c r="FS564" s="197"/>
      <c r="FT564" s="197"/>
      <c r="FU564" s="197"/>
      <c r="FV564" s="197"/>
      <c r="FW564" s="197"/>
      <c r="FX564" s="197"/>
      <c r="FY564" s="197"/>
      <c r="FZ564" s="197"/>
      <c r="GA564" s="197"/>
      <c r="GB564" s="197"/>
      <c r="GC564" s="197"/>
      <c r="GD564" s="197"/>
      <c r="GE564" s="197"/>
      <c r="GF564" s="197"/>
      <c r="GG564" s="197"/>
      <c r="GH564" s="197"/>
      <c r="GI564" s="197"/>
      <c r="GJ564" s="197"/>
      <c r="GK564" s="197"/>
      <c r="GL564" s="197"/>
      <c r="GM564" s="197"/>
      <c r="GN564" s="197"/>
      <c r="GO564" s="197"/>
      <c r="GP564" s="197"/>
      <c r="GQ564" s="197"/>
      <c r="GR564" s="197"/>
      <c r="GS564" s="197"/>
      <c r="GT564" s="197"/>
      <c r="GU564" s="197"/>
      <c r="GV564" s="197"/>
      <c r="GW564" s="197"/>
      <c r="GX564" s="197"/>
      <c r="GY564" s="197"/>
    </row>
    <row r="565" spans="1:207" s="123" customFormat="1" ht="27" customHeight="1" x14ac:dyDescent="0.25">
      <c r="A565" s="200">
        <v>426</v>
      </c>
      <c r="B565" s="301" t="s">
        <v>309</v>
      </c>
      <c r="C565" s="288">
        <v>1970</v>
      </c>
      <c r="D565" s="305" t="s">
        <v>204</v>
      </c>
      <c r="E565" s="305" t="s">
        <v>20</v>
      </c>
      <c r="F565" s="306">
        <v>5</v>
      </c>
      <c r="G565" s="306">
        <v>3</v>
      </c>
      <c r="H565" s="40">
        <v>4146.6000000000004</v>
      </c>
      <c r="I565" s="129">
        <v>569</v>
      </c>
      <c r="J565" s="40">
        <v>2005.6</v>
      </c>
      <c r="K565" s="307">
        <f t="shared" si="168"/>
        <v>7820238.6200000001</v>
      </c>
      <c r="L565" s="311">
        <v>0</v>
      </c>
      <c r="M565" s="377">
        <v>0</v>
      </c>
      <c r="N565" s="311">
        <v>0</v>
      </c>
      <c r="O565" s="311">
        <f>'[1]Прод. прилож (2)'!$C$636</f>
        <v>7820238.6200000001</v>
      </c>
      <c r="P565" s="311">
        <f t="shared" si="169"/>
        <v>1885.9399556262961</v>
      </c>
      <c r="Q565" s="42">
        <v>9673</v>
      </c>
      <c r="R565" s="59" t="s">
        <v>93</v>
      </c>
      <c r="S565" s="47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5"/>
      <c r="DA565" s="15"/>
      <c r="DB565" s="15"/>
      <c r="DC565" s="15"/>
      <c r="DD565" s="15"/>
      <c r="DE565" s="15"/>
      <c r="DF565" s="15"/>
      <c r="DG565" s="15"/>
      <c r="DH565" s="15"/>
      <c r="DI565" s="15"/>
      <c r="DJ565" s="15"/>
      <c r="DK565" s="15"/>
      <c r="DL565" s="15"/>
      <c r="DM565" s="15"/>
      <c r="DN565" s="15"/>
      <c r="DO565" s="15"/>
      <c r="DP565" s="15"/>
      <c r="DQ565" s="15"/>
      <c r="DR565" s="15"/>
      <c r="DS565" s="15"/>
      <c r="DT565" s="15"/>
      <c r="DU565" s="15"/>
      <c r="DV565" s="15"/>
      <c r="DW565" s="15"/>
      <c r="DX565" s="15"/>
      <c r="DY565" s="15"/>
      <c r="DZ565" s="15"/>
      <c r="EA565" s="15"/>
      <c r="EB565" s="15"/>
      <c r="EC565" s="15"/>
      <c r="ED565" s="15"/>
      <c r="EE565" s="15"/>
      <c r="EF565" s="15"/>
      <c r="EG565" s="15"/>
      <c r="EH565" s="15"/>
      <c r="EI565" s="15"/>
      <c r="EJ565" s="15"/>
      <c r="EK565" s="15"/>
      <c r="EL565" s="15"/>
      <c r="EM565" s="15"/>
      <c r="EN565" s="15"/>
      <c r="EO565" s="15"/>
      <c r="EP565" s="15"/>
      <c r="EQ565" s="15"/>
      <c r="ER565" s="15"/>
      <c r="ES565" s="15"/>
      <c r="ET565" s="15"/>
      <c r="EU565" s="15"/>
      <c r="EV565" s="15"/>
      <c r="EW565" s="15"/>
      <c r="EX565" s="15"/>
      <c r="EY565" s="15"/>
      <c r="EZ565" s="15"/>
      <c r="FA565" s="15"/>
      <c r="FB565" s="15"/>
      <c r="FC565" s="15"/>
      <c r="FD565" s="15"/>
      <c r="FE565" s="15"/>
      <c r="FF565" s="15"/>
      <c r="FG565" s="15"/>
      <c r="FH565" s="15"/>
      <c r="FI565" s="15"/>
      <c r="FJ565" s="15"/>
      <c r="FK565" s="15"/>
      <c r="FL565" s="15"/>
      <c r="FM565" s="15"/>
      <c r="FN565" s="15"/>
      <c r="FO565" s="15"/>
      <c r="FP565" s="15"/>
      <c r="FQ565" s="15"/>
      <c r="FR565" s="15"/>
      <c r="FS565" s="15"/>
      <c r="FT565" s="15"/>
      <c r="FU565" s="15"/>
      <c r="FV565" s="15"/>
      <c r="FW565" s="15"/>
      <c r="FX565" s="15"/>
      <c r="FY565" s="15"/>
      <c r="FZ565" s="15"/>
      <c r="GA565" s="15"/>
      <c r="GB565" s="15"/>
      <c r="GC565" s="15"/>
      <c r="GD565" s="15"/>
      <c r="GE565" s="15"/>
      <c r="GF565" s="15"/>
      <c r="GG565" s="15"/>
      <c r="GH565" s="15"/>
      <c r="GI565" s="15"/>
      <c r="GJ565" s="15"/>
      <c r="GK565" s="15"/>
      <c r="GL565" s="15"/>
      <c r="GM565" s="15"/>
      <c r="GN565" s="15"/>
      <c r="GO565" s="15"/>
      <c r="GP565" s="15"/>
      <c r="GQ565" s="15"/>
      <c r="GR565" s="15"/>
      <c r="GS565" s="15"/>
      <c r="GT565" s="15"/>
      <c r="GU565" s="15"/>
      <c r="GV565" s="15"/>
      <c r="GW565" s="15"/>
      <c r="GX565" s="15"/>
      <c r="GY565" s="15"/>
    </row>
    <row r="566" spans="1:207" s="123" customFormat="1" ht="27" customHeight="1" x14ac:dyDescent="0.25">
      <c r="A566" s="379">
        <v>427</v>
      </c>
      <c r="B566" s="301" t="s">
        <v>310</v>
      </c>
      <c r="C566" s="288">
        <v>1989</v>
      </c>
      <c r="D566" s="305" t="s">
        <v>204</v>
      </c>
      <c r="E566" s="305" t="s">
        <v>20</v>
      </c>
      <c r="F566" s="306">
        <v>3</v>
      </c>
      <c r="G566" s="306">
        <v>2</v>
      </c>
      <c r="H566" s="40">
        <v>2110.5</v>
      </c>
      <c r="I566" s="133">
        <v>0</v>
      </c>
      <c r="J566" s="40">
        <v>961.9</v>
      </c>
      <c r="K566" s="307">
        <f t="shared" si="168"/>
        <v>10274096.25</v>
      </c>
      <c r="L566" s="311">
        <v>0</v>
      </c>
      <c r="M566" s="377">
        <v>0</v>
      </c>
      <c r="N566" s="311">
        <v>0</v>
      </c>
      <c r="O566" s="311">
        <f>'[1]Прод. прилож (2)'!$C$637</f>
        <v>10274096.25</v>
      </c>
      <c r="P566" s="311">
        <f t="shared" si="169"/>
        <v>4868.0863539445627</v>
      </c>
      <c r="Q566" s="42">
        <v>9673</v>
      </c>
      <c r="R566" s="59" t="s">
        <v>93</v>
      </c>
      <c r="S566" s="47"/>
      <c r="T566" s="15"/>
      <c r="U566" s="15"/>
    </row>
    <row r="567" spans="1:207" s="123" customFormat="1" ht="27" customHeight="1" x14ac:dyDescent="0.25">
      <c r="A567" s="200">
        <v>428</v>
      </c>
      <c r="B567" s="301" t="s">
        <v>297</v>
      </c>
      <c r="C567" s="305">
        <v>1965</v>
      </c>
      <c r="D567" s="305" t="s">
        <v>204</v>
      </c>
      <c r="E567" s="305" t="s">
        <v>20</v>
      </c>
      <c r="F567" s="306">
        <v>4</v>
      </c>
      <c r="G567" s="306">
        <v>1</v>
      </c>
      <c r="H567" s="307">
        <v>2669.1</v>
      </c>
      <c r="I567" s="298">
        <v>0</v>
      </c>
      <c r="J567" s="40">
        <v>1135.0999999999999</v>
      </c>
      <c r="K567" s="307">
        <f t="shared" si="168"/>
        <v>9732399.3999999985</v>
      </c>
      <c r="L567" s="311">
        <v>0</v>
      </c>
      <c r="M567" s="377">
        <v>0</v>
      </c>
      <c r="N567" s="311">
        <v>0</v>
      </c>
      <c r="O567" s="311">
        <f>'[1]Прод. прилож (2)'!$C$177</f>
        <v>9732399.3999999985</v>
      </c>
      <c r="P567" s="311">
        <f t="shared" si="169"/>
        <v>3646.322505713536</v>
      </c>
      <c r="Q567" s="42">
        <v>9673</v>
      </c>
      <c r="R567" s="59" t="s">
        <v>92</v>
      </c>
      <c r="S567" s="154"/>
      <c r="T567" s="12"/>
      <c r="U567" s="33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97"/>
      <c r="AT567" s="197"/>
      <c r="AU567" s="197"/>
      <c r="AV567" s="197"/>
      <c r="AW567" s="197"/>
      <c r="AX567" s="197"/>
      <c r="AY567" s="197"/>
      <c r="AZ567" s="197"/>
      <c r="BA567" s="197"/>
      <c r="BB567" s="197"/>
      <c r="BC567" s="197"/>
      <c r="BD567" s="197"/>
      <c r="BE567" s="197"/>
      <c r="BF567" s="197"/>
      <c r="BG567" s="197"/>
      <c r="BH567" s="197"/>
      <c r="BI567" s="197"/>
      <c r="BJ567" s="197"/>
      <c r="BK567" s="197"/>
      <c r="BL567" s="197"/>
      <c r="BM567" s="197"/>
      <c r="BN567" s="197"/>
      <c r="BO567" s="197"/>
      <c r="BP567" s="197"/>
      <c r="BQ567" s="197"/>
      <c r="BR567" s="197"/>
      <c r="BS567" s="197"/>
      <c r="BT567" s="197"/>
      <c r="BU567" s="197"/>
      <c r="BV567" s="197"/>
      <c r="BW567" s="197"/>
      <c r="BX567" s="197"/>
      <c r="BY567" s="197"/>
      <c r="BZ567" s="197"/>
      <c r="CA567" s="197"/>
      <c r="CB567" s="197"/>
      <c r="CC567" s="197"/>
      <c r="CD567" s="197"/>
      <c r="CE567" s="197"/>
      <c r="CF567" s="197"/>
      <c r="CG567" s="197"/>
      <c r="CH567" s="197"/>
      <c r="CI567" s="197"/>
      <c r="CJ567" s="197"/>
      <c r="CK567" s="197"/>
      <c r="CL567" s="197"/>
      <c r="CM567" s="197"/>
      <c r="CN567" s="197"/>
      <c r="CO567" s="197"/>
      <c r="CP567" s="197"/>
      <c r="CQ567" s="197"/>
      <c r="CR567" s="197"/>
      <c r="CS567" s="197"/>
      <c r="CT567" s="197"/>
      <c r="CU567" s="197"/>
      <c r="CV567" s="197"/>
      <c r="CW567" s="197"/>
      <c r="CX567" s="197"/>
      <c r="CY567" s="197"/>
      <c r="CZ567" s="197"/>
      <c r="DA567" s="197"/>
      <c r="DB567" s="197"/>
      <c r="DC567" s="197"/>
      <c r="DD567" s="197"/>
      <c r="DE567" s="197"/>
      <c r="DF567" s="197"/>
      <c r="DG567" s="197"/>
      <c r="DH567" s="197"/>
      <c r="DI567" s="197"/>
      <c r="DJ567" s="197"/>
      <c r="DK567" s="197"/>
      <c r="DL567" s="197"/>
      <c r="DM567" s="197"/>
      <c r="DN567" s="197"/>
      <c r="DO567" s="197"/>
      <c r="DP567" s="197"/>
      <c r="DQ567" s="197"/>
      <c r="DR567" s="197"/>
      <c r="DS567" s="197"/>
      <c r="DT567" s="197"/>
      <c r="DU567" s="197"/>
      <c r="DV567" s="197"/>
      <c r="DW567" s="197"/>
      <c r="DX567" s="197"/>
      <c r="DY567" s="197"/>
      <c r="DZ567" s="197"/>
      <c r="EA567" s="197"/>
      <c r="EB567" s="197"/>
      <c r="EC567" s="197"/>
      <c r="ED567" s="197"/>
      <c r="EE567" s="197"/>
      <c r="EF567" s="197"/>
      <c r="EG567" s="197"/>
      <c r="EH567" s="197"/>
      <c r="EI567" s="197"/>
      <c r="EJ567" s="197"/>
      <c r="EK567" s="197"/>
      <c r="EL567" s="197"/>
      <c r="EM567" s="197"/>
      <c r="EN567" s="197"/>
      <c r="EO567" s="197"/>
      <c r="EP567" s="197"/>
      <c r="EQ567" s="197"/>
      <c r="ER567" s="197"/>
      <c r="ES567" s="197"/>
      <c r="ET567" s="197"/>
      <c r="EU567" s="197"/>
      <c r="EV567" s="197"/>
      <c r="EW567" s="197"/>
      <c r="EX567" s="197"/>
      <c r="EY567" s="197"/>
      <c r="EZ567" s="197"/>
      <c r="FA567" s="197"/>
      <c r="FB567" s="197"/>
      <c r="FC567" s="197"/>
      <c r="FD567" s="197"/>
      <c r="FE567" s="197"/>
      <c r="FF567" s="197"/>
      <c r="FG567" s="197"/>
      <c r="FH567" s="197"/>
      <c r="FI567" s="197"/>
      <c r="FJ567" s="197"/>
      <c r="FK567" s="197"/>
      <c r="FL567" s="197"/>
      <c r="FM567" s="197"/>
      <c r="FN567" s="197"/>
      <c r="FO567" s="197"/>
      <c r="FP567" s="197"/>
      <c r="FQ567" s="197"/>
      <c r="FR567" s="197"/>
      <c r="FS567" s="197"/>
      <c r="FT567" s="197"/>
      <c r="FU567" s="197"/>
      <c r="FV567" s="197"/>
      <c r="FW567" s="197"/>
      <c r="FX567" s="197"/>
      <c r="FY567" s="197"/>
      <c r="FZ567" s="197"/>
      <c r="GA567" s="197"/>
      <c r="GB567" s="197"/>
      <c r="GC567" s="197"/>
      <c r="GD567" s="197"/>
      <c r="GE567" s="197"/>
      <c r="GF567" s="197"/>
      <c r="GG567" s="197"/>
      <c r="GH567" s="197"/>
      <c r="GI567" s="197"/>
      <c r="GJ567" s="197"/>
      <c r="GK567" s="197"/>
      <c r="GL567" s="197"/>
      <c r="GM567" s="197"/>
      <c r="GN567" s="197"/>
      <c r="GO567" s="197"/>
      <c r="GP567" s="197"/>
      <c r="GQ567" s="197"/>
      <c r="GR567" s="197"/>
      <c r="GS567" s="197"/>
      <c r="GT567" s="197"/>
      <c r="GU567" s="197"/>
      <c r="GV567" s="197"/>
      <c r="GW567" s="197"/>
      <c r="GX567" s="197"/>
      <c r="GY567" s="197"/>
    </row>
    <row r="568" spans="1:207" s="123" customFormat="1" ht="27" customHeight="1" x14ac:dyDescent="0.25">
      <c r="A568" s="200">
        <v>429</v>
      </c>
      <c r="B568" s="301" t="s">
        <v>298</v>
      </c>
      <c r="C568" s="305">
        <v>1969</v>
      </c>
      <c r="D568" s="305" t="s">
        <v>204</v>
      </c>
      <c r="E568" s="305" t="s">
        <v>20</v>
      </c>
      <c r="F568" s="306">
        <v>4</v>
      </c>
      <c r="G568" s="306">
        <v>1</v>
      </c>
      <c r="H568" s="307">
        <v>2682.7</v>
      </c>
      <c r="I568" s="298">
        <v>0</v>
      </c>
      <c r="J568" s="40">
        <v>1100.9000000000001</v>
      </c>
      <c r="K568" s="307">
        <f t="shared" si="168"/>
        <v>9075580.2999999989</v>
      </c>
      <c r="L568" s="311">
        <v>0</v>
      </c>
      <c r="M568" s="377">
        <v>0</v>
      </c>
      <c r="N568" s="311">
        <v>0</v>
      </c>
      <c r="O568" s="311">
        <f>'[1]Прод. прилож (2)'!$C$638</f>
        <v>9075580.2999999989</v>
      </c>
      <c r="P568" s="311">
        <f t="shared" si="169"/>
        <v>3383.0023111044843</v>
      </c>
      <c r="Q568" s="42">
        <v>9673</v>
      </c>
      <c r="R568" s="59" t="s">
        <v>93</v>
      </c>
      <c r="S568" s="57"/>
      <c r="T568" s="12"/>
      <c r="U568" s="33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197"/>
      <c r="AT568" s="197"/>
      <c r="AU568" s="197"/>
      <c r="AV568" s="197"/>
      <c r="AW568" s="197"/>
      <c r="AX568" s="197"/>
      <c r="AY568" s="197"/>
      <c r="AZ568" s="197"/>
      <c r="BA568" s="197"/>
      <c r="BB568" s="197"/>
      <c r="BC568" s="197"/>
      <c r="BD568" s="197"/>
      <c r="BE568" s="197"/>
      <c r="BF568" s="197"/>
      <c r="BG568" s="197"/>
      <c r="BH568" s="197"/>
      <c r="BI568" s="197"/>
      <c r="BJ568" s="197"/>
      <c r="BK568" s="197"/>
      <c r="BL568" s="197"/>
      <c r="BM568" s="197"/>
      <c r="BN568" s="197"/>
      <c r="BO568" s="197"/>
      <c r="BP568" s="197"/>
      <c r="BQ568" s="197"/>
      <c r="BR568" s="197"/>
      <c r="BS568" s="197"/>
      <c r="BT568" s="197"/>
      <c r="BU568" s="197"/>
      <c r="BV568" s="197"/>
      <c r="BW568" s="197"/>
      <c r="BX568" s="197"/>
      <c r="BY568" s="197"/>
      <c r="BZ568" s="197"/>
      <c r="CA568" s="197"/>
      <c r="CB568" s="197"/>
      <c r="CC568" s="197"/>
      <c r="CD568" s="197"/>
      <c r="CE568" s="197"/>
      <c r="CF568" s="197"/>
      <c r="CG568" s="197"/>
      <c r="CH568" s="197"/>
      <c r="CI568" s="197"/>
      <c r="CJ568" s="197"/>
      <c r="CK568" s="197"/>
      <c r="CL568" s="197"/>
      <c r="CM568" s="197"/>
      <c r="CN568" s="197"/>
      <c r="CO568" s="197"/>
      <c r="CP568" s="197"/>
      <c r="CQ568" s="197"/>
      <c r="CR568" s="197"/>
      <c r="CS568" s="197"/>
      <c r="CT568" s="197"/>
      <c r="CU568" s="197"/>
      <c r="CV568" s="197"/>
      <c r="CW568" s="197"/>
      <c r="CX568" s="197"/>
      <c r="CY568" s="197"/>
      <c r="CZ568" s="197"/>
      <c r="DA568" s="197"/>
      <c r="DB568" s="197"/>
      <c r="DC568" s="197"/>
      <c r="DD568" s="197"/>
      <c r="DE568" s="197"/>
      <c r="DF568" s="197"/>
      <c r="DG568" s="197"/>
      <c r="DH568" s="197"/>
      <c r="DI568" s="197"/>
      <c r="DJ568" s="197"/>
      <c r="DK568" s="197"/>
      <c r="DL568" s="197"/>
      <c r="DM568" s="197"/>
      <c r="DN568" s="197"/>
      <c r="DO568" s="197"/>
      <c r="DP568" s="197"/>
      <c r="DQ568" s="197"/>
      <c r="DR568" s="197"/>
      <c r="DS568" s="197"/>
      <c r="DT568" s="197"/>
      <c r="DU568" s="197"/>
      <c r="DV568" s="197"/>
      <c r="DW568" s="197"/>
      <c r="DX568" s="197"/>
      <c r="DY568" s="197"/>
      <c r="DZ568" s="197"/>
      <c r="EA568" s="197"/>
      <c r="EB568" s="197"/>
      <c r="EC568" s="197"/>
      <c r="ED568" s="197"/>
      <c r="EE568" s="197"/>
      <c r="EF568" s="197"/>
      <c r="EG568" s="197"/>
      <c r="EH568" s="197"/>
      <c r="EI568" s="197"/>
      <c r="EJ568" s="197"/>
      <c r="EK568" s="197"/>
      <c r="EL568" s="197"/>
      <c r="EM568" s="197"/>
      <c r="EN568" s="197"/>
      <c r="EO568" s="197"/>
      <c r="EP568" s="197"/>
      <c r="EQ568" s="197"/>
      <c r="ER568" s="197"/>
      <c r="ES568" s="197"/>
      <c r="ET568" s="197"/>
      <c r="EU568" s="197"/>
      <c r="EV568" s="197"/>
      <c r="EW568" s="197"/>
      <c r="EX568" s="197"/>
      <c r="EY568" s="197"/>
      <c r="EZ568" s="197"/>
      <c r="FA568" s="197"/>
      <c r="FB568" s="197"/>
      <c r="FC568" s="197"/>
      <c r="FD568" s="197"/>
      <c r="FE568" s="197"/>
      <c r="FF568" s="197"/>
      <c r="FG568" s="197"/>
      <c r="FH568" s="197"/>
      <c r="FI568" s="197"/>
      <c r="FJ568" s="197"/>
      <c r="FK568" s="197"/>
      <c r="FL568" s="197"/>
      <c r="FM568" s="197"/>
      <c r="FN568" s="197"/>
      <c r="FO568" s="197"/>
      <c r="FP568" s="197"/>
      <c r="FQ568" s="197"/>
      <c r="FR568" s="197"/>
      <c r="FS568" s="197"/>
      <c r="FT568" s="197"/>
      <c r="FU568" s="197"/>
      <c r="FV568" s="197"/>
      <c r="FW568" s="197"/>
      <c r="FX568" s="197"/>
      <c r="FY568" s="197"/>
      <c r="FZ568" s="197"/>
      <c r="GA568" s="197"/>
      <c r="GB568" s="197"/>
      <c r="GC568" s="197"/>
      <c r="GD568" s="197"/>
      <c r="GE568" s="197"/>
      <c r="GF568" s="197"/>
      <c r="GG568" s="197"/>
      <c r="GH568" s="197"/>
      <c r="GI568" s="197"/>
      <c r="GJ568" s="197"/>
      <c r="GK568" s="197"/>
      <c r="GL568" s="197"/>
      <c r="GM568" s="197"/>
      <c r="GN568" s="197"/>
      <c r="GO568" s="197"/>
      <c r="GP568" s="197"/>
      <c r="GQ568" s="197"/>
      <c r="GR568" s="197"/>
      <c r="GS568" s="197"/>
      <c r="GT568" s="197"/>
      <c r="GU568" s="197"/>
      <c r="GV568" s="197"/>
      <c r="GW568" s="197"/>
      <c r="GX568" s="197"/>
      <c r="GY568" s="197"/>
    </row>
    <row r="569" spans="1:207" s="123" customFormat="1" ht="27" customHeight="1" x14ac:dyDescent="0.25">
      <c r="A569" s="379">
        <v>430</v>
      </c>
      <c r="B569" s="85" t="s">
        <v>311</v>
      </c>
      <c r="C569" s="288">
        <v>1969</v>
      </c>
      <c r="D569" s="305" t="s">
        <v>204</v>
      </c>
      <c r="E569" s="305" t="s">
        <v>20</v>
      </c>
      <c r="F569" s="306">
        <v>3</v>
      </c>
      <c r="G569" s="306">
        <v>2</v>
      </c>
      <c r="H569" s="45">
        <v>947.1</v>
      </c>
      <c r="I569" s="133">
        <v>0</v>
      </c>
      <c r="J569" s="40">
        <v>875.3</v>
      </c>
      <c r="K569" s="307">
        <f t="shared" si="168"/>
        <v>4741754.07</v>
      </c>
      <c r="L569" s="311">
        <v>0</v>
      </c>
      <c r="M569" s="377">
        <v>0</v>
      </c>
      <c r="N569" s="311">
        <v>0</v>
      </c>
      <c r="O569" s="311">
        <f>'[1]Прод. прилож (2)'!$C$640</f>
        <v>4741754.07</v>
      </c>
      <c r="P569" s="311">
        <f t="shared" si="169"/>
        <v>5006.603389293633</v>
      </c>
      <c r="Q569" s="42">
        <v>9673</v>
      </c>
      <c r="R569" s="59" t="s">
        <v>93</v>
      </c>
      <c r="S569" s="47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5"/>
      <c r="DA569" s="15"/>
      <c r="DB569" s="15"/>
      <c r="DC569" s="15"/>
      <c r="DD569" s="15"/>
      <c r="DE569" s="15"/>
      <c r="DF569" s="15"/>
      <c r="DG569" s="15"/>
      <c r="DH569" s="15"/>
      <c r="DI569" s="15"/>
      <c r="DJ569" s="15"/>
      <c r="DK569" s="15"/>
      <c r="DL569" s="15"/>
      <c r="DM569" s="15"/>
      <c r="DN569" s="15"/>
      <c r="DO569" s="15"/>
      <c r="DP569" s="15"/>
      <c r="DQ569" s="15"/>
      <c r="DR569" s="15"/>
      <c r="DS569" s="15"/>
      <c r="DT569" s="15"/>
      <c r="DU569" s="15"/>
      <c r="DV569" s="15"/>
      <c r="DW569" s="15"/>
      <c r="DX569" s="15"/>
      <c r="DY569" s="15"/>
      <c r="DZ569" s="15"/>
      <c r="EA569" s="15"/>
      <c r="EB569" s="15"/>
      <c r="EC569" s="15"/>
      <c r="ED569" s="15"/>
      <c r="EE569" s="15"/>
      <c r="EF569" s="15"/>
      <c r="EG569" s="15"/>
      <c r="EH569" s="15"/>
      <c r="EI569" s="15"/>
      <c r="EJ569" s="15"/>
      <c r="EK569" s="15"/>
      <c r="EL569" s="15"/>
      <c r="EM569" s="15"/>
      <c r="EN569" s="15"/>
      <c r="EO569" s="15"/>
      <c r="EP569" s="15"/>
      <c r="EQ569" s="15"/>
      <c r="ER569" s="15"/>
      <c r="ES569" s="15"/>
      <c r="ET569" s="15"/>
      <c r="EU569" s="15"/>
      <c r="EV569" s="15"/>
      <c r="EW569" s="15"/>
      <c r="EX569" s="15"/>
      <c r="EY569" s="15"/>
      <c r="EZ569" s="15"/>
      <c r="FA569" s="15"/>
      <c r="FB569" s="15"/>
      <c r="FC569" s="15"/>
      <c r="FD569" s="15"/>
      <c r="FE569" s="15"/>
      <c r="FF569" s="15"/>
      <c r="FG569" s="15"/>
      <c r="FH569" s="15"/>
      <c r="FI569" s="15"/>
      <c r="FJ569" s="15"/>
      <c r="FK569" s="15"/>
      <c r="FL569" s="15"/>
      <c r="FM569" s="15"/>
      <c r="FN569" s="15"/>
      <c r="FO569" s="15"/>
      <c r="FP569" s="15"/>
      <c r="FQ569" s="15"/>
      <c r="FR569" s="15"/>
      <c r="FS569" s="15"/>
      <c r="FT569" s="15"/>
      <c r="FU569" s="15"/>
      <c r="FV569" s="15"/>
      <c r="FW569" s="15"/>
      <c r="FX569" s="15"/>
      <c r="FY569" s="15"/>
      <c r="FZ569" s="15"/>
      <c r="GA569" s="15"/>
      <c r="GB569" s="15"/>
      <c r="GC569" s="15"/>
      <c r="GD569" s="15"/>
      <c r="GE569" s="15"/>
      <c r="GF569" s="15"/>
      <c r="GG569" s="15"/>
      <c r="GH569" s="15"/>
      <c r="GI569" s="15"/>
      <c r="GJ569" s="15"/>
      <c r="GK569" s="15"/>
      <c r="GL569" s="15"/>
      <c r="GM569" s="15"/>
      <c r="GN569" s="15"/>
      <c r="GO569" s="15"/>
      <c r="GP569" s="15"/>
      <c r="GQ569" s="15"/>
      <c r="GR569" s="15"/>
      <c r="GS569" s="15"/>
      <c r="GT569" s="15"/>
      <c r="GU569" s="15"/>
      <c r="GV569" s="15"/>
      <c r="GW569" s="15"/>
      <c r="GX569" s="15"/>
      <c r="GY569" s="15"/>
    </row>
    <row r="570" spans="1:207" ht="27" customHeight="1" x14ac:dyDescent="0.25">
      <c r="A570" s="200">
        <v>431</v>
      </c>
      <c r="B570" s="85" t="s">
        <v>312</v>
      </c>
      <c r="C570" s="288">
        <v>1961</v>
      </c>
      <c r="D570" s="305" t="s">
        <v>204</v>
      </c>
      <c r="E570" s="305" t="s">
        <v>20</v>
      </c>
      <c r="F570" s="306">
        <v>2</v>
      </c>
      <c r="G570" s="306">
        <v>1</v>
      </c>
      <c r="H570" s="40">
        <v>515.70000000000005</v>
      </c>
      <c r="I570" s="133">
        <v>0</v>
      </c>
      <c r="J570" s="40">
        <v>280</v>
      </c>
      <c r="K570" s="307">
        <f t="shared" si="168"/>
        <v>1307053.1800000002</v>
      </c>
      <c r="L570" s="311">
        <v>0</v>
      </c>
      <c r="M570" s="377">
        <v>0</v>
      </c>
      <c r="N570" s="311">
        <v>0</v>
      </c>
      <c r="O570" s="311">
        <f>'[1]Прод. прилож (2)'!$C$641</f>
        <v>1307053.1800000002</v>
      </c>
      <c r="P570" s="311">
        <f t="shared" si="169"/>
        <v>2534.5223579600543</v>
      </c>
      <c r="Q570" s="42">
        <v>9673</v>
      </c>
      <c r="R570" s="59" t="s">
        <v>93</v>
      </c>
      <c r="S570" s="14"/>
      <c r="T570" s="17"/>
      <c r="U570" s="17"/>
    </row>
    <row r="571" spans="1:207" ht="27" customHeight="1" x14ac:dyDescent="0.25">
      <c r="A571" s="200">
        <v>432</v>
      </c>
      <c r="B571" s="85" t="s">
        <v>313</v>
      </c>
      <c r="C571" s="305">
        <v>1962</v>
      </c>
      <c r="D571" s="305" t="s">
        <v>204</v>
      </c>
      <c r="E571" s="305" t="s">
        <v>20</v>
      </c>
      <c r="F571" s="306">
        <v>2</v>
      </c>
      <c r="G571" s="306">
        <v>2</v>
      </c>
      <c r="H571" s="40">
        <v>693.9</v>
      </c>
      <c r="I571" s="133">
        <v>0</v>
      </c>
      <c r="J571" s="40">
        <v>381.9</v>
      </c>
      <c r="K571" s="307">
        <f t="shared" si="168"/>
        <v>3036033.58</v>
      </c>
      <c r="L571" s="311">
        <v>0</v>
      </c>
      <c r="M571" s="377">
        <v>0</v>
      </c>
      <c r="N571" s="311">
        <v>0</v>
      </c>
      <c r="O571" s="311">
        <f>'[1]Прод. прилож (2)'!$C$642</f>
        <v>3036033.58</v>
      </c>
      <c r="P571" s="311">
        <f t="shared" si="169"/>
        <v>4375.3186049863098</v>
      </c>
      <c r="Q571" s="42">
        <v>9673</v>
      </c>
      <c r="R571" s="59" t="s">
        <v>93</v>
      </c>
      <c r="S571" s="14"/>
    </row>
    <row r="572" spans="1:207" s="123" customFormat="1" ht="27" customHeight="1" x14ac:dyDescent="0.25">
      <c r="A572" s="379">
        <v>433</v>
      </c>
      <c r="B572" s="85" t="s">
        <v>314</v>
      </c>
      <c r="C572" s="288">
        <v>1956</v>
      </c>
      <c r="D572" s="305" t="s">
        <v>204</v>
      </c>
      <c r="E572" s="305" t="s">
        <v>20</v>
      </c>
      <c r="F572" s="306">
        <v>2</v>
      </c>
      <c r="G572" s="306">
        <v>2</v>
      </c>
      <c r="H572" s="40">
        <v>1215.9000000000001</v>
      </c>
      <c r="I572" s="133">
        <v>0</v>
      </c>
      <c r="J572" s="40">
        <v>672.1</v>
      </c>
      <c r="K572" s="307">
        <f t="shared" si="168"/>
        <v>2686617.19</v>
      </c>
      <c r="L572" s="311">
        <v>0</v>
      </c>
      <c r="M572" s="377">
        <v>0</v>
      </c>
      <c r="N572" s="311">
        <v>0</v>
      </c>
      <c r="O572" s="311">
        <f>'[1]Прод. прилож (2)'!$C$643</f>
        <v>2686617.19</v>
      </c>
      <c r="P572" s="311">
        <f t="shared" si="169"/>
        <v>2209.5708446418289</v>
      </c>
      <c r="Q572" s="42">
        <v>9673</v>
      </c>
      <c r="R572" s="59" t="s">
        <v>93</v>
      </c>
      <c r="S572" s="55"/>
      <c r="T572" s="16"/>
      <c r="U572" s="15"/>
    </row>
    <row r="573" spans="1:207" s="123" customFormat="1" ht="27" customHeight="1" x14ac:dyDescent="0.25">
      <c r="A573" s="200">
        <v>434</v>
      </c>
      <c r="B573" s="85" t="s">
        <v>315</v>
      </c>
      <c r="C573" s="288">
        <v>1963</v>
      </c>
      <c r="D573" s="305" t="s">
        <v>204</v>
      </c>
      <c r="E573" s="305" t="s">
        <v>20</v>
      </c>
      <c r="F573" s="306">
        <v>2</v>
      </c>
      <c r="G573" s="306">
        <v>2</v>
      </c>
      <c r="H573" s="40">
        <v>1136.5</v>
      </c>
      <c r="I573" s="133">
        <v>0</v>
      </c>
      <c r="J573" s="40">
        <v>642.5</v>
      </c>
      <c r="K573" s="307">
        <f t="shared" si="168"/>
        <v>4668639.4400000004</v>
      </c>
      <c r="L573" s="311">
        <v>0</v>
      </c>
      <c r="M573" s="377">
        <v>0</v>
      </c>
      <c r="N573" s="311">
        <v>0</v>
      </c>
      <c r="O573" s="311">
        <f>'[1]Прод. прилож (2)'!$C$645</f>
        <v>4668639.4400000004</v>
      </c>
      <c r="P573" s="311">
        <f t="shared" si="169"/>
        <v>4107.9097580290372</v>
      </c>
      <c r="Q573" s="42">
        <v>9673</v>
      </c>
      <c r="R573" s="59" t="s">
        <v>93</v>
      </c>
      <c r="S573" s="47"/>
      <c r="T573" s="15"/>
      <c r="U573" s="15"/>
    </row>
    <row r="574" spans="1:207" ht="27" customHeight="1" x14ac:dyDescent="0.25">
      <c r="A574" s="200">
        <v>435</v>
      </c>
      <c r="B574" s="85" t="s">
        <v>316</v>
      </c>
      <c r="C574" s="288">
        <v>1964</v>
      </c>
      <c r="D574" s="305" t="s">
        <v>204</v>
      </c>
      <c r="E574" s="305" t="s">
        <v>20</v>
      </c>
      <c r="F574" s="306">
        <v>4</v>
      </c>
      <c r="G574" s="306">
        <v>2</v>
      </c>
      <c r="H574" s="40">
        <v>1788</v>
      </c>
      <c r="I574" s="129">
        <v>72.400000000000006</v>
      </c>
      <c r="J574" s="40">
        <v>1193.9000000000001</v>
      </c>
      <c r="K574" s="307">
        <f t="shared" si="168"/>
        <v>4954808.53</v>
      </c>
      <c r="L574" s="311">
        <v>0</v>
      </c>
      <c r="M574" s="377">
        <v>0</v>
      </c>
      <c r="N574" s="311">
        <v>0</v>
      </c>
      <c r="O574" s="311">
        <f>'[1]Прод. прилож (2)'!$C$646</f>
        <v>4954808.53</v>
      </c>
      <c r="P574" s="311">
        <f t="shared" si="169"/>
        <v>2771.145710290828</v>
      </c>
      <c r="Q574" s="42">
        <v>9673</v>
      </c>
      <c r="R574" s="59" t="s">
        <v>93</v>
      </c>
      <c r="S574" s="17"/>
      <c r="T574" s="17"/>
    </row>
    <row r="575" spans="1:207" ht="27" customHeight="1" x14ac:dyDescent="0.25">
      <c r="A575" s="379">
        <v>436</v>
      </c>
      <c r="B575" s="81" t="s">
        <v>299</v>
      </c>
      <c r="C575" s="305">
        <v>1962</v>
      </c>
      <c r="D575" s="305" t="s">
        <v>204</v>
      </c>
      <c r="E575" s="305" t="s">
        <v>20</v>
      </c>
      <c r="F575" s="306">
        <v>3</v>
      </c>
      <c r="G575" s="306">
        <v>2</v>
      </c>
      <c r="H575" s="40">
        <v>1898.4</v>
      </c>
      <c r="I575" s="298">
        <v>0</v>
      </c>
      <c r="J575" s="129">
        <v>956.4</v>
      </c>
      <c r="K575" s="307">
        <f t="shared" si="168"/>
        <v>1514864.9</v>
      </c>
      <c r="L575" s="311">
        <v>0</v>
      </c>
      <c r="M575" s="377">
        <v>0</v>
      </c>
      <c r="N575" s="311">
        <v>0</v>
      </c>
      <c r="O575" s="42">
        <f>'[1]Прод. прилож (2)'!$C$647</f>
        <v>1514864.9</v>
      </c>
      <c r="P575" s="311">
        <f t="shared" si="169"/>
        <v>797.96928992836058</v>
      </c>
      <c r="Q575" s="42">
        <v>9673</v>
      </c>
      <c r="R575" s="59" t="s">
        <v>93</v>
      </c>
      <c r="S575" s="309"/>
      <c r="T575" s="204"/>
      <c r="U575" s="204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  <c r="GF575" s="60"/>
      <c r="GG575" s="60"/>
      <c r="GH575" s="60"/>
      <c r="GI575" s="60"/>
      <c r="GJ575" s="60"/>
      <c r="GK575" s="60"/>
      <c r="GL575" s="60"/>
      <c r="GM575" s="60"/>
      <c r="GN575" s="60"/>
      <c r="GO575" s="60"/>
      <c r="GP575" s="60"/>
      <c r="GQ575" s="60"/>
      <c r="GR575" s="60"/>
      <c r="GS575" s="60"/>
      <c r="GT575" s="60"/>
      <c r="GU575" s="60"/>
      <c r="GV575" s="60"/>
      <c r="GW575" s="60"/>
      <c r="GX575" s="60"/>
      <c r="GY575" s="60"/>
    </row>
    <row r="576" spans="1:207" s="92" customFormat="1" ht="27" customHeight="1" x14ac:dyDescent="0.25">
      <c r="A576" s="393">
        <v>437</v>
      </c>
      <c r="B576" s="509" t="s">
        <v>1075</v>
      </c>
      <c r="C576" s="387" t="s">
        <v>1076</v>
      </c>
      <c r="D576" s="397" t="s">
        <v>204</v>
      </c>
      <c r="E576" s="387" t="s">
        <v>20</v>
      </c>
      <c r="F576" s="431">
        <v>4</v>
      </c>
      <c r="G576" s="431">
        <v>4</v>
      </c>
      <c r="H576" s="409">
        <v>2694.1</v>
      </c>
      <c r="I576" s="409">
        <v>1661.5</v>
      </c>
      <c r="J576" s="409">
        <v>1559.5</v>
      </c>
      <c r="K576" s="307">
        <f t="shared" ref="K576" si="172">SUM(L576:O576)</f>
        <v>2193717.6</v>
      </c>
      <c r="L576" s="40">
        <v>0</v>
      </c>
      <c r="M576" s="40">
        <v>0</v>
      </c>
      <c r="N576" s="40">
        <v>0</v>
      </c>
      <c r="O576" s="289">
        <f>'[1]Прод. прилож (2)'!$C$178</f>
        <v>2193717.6</v>
      </c>
      <c r="P576" s="42">
        <f t="shared" ref="P576" si="173">K576/H576</f>
        <v>814.26732489514131</v>
      </c>
      <c r="Q576" s="307">
        <v>9673</v>
      </c>
      <c r="R576" s="59" t="s">
        <v>92</v>
      </c>
      <c r="S576" s="143"/>
      <c r="T576" s="91"/>
      <c r="U576" s="91"/>
    </row>
    <row r="577" spans="1:207" s="92" customFormat="1" ht="27" customHeight="1" x14ac:dyDescent="0.25">
      <c r="A577" s="394"/>
      <c r="B577" s="510"/>
      <c r="C577" s="388"/>
      <c r="D577" s="398"/>
      <c r="E577" s="388"/>
      <c r="F577" s="432">
        <v>4</v>
      </c>
      <c r="G577" s="432">
        <v>4</v>
      </c>
      <c r="H577" s="410"/>
      <c r="I577" s="410"/>
      <c r="J577" s="410">
        <v>1559.5</v>
      </c>
      <c r="K577" s="307">
        <f t="shared" si="168"/>
        <v>4954808.53</v>
      </c>
      <c r="L577" s="40">
        <v>0</v>
      </c>
      <c r="M577" s="40">
        <v>0</v>
      </c>
      <c r="N577" s="40">
        <v>0</v>
      </c>
      <c r="O577" s="289">
        <f>'[1]Прод. прилож (2)'!$C$646</f>
        <v>4954808.53</v>
      </c>
      <c r="P577" s="42">
        <f>K577/H576</f>
        <v>1839.133116810809</v>
      </c>
      <c r="Q577" s="307">
        <v>9673</v>
      </c>
      <c r="R577" s="59" t="s">
        <v>93</v>
      </c>
      <c r="S577" s="91"/>
      <c r="T577" s="91"/>
      <c r="U577" s="91"/>
    </row>
    <row r="578" spans="1:207" ht="27" customHeight="1" x14ac:dyDescent="0.25">
      <c r="A578" s="200">
        <v>438</v>
      </c>
      <c r="B578" s="301" t="s">
        <v>332</v>
      </c>
      <c r="C578" s="288">
        <v>1964</v>
      </c>
      <c r="D578" s="305" t="s">
        <v>204</v>
      </c>
      <c r="E578" s="305" t="s">
        <v>20</v>
      </c>
      <c r="F578" s="306">
        <v>3</v>
      </c>
      <c r="G578" s="306">
        <v>2</v>
      </c>
      <c r="H578" s="40">
        <v>1488.4</v>
      </c>
      <c r="I578" s="45">
        <v>0</v>
      </c>
      <c r="J578" s="40">
        <v>970.6</v>
      </c>
      <c r="K578" s="307">
        <f t="shared" si="168"/>
        <v>11010991.700000001</v>
      </c>
      <c r="L578" s="311">
        <v>0</v>
      </c>
      <c r="M578" s="377">
        <v>0</v>
      </c>
      <c r="N578" s="311">
        <v>0</v>
      </c>
      <c r="O578" s="311">
        <f>'[1]Прод. прилож (2)'!$C$1300</f>
        <v>11010991.700000001</v>
      </c>
      <c r="P578" s="311">
        <f t="shared" si="169"/>
        <v>7397.8713383499062</v>
      </c>
      <c r="Q578" s="42">
        <v>9673</v>
      </c>
      <c r="R578" s="59" t="s">
        <v>94</v>
      </c>
      <c r="S578" s="17"/>
    </row>
    <row r="579" spans="1:207" s="123" customFormat="1" ht="27" customHeight="1" x14ac:dyDescent="0.25">
      <c r="A579" s="200">
        <v>439</v>
      </c>
      <c r="B579" s="301" t="s">
        <v>333</v>
      </c>
      <c r="C579" s="288">
        <v>1962</v>
      </c>
      <c r="D579" s="305" t="s">
        <v>204</v>
      </c>
      <c r="E579" s="305" t="s">
        <v>20</v>
      </c>
      <c r="F579" s="306">
        <v>2</v>
      </c>
      <c r="G579" s="306">
        <v>2</v>
      </c>
      <c r="H579" s="40">
        <v>1098.8</v>
      </c>
      <c r="I579" s="45">
        <v>0</v>
      </c>
      <c r="J579" s="40">
        <v>490.6</v>
      </c>
      <c r="K579" s="307">
        <f t="shared" si="168"/>
        <v>8292818.4999999991</v>
      </c>
      <c r="L579" s="311">
        <v>0</v>
      </c>
      <c r="M579" s="377">
        <v>0</v>
      </c>
      <c r="N579" s="311">
        <v>0</v>
      </c>
      <c r="O579" s="311">
        <f>'[1]Прод. прилож (2)'!$C$1301</f>
        <v>8292818.4999999991</v>
      </c>
      <c r="P579" s="311">
        <f t="shared" si="169"/>
        <v>7547.159173643975</v>
      </c>
      <c r="Q579" s="42">
        <v>9673</v>
      </c>
      <c r="R579" s="59" t="s">
        <v>94</v>
      </c>
      <c r="S579" s="47"/>
      <c r="T579" s="15"/>
      <c r="U579" s="15"/>
    </row>
    <row r="580" spans="1:207" s="92" customFormat="1" ht="27" customHeight="1" x14ac:dyDescent="0.25">
      <c r="A580" s="200">
        <v>440</v>
      </c>
      <c r="B580" s="301" t="s">
        <v>1046</v>
      </c>
      <c r="C580" s="288">
        <v>1958</v>
      </c>
      <c r="D580" s="305" t="s">
        <v>204</v>
      </c>
      <c r="E580" s="288" t="s">
        <v>20</v>
      </c>
      <c r="F580" s="54">
        <v>2</v>
      </c>
      <c r="G580" s="54">
        <v>1</v>
      </c>
      <c r="H580" s="289">
        <v>701.5</v>
      </c>
      <c r="I580" s="302">
        <v>388</v>
      </c>
      <c r="J580" s="302">
        <v>374.5</v>
      </c>
      <c r="K580" s="307">
        <f>SUM(L580:O580)</f>
        <v>2362430.66</v>
      </c>
      <c r="L580" s="40">
        <v>0</v>
      </c>
      <c r="M580" s="40">
        <v>0</v>
      </c>
      <c r="N580" s="40">
        <v>0</v>
      </c>
      <c r="O580" s="289">
        <f>'[1]Прод. прилож (2)'!$C$648</f>
        <v>2362430.66</v>
      </c>
      <c r="P580" s="42">
        <f t="shared" si="169"/>
        <v>3367.6844761225948</v>
      </c>
      <c r="Q580" s="307">
        <v>9673</v>
      </c>
      <c r="R580" s="59" t="s">
        <v>93</v>
      </c>
      <c r="S580" s="91"/>
      <c r="T580" s="91"/>
      <c r="U580" s="91"/>
    </row>
    <row r="581" spans="1:207" s="92" customFormat="1" ht="27" customHeight="1" x14ac:dyDescent="0.25">
      <c r="A581" s="200">
        <v>441</v>
      </c>
      <c r="B581" s="301" t="s">
        <v>1047</v>
      </c>
      <c r="C581" s="288">
        <v>1959</v>
      </c>
      <c r="D581" s="305" t="s">
        <v>204</v>
      </c>
      <c r="E581" s="288" t="s">
        <v>20</v>
      </c>
      <c r="F581" s="54">
        <v>2</v>
      </c>
      <c r="G581" s="54">
        <v>1</v>
      </c>
      <c r="H581" s="289">
        <v>713.8</v>
      </c>
      <c r="I581" s="302">
        <v>398.6</v>
      </c>
      <c r="J581" s="302">
        <v>398.6</v>
      </c>
      <c r="K581" s="307">
        <f>SUM(L581:O581)</f>
        <v>2403684.86</v>
      </c>
      <c r="L581" s="42">
        <v>0</v>
      </c>
      <c r="M581" s="42">
        <v>0</v>
      </c>
      <c r="N581" s="42">
        <v>0</v>
      </c>
      <c r="O581" s="289">
        <f>'[1]Прод. прилож (2)'!$C$649</f>
        <v>2403684.86</v>
      </c>
      <c r="P581" s="42">
        <f t="shared" si="169"/>
        <v>3367.4486690949848</v>
      </c>
      <c r="Q581" s="307">
        <v>9673</v>
      </c>
      <c r="R581" s="59" t="s">
        <v>93</v>
      </c>
      <c r="S581" s="91"/>
      <c r="T581" s="91"/>
      <c r="U581" s="91"/>
    </row>
    <row r="582" spans="1:207" s="123" customFormat="1" ht="27" customHeight="1" x14ac:dyDescent="0.25">
      <c r="A582" s="200">
        <v>442</v>
      </c>
      <c r="B582" s="81" t="s">
        <v>334</v>
      </c>
      <c r="C582" s="305">
        <v>1957</v>
      </c>
      <c r="D582" s="305" t="s">
        <v>204</v>
      </c>
      <c r="E582" s="305" t="s">
        <v>20</v>
      </c>
      <c r="F582" s="306">
        <v>2</v>
      </c>
      <c r="G582" s="306">
        <v>1</v>
      </c>
      <c r="H582" s="40">
        <v>804.4</v>
      </c>
      <c r="I582" s="45">
        <v>0</v>
      </c>
      <c r="J582" s="40">
        <v>451.8</v>
      </c>
      <c r="K582" s="307">
        <f t="shared" si="168"/>
        <v>2747957.5999999996</v>
      </c>
      <c r="L582" s="311">
        <v>0</v>
      </c>
      <c r="M582" s="377">
        <v>0</v>
      </c>
      <c r="N582" s="311">
        <v>0</v>
      </c>
      <c r="O582" s="311">
        <f>'[1]Прод. прилож (2)'!$C$1302</f>
        <v>2747957.5999999996</v>
      </c>
      <c r="P582" s="311">
        <f t="shared" si="169"/>
        <v>3416.1581302834406</v>
      </c>
      <c r="Q582" s="42">
        <v>9673</v>
      </c>
      <c r="R582" s="59" t="s">
        <v>94</v>
      </c>
      <c r="S582" s="47"/>
      <c r="T582" s="15"/>
      <c r="U582" s="15"/>
    </row>
    <row r="583" spans="1:207" s="123" customFormat="1" ht="27" customHeight="1" x14ac:dyDescent="0.25">
      <c r="A583" s="200">
        <v>443</v>
      </c>
      <c r="B583" s="85" t="s">
        <v>317</v>
      </c>
      <c r="C583" s="288">
        <v>1966</v>
      </c>
      <c r="D583" s="305" t="s">
        <v>204</v>
      </c>
      <c r="E583" s="305" t="s">
        <v>20</v>
      </c>
      <c r="F583" s="306">
        <v>2</v>
      </c>
      <c r="G583" s="306">
        <v>2</v>
      </c>
      <c r="H583" s="40">
        <v>559.5</v>
      </c>
      <c r="I583" s="40">
        <v>71.099999999999994</v>
      </c>
      <c r="J583" s="40">
        <v>235.5</v>
      </c>
      <c r="K583" s="307">
        <f t="shared" si="168"/>
        <v>3563571.1</v>
      </c>
      <c r="L583" s="311">
        <v>0</v>
      </c>
      <c r="M583" s="377">
        <v>0</v>
      </c>
      <c r="N583" s="311">
        <v>0</v>
      </c>
      <c r="O583" s="311">
        <f>'[1]Прод. прилож (2)'!$C$1303</f>
        <v>3563571.1</v>
      </c>
      <c r="P583" s="311">
        <f t="shared" si="169"/>
        <v>6369.206613047364</v>
      </c>
      <c r="Q583" s="42">
        <v>9673</v>
      </c>
      <c r="R583" s="59" t="s">
        <v>94</v>
      </c>
      <c r="S583" s="47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5"/>
      <c r="DC583" s="15"/>
      <c r="DD583" s="15"/>
      <c r="DE583" s="15"/>
      <c r="DF583" s="15"/>
      <c r="DG583" s="15"/>
      <c r="DH583" s="15"/>
      <c r="DI583" s="15"/>
      <c r="DJ583" s="15"/>
      <c r="DK583" s="15"/>
      <c r="DL583" s="15"/>
      <c r="DM583" s="15"/>
      <c r="DN583" s="15"/>
      <c r="DO583" s="15"/>
      <c r="DP583" s="15"/>
      <c r="DQ583" s="15"/>
      <c r="DR583" s="15"/>
      <c r="DS583" s="15"/>
      <c r="DT583" s="15"/>
      <c r="DU583" s="15"/>
      <c r="DV583" s="15"/>
      <c r="DW583" s="15"/>
      <c r="DX583" s="15"/>
      <c r="DY583" s="15"/>
      <c r="DZ583" s="15"/>
      <c r="EA583" s="15"/>
      <c r="EB583" s="15"/>
      <c r="EC583" s="15"/>
      <c r="ED583" s="15"/>
      <c r="EE583" s="15"/>
      <c r="EF583" s="15"/>
      <c r="EG583" s="15"/>
      <c r="EH583" s="15"/>
      <c r="EI583" s="15"/>
      <c r="EJ583" s="15"/>
      <c r="EK583" s="15"/>
      <c r="EL583" s="15"/>
      <c r="EM583" s="15"/>
      <c r="EN583" s="15"/>
      <c r="EO583" s="15"/>
      <c r="EP583" s="15"/>
      <c r="EQ583" s="15"/>
      <c r="ER583" s="15"/>
      <c r="ES583" s="15"/>
      <c r="ET583" s="15"/>
      <c r="EU583" s="15"/>
      <c r="EV583" s="15"/>
      <c r="EW583" s="15"/>
      <c r="EX583" s="15"/>
      <c r="EY583" s="15"/>
      <c r="EZ583" s="15"/>
      <c r="FA583" s="15"/>
      <c r="FB583" s="15"/>
      <c r="FC583" s="15"/>
      <c r="FD583" s="15"/>
      <c r="FE583" s="15"/>
      <c r="FF583" s="15"/>
      <c r="FG583" s="15"/>
      <c r="FH583" s="15"/>
      <c r="FI583" s="15"/>
      <c r="FJ583" s="15"/>
      <c r="FK583" s="15"/>
      <c r="FL583" s="15"/>
      <c r="FM583" s="15"/>
      <c r="FN583" s="15"/>
      <c r="FO583" s="15"/>
      <c r="FP583" s="15"/>
      <c r="FQ583" s="15"/>
      <c r="FR583" s="15"/>
      <c r="FS583" s="15"/>
      <c r="FT583" s="15"/>
      <c r="FU583" s="15"/>
      <c r="FV583" s="15"/>
      <c r="FW583" s="15"/>
      <c r="FX583" s="15"/>
      <c r="FY583" s="15"/>
      <c r="FZ583" s="15"/>
      <c r="GA583" s="15"/>
      <c r="GB583" s="15"/>
      <c r="GC583" s="15"/>
      <c r="GD583" s="15"/>
      <c r="GE583" s="15"/>
      <c r="GF583" s="15"/>
      <c r="GG583" s="15"/>
      <c r="GH583" s="15"/>
      <c r="GI583" s="15"/>
      <c r="GJ583" s="15"/>
      <c r="GK583" s="15"/>
      <c r="GL583" s="15"/>
      <c r="GM583" s="15"/>
      <c r="GN583" s="15"/>
      <c r="GO583" s="15"/>
      <c r="GP583" s="15"/>
      <c r="GQ583" s="15"/>
      <c r="GR583" s="15"/>
      <c r="GS583" s="15"/>
      <c r="GT583" s="15"/>
      <c r="GU583" s="15"/>
      <c r="GV583" s="15"/>
      <c r="GW583" s="15"/>
      <c r="GX583" s="15"/>
      <c r="GY583" s="15"/>
    </row>
    <row r="584" spans="1:207" s="123" customFormat="1" ht="27" customHeight="1" x14ac:dyDescent="0.25">
      <c r="A584" s="200">
        <v>444</v>
      </c>
      <c r="B584" s="301" t="s">
        <v>335</v>
      </c>
      <c r="C584" s="288">
        <v>1961</v>
      </c>
      <c r="D584" s="305" t="s">
        <v>204</v>
      </c>
      <c r="E584" s="305" t="s">
        <v>20</v>
      </c>
      <c r="F584" s="306">
        <v>3</v>
      </c>
      <c r="G584" s="306">
        <v>1</v>
      </c>
      <c r="H584" s="40">
        <v>1038.9000000000001</v>
      </c>
      <c r="I584" s="45">
        <v>0</v>
      </c>
      <c r="J584" s="40">
        <v>602.6</v>
      </c>
      <c r="K584" s="307">
        <f t="shared" si="168"/>
        <v>6061364.1000000006</v>
      </c>
      <c r="L584" s="311">
        <v>0</v>
      </c>
      <c r="M584" s="377">
        <v>0</v>
      </c>
      <c r="N584" s="311">
        <v>0</v>
      </c>
      <c r="O584" s="311">
        <f>'[1]Прод. прилож (2)'!$C$1304</f>
        <v>6061364.1000000006</v>
      </c>
      <c r="P584" s="311">
        <f t="shared" si="169"/>
        <v>5834.405717585908</v>
      </c>
      <c r="Q584" s="42">
        <v>9673</v>
      </c>
      <c r="R584" s="59" t="s">
        <v>94</v>
      </c>
      <c r="S584" s="15"/>
      <c r="T584" s="15"/>
      <c r="U584" s="15"/>
    </row>
    <row r="585" spans="1:207" ht="34.9" customHeight="1" x14ac:dyDescent="0.25">
      <c r="A585" s="415" t="s">
        <v>1303</v>
      </c>
      <c r="B585" s="415"/>
      <c r="C585" s="415"/>
      <c r="D585" s="415"/>
      <c r="E585" s="415"/>
      <c r="F585" s="415"/>
      <c r="G585" s="415"/>
      <c r="H585" s="415"/>
      <c r="I585" s="415"/>
      <c r="J585" s="415"/>
      <c r="K585" s="415"/>
      <c r="L585" s="415"/>
      <c r="M585" s="415"/>
      <c r="N585" s="415"/>
      <c r="O585" s="415"/>
      <c r="P585" s="415"/>
      <c r="Q585" s="415"/>
      <c r="R585" s="415"/>
      <c r="S585" s="14"/>
    </row>
    <row r="586" spans="1:207" s="14" customFormat="1" ht="34.9" customHeight="1" x14ac:dyDescent="0.25">
      <c r="A586" s="416" t="s">
        <v>277</v>
      </c>
      <c r="B586" s="416"/>
      <c r="C586" s="261" t="s">
        <v>21</v>
      </c>
      <c r="D586" s="261" t="s">
        <v>21</v>
      </c>
      <c r="E586" s="261" t="s">
        <v>21</v>
      </c>
      <c r="F586" s="77" t="s">
        <v>21</v>
      </c>
      <c r="G586" s="77" t="s">
        <v>21</v>
      </c>
      <c r="H586" s="78">
        <f>SUM(H587:H589)</f>
        <v>1952</v>
      </c>
      <c r="I586" s="78">
        <f t="shared" ref="I586:O586" si="174">SUM(I587:I589)</f>
        <v>0</v>
      </c>
      <c r="J586" s="78">
        <f t="shared" si="174"/>
        <v>1190.4000000000001</v>
      </c>
      <c r="K586" s="78">
        <f t="shared" si="174"/>
        <v>7617147.0600000005</v>
      </c>
      <c r="L586" s="78">
        <f t="shared" si="174"/>
        <v>0</v>
      </c>
      <c r="M586" s="78">
        <f t="shared" si="174"/>
        <v>0</v>
      </c>
      <c r="N586" s="78">
        <f t="shared" si="174"/>
        <v>0</v>
      </c>
      <c r="O586" s="78">
        <f t="shared" si="174"/>
        <v>7617147.0600000005</v>
      </c>
      <c r="P586" s="30">
        <f>K586/H586</f>
        <v>3902.2269774590168</v>
      </c>
      <c r="Q586" s="79" t="s">
        <v>21</v>
      </c>
      <c r="R586" s="80" t="s">
        <v>21</v>
      </c>
      <c r="S586" s="17"/>
      <c r="T586" s="17"/>
    </row>
    <row r="587" spans="1:207" s="123" customFormat="1" ht="22.9" customHeight="1" x14ac:dyDescent="0.25">
      <c r="A587" s="200">
        <v>445</v>
      </c>
      <c r="B587" s="310" t="s">
        <v>770</v>
      </c>
      <c r="C587" s="288">
        <v>1980</v>
      </c>
      <c r="D587" s="288" t="s">
        <v>204</v>
      </c>
      <c r="E587" s="305" t="s">
        <v>22</v>
      </c>
      <c r="F587" s="306">
        <v>2</v>
      </c>
      <c r="G587" s="306">
        <v>1</v>
      </c>
      <c r="H587" s="40">
        <v>844.1</v>
      </c>
      <c r="I587" s="302">
        <v>0</v>
      </c>
      <c r="J587" s="129">
        <v>501.8</v>
      </c>
      <c r="K587" s="307">
        <f>SUM(L587:O587)</f>
        <v>3070314</v>
      </c>
      <c r="L587" s="311">
        <v>0</v>
      </c>
      <c r="M587" s="377">
        <v>0</v>
      </c>
      <c r="N587" s="311">
        <v>0</v>
      </c>
      <c r="O587" s="311">
        <f>'[1]Прод. прилож (2)'!$C$651</f>
        <v>3070314</v>
      </c>
      <c r="P587" s="311">
        <f>K587/H587</f>
        <v>3637.3818267977726</v>
      </c>
      <c r="Q587" s="42">
        <v>9673</v>
      </c>
      <c r="R587" s="59" t="s">
        <v>93</v>
      </c>
      <c r="S587" s="47"/>
      <c r="T587" s="15"/>
      <c r="U587" s="15"/>
    </row>
    <row r="588" spans="1:207" s="123" customFormat="1" ht="22.9" customHeight="1" x14ac:dyDescent="0.25">
      <c r="A588" s="200">
        <v>446</v>
      </c>
      <c r="B588" s="310" t="s">
        <v>771</v>
      </c>
      <c r="C588" s="288">
        <v>1980</v>
      </c>
      <c r="D588" s="288" t="s">
        <v>204</v>
      </c>
      <c r="E588" s="305" t="s">
        <v>22</v>
      </c>
      <c r="F588" s="306">
        <v>2</v>
      </c>
      <c r="G588" s="306">
        <v>1</v>
      </c>
      <c r="H588" s="40">
        <v>835.5</v>
      </c>
      <c r="I588" s="302">
        <v>0</v>
      </c>
      <c r="J588" s="129">
        <v>500.3</v>
      </c>
      <c r="K588" s="307">
        <f>SUM(L588:O588)</f>
        <v>3070314</v>
      </c>
      <c r="L588" s="311">
        <v>0</v>
      </c>
      <c r="M588" s="377">
        <v>0</v>
      </c>
      <c r="N588" s="311">
        <v>0</v>
      </c>
      <c r="O588" s="311">
        <f>'[1]Прод. прилож (2)'!$C$652</f>
        <v>3070314</v>
      </c>
      <c r="P588" s="311">
        <f>K588/H588</f>
        <v>3674.8222621184918</v>
      </c>
      <c r="Q588" s="42">
        <v>9673</v>
      </c>
      <c r="R588" s="59" t="s">
        <v>93</v>
      </c>
      <c r="S588" s="47"/>
      <c r="T588" s="15"/>
      <c r="U588" s="15"/>
    </row>
    <row r="589" spans="1:207" s="123" customFormat="1" ht="22.9" customHeight="1" x14ac:dyDescent="0.25">
      <c r="A589" s="200">
        <v>447</v>
      </c>
      <c r="B589" s="310" t="s">
        <v>772</v>
      </c>
      <c r="C589" s="288">
        <v>1964</v>
      </c>
      <c r="D589" s="288" t="s">
        <v>204</v>
      </c>
      <c r="E589" s="305" t="s">
        <v>20</v>
      </c>
      <c r="F589" s="306">
        <v>2</v>
      </c>
      <c r="G589" s="306">
        <v>1</v>
      </c>
      <c r="H589" s="40">
        <v>272.39999999999998</v>
      </c>
      <c r="I589" s="302">
        <v>0</v>
      </c>
      <c r="J589" s="129">
        <v>188.3</v>
      </c>
      <c r="K589" s="307">
        <f>SUM(L589:O589)</f>
        <v>1476519.06</v>
      </c>
      <c r="L589" s="311">
        <v>0</v>
      </c>
      <c r="M589" s="377">
        <v>0</v>
      </c>
      <c r="N589" s="311">
        <v>0</v>
      </c>
      <c r="O589" s="311">
        <f>'[1]Прод. прилож (2)'!$C$653</f>
        <v>1476519.06</v>
      </c>
      <c r="P589" s="311">
        <f>K589/H589</f>
        <v>5420.4077092511016</v>
      </c>
      <c r="Q589" s="42">
        <v>9673</v>
      </c>
      <c r="R589" s="59" t="s">
        <v>93</v>
      </c>
      <c r="S589" s="47"/>
      <c r="T589" s="15"/>
      <c r="U589" s="15"/>
    </row>
    <row r="590" spans="1:207" ht="34.9" customHeight="1" x14ac:dyDescent="0.25">
      <c r="A590" s="415" t="s">
        <v>1304</v>
      </c>
      <c r="B590" s="415"/>
      <c r="C590" s="415"/>
      <c r="D590" s="415"/>
      <c r="E590" s="415"/>
      <c r="F590" s="415"/>
      <c r="G590" s="415"/>
      <c r="H590" s="415"/>
      <c r="I590" s="415"/>
      <c r="J590" s="415"/>
      <c r="K590" s="415"/>
      <c r="L590" s="415"/>
      <c r="M590" s="415"/>
      <c r="N590" s="415"/>
      <c r="O590" s="415"/>
      <c r="P590" s="415"/>
      <c r="Q590" s="415"/>
      <c r="R590" s="415"/>
      <c r="S590" s="14"/>
    </row>
    <row r="591" spans="1:207" s="14" customFormat="1" ht="34.9" customHeight="1" x14ac:dyDescent="0.25">
      <c r="A591" s="416" t="s">
        <v>48</v>
      </c>
      <c r="B591" s="416"/>
      <c r="C591" s="261" t="s">
        <v>21</v>
      </c>
      <c r="D591" s="261" t="s">
        <v>21</v>
      </c>
      <c r="E591" s="261" t="s">
        <v>21</v>
      </c>
      <c r="F591" s="77" t="s">
        <v>21</v>
      </c>
      <c r="G591" s="77" t="s">
        <v>21</v>
      </c>
      <c r="H591" s="78">
        <f>SUM(H592:H599)</f>
        <v>3932.0199999999995</v>
      </c>
      <c r="I591" s="78">
        <f t="shared" ref="I591:P591" si="175">SUM(I592:I599)</f>
        <v>0</v>
      </c>
      <c r="J591" s="78">
        <f t="shared" si="175"/>
        <v>3242.9</v>
      </c>
      <c r="K591" s="78">
        <f t="shared" si="175"/>
        <v>39972526.079999998</v>
      </c>
      <c r="L591" s="78">
        <f t="shared" si="175"/>
        <v>0</v>
      </c>
      <c r="M591" s="78">
        <f t="shared" si="175"/>
        <v>0</v>
      </c>
      <c r="N591" s="78">
        <f t="shared" si="175"/>
        <v>0</v>
      </c>
      <c r="O591" s="78">
        <f t="shared" si="175"/>
        <v>39972526.079999998</v>
      </c>
      <c r="P591" s="78">
        <f t="shared" si="175"/>
        <v>78583.611018170035</v>
      </c>
      <c r="Q591" s="79" t="s">
        <v>21</v>
      </c>
      <c r="R591" s="80" t="s">
        <v>21</v>
      </c>
      <c r="S591" s="17"/>
      <c r="T591" s="17"/>
    </row>
    <row r="592" spans="1:207" s="123" customFormat="1" ht="22.9" customHeight="1" x14ac:dyDescent="0.25">
      <c r="A592" s="200">
        <v>448</v>
      </c>
      <c r="B592" s="301" t="s">
        <v>777</v>
      </c>
      <c r="C592" s="288">
        <v>1965</v>
      </c>
      <c r="D592" s="288" t="s">
        <v>204</v>
      </c>
      <c r="E592" s="305" t="s">
        <v>20</v>
      </c>
      <c r="F592" s="306">
        <v>2</v>
      </c>
      <c r="G592" s="306">
        <v>2</v>
      </c>
      <c r="H592" s="40">
        <v>596.9</v>
      </c>
      <c r="I592" s="289">
        <v>0</v>
      </c>
      <c r="J592" s="40">
        <v>560</v>
      </c>
      <c r="K592" s="307">
        <f t="shared" ref="K592:K599" si="176">SUM(L592:O592)</f>
        <v>3174362.6</v>
      </c>
      <c r="L592" s="311">
        <v>0</v>
      </c>
      <c r="M592" s="377">
        <v>0</v>
      </c>
      <c r="N592" s="311">
        <v>0</v>
      </c>
      <c r="O592" s="311">
        <f>'[1]Прод. прилож (2)'!$C$1308</f>
        <v>3174362.6</v>
      </c>
      <c r="P592" s="311">
        <f t="shared" ref="P592:P599" si="177">K592/H592</f>
        <v>5318.0810856089802</v>
      </c>
      <c r="Q592" s="42">
        <v>9673</v>
      </c>
      <c r="R592" s="59" t="s">
        <v>94</v>
      </c>
      <c r="S592" s="55"/>
      <c r="T592" s="16"/>
      <c r="U592" s="15"/>
    </row>
    <row r="593" spans="1:207" s="123" customFormat="1" ht="22.9" customHeight="1" x14ac:dyDescent="0.25">
      <c r="A593" s="200">
        <v>449</v>
      </c>
      <c r="B593" s="301" t="s">
        <v>1288</v>
      </c>
      <c r="C593" s="288">
        <v>1965</v>
      </c>
      <c r="D593" s="288" t="s">
        <v>204</v>
      </c>
      <c r="E593" s="305" t="s">
        <v>20</v>
      </c>
      <c r="F593" s="306">
        <v>2</v>
      </c>
      <c r="G593" s="306">
        <v>2</v>
      </c>
      <c r="H593" s="40">
        <v>624</v>
      </c>
      <c r="I593" s="302">
        <v>0</v>
      </c>
      <c r="J593" s="129">
        <v>487.9</v>
      </c>
      <c r="K593" s="307">
        <f t="shared" si="176"/>
        <v>4254068.7</v>
      </c>
      <c r="L593" s="311">
        <v>0</v>
      </c>
      <c r="M593" s="377">
        <v>0</v>
      </c>
      <c r="N593" s="311">
        <v>0</v>
      </c>
      <c r="O593" s="311">
        <f>'[1]Прод. прилож (2)'!$C$655</f>
        <v>4254068.7</v>
      </c>
      <c r="P593" s="311">
        <f t="shared" si="177"/>
        <v>6817.4177884615392</v>
      </c>
      <c r="Q593" s="42">
        <v>9673</v>
      </c>
      <c r="R593" s="59" t="s">
        <v>93</v>
      </c>
      <c r="S593" s="55"/>
      <c r="T593" s="16"/>
      <c r="U593" s="15"/>
    </row>
    <row r="594" spans="1:207" s="123" customFormat="1" ht="22.9" customHeight="1" x14ac:dyDescent="0.25">
      <c r="A594" s="200">
        <v>450</v>
      </c>
      <c r="B594" s="301" t="s">
        <v>778</v>
      </c>
      <c r="C594" s="288">
        <v>1962</v>
      </c>
      <c r="D594" s="288" t="s">
        <v>204</v>
      </c>
      <c r="E594" s="305" t="s">
        <v>20</v>
      </c>
      <c r="F594" s="306">
        <v>2</v>
      </c>
      <c r="G594" s="306">
        <v>2</v>
      </c>
      <c r="H594" s="40">
        <v>375.6</v>
      </c>
      <c r="I594" s="302">
        <v>0</v>
      </c>
      <c r="J594" s="129">
        <v>258</v>
      </c>
      <c r="K594" s="307">
        <f t="shared" si="176"/>
        <v>3781801.54</v>
      </c>
      <c r="L594" s="311">
        <v>0</v>
      </c>
      <c r="M594" s="377">
        <v>0</v>
      </c>
      <c r="N594" s="311">
        <v>0</v>
      </c>
      <c r="O594" s="311">
        <f>'[1]Прод. прилож (2)'!$C$657</f>
        <v>3781801.54</v>
      </c>
      <c r="P594" s="311">
        <f t="shared" si="177"/>
        <v>10068.694195953141</v>
      </c>
      <c r="Q594" s="42">
        <v>9673</v>
      </c>
      <c r="R594" s="59" t="s">
        <v>93</v>
      </c>
      <c r="S594" s="55"/>
      <c r="T594" s="16"/>
      <c r="U594" s="15"/>
    </row>
    <row r="595" spans="1:207" s="123" customFormat="1" ht="22.9" customHeight="1" x14ac:dyDescent="0.25">
      <c r="A595" s="200">
        <v>451</v>
      </c>
      <c r="B595" s="301" t="s">
        <v>779</v>
      </c>
      <c r="C595" s="305">
        <v>1962</v>
      </c>
      <c r="D595" s="305" t="s">
        <v>204</v>
      </c>
      <c r="E595" s="305" t="s">
        <v>20</v>
      </c>
      <c r="F595" s="306">
        <v>2</v>
      </c>
      <c r="G595" s="306">
        <v>2</v>
      </c>
      <c r="H595" s="307">
        <v>461.02</v>
      </c>
      <c r="I595" s="298">
        <v>0</v>
      </c>
      <c r="J595" s="298">
        <v>258.5</v>
      </c>
      <c r="K595" s="307">
        <f t="shared" si="176"/>
        <v>3416374.6499999994</v>
      </c>
      <c r="L595" s="311">
        <v>0</v>
      </c>
      <c r="M595" s="377">
        <v>0</v>
      </c>
      <c r="N595" s="311">
        <v>0</v>
      </c>
      <c r="O595" s="307">
        <f>'[1]Прод. прилож (2)'!$C$180</f>
        <v>3416374.6499999994</v>
      </c>
      <c r="P595" s="311">
        <f t="shared" si="177"/>
        <v>7410.4695024077037</v>
      </c>
      <c r="Q595" s="42">
        <v>9673</v>
      </c>
      <c r="R595" s="59" t="s">
        <v>92</v>
      </c>
      <c r="S595" s="152"/>
      <c r="T595" s="16"/>
      <c r="U595" s="15"/>
    </row>
    <row r="596" spans="1:207" s="123" customFormat="1" ht="22.9" customHeight="1" x14ac:dyDescent="0.25">
      <c r="A596" s="200">
        <v>452</v>
      </c>
      <c r="B596" s="310" t="s">
        <v>773</v>
      </c>
      <c r="C596" s="288">
        <v>1963</v>
      </c>
      <c r="D596" s="288" t="s">
        <v>204</v>
      </c>
      <c r="E596" s="305" t="s">
        <v>20</v>
      </c>
      <c r="F596" s="306">
        <v>2</v>
      </c>
      <c r="G596" s="306">
        <v>2</v>
      </c>
      <c r="H596" s="40">
        <v>420.2</v>
      </c>
      <c r="I596" s="302">
        <v>0</v>
      </c>
      <c r="J596" s="129">
        <v>379.2</v>
      </c>
      <c r="K596" s="307">
        <f t="shared" si="176"/>
        <v>1915902.22</v>
      </c>
      <c r="L596" s="311">
        <v>0</v>
      </c>
      <c r="M596" s="377">
        <v>0</v>
      </c>
      <c r="N596" s="311">
        <v>0</v>
      </c>
      <c r="O596" s="311">
        <f>'[1]Прод. прилож (2)'!$C$181</f>
        <v>1915902.22</v>
      </c>
      <c r="P596" s="311">
        <f t="shared" si="177"/>
        <v>4559.5007615421227</v>
      </c>
      <c r="Q596" s="42">
        <v>9673</v>
      </c>
      <c r="R596" s="59" t="s">
        <v>92</v>
      </c>
      <c r="S596" s="152"/>
      <c r="T596" s="16"/>
      <c r="U596" s="15"/>
    </row>
    <row r="597" spans="1:207" s="123" customFormat="1" ht="22.9" customHeight="1" x14ac:dyDescent="0.25">
      <c r="A597" s="200">
        <v>453</v>
      </c>
      <c r="B597" s="301" t="s">
        <v>774</v>
      </c>
      <c r="C597" s="288">
        <v>1966</v>
      </c>
      <c r="D597" s="288" t="s">
        <v>204</v>
      </c>
      <c r="E597" s="305" t="s">
        <v>20</v>
      </c>
      <c r="F597" s="306">
        <v>2</v>
      </c>
      <c r="G597" s="306">
        <v>2</v>
      </c>
      <c r="H597" s="40">
        <v>570.79999999999995</v>
      </c>
      <c r="I597" s="289">
        <v>0</v>
      </c>
      <c r="J597" s="40">
        <v>510.8</v>
      </c>
      <c r="K597" s="307">
        <f t="shared" si="176"/>
        <v>10539593.199999999</v>
      </c>
      <c r="L597" s="311">
        <v>0</v>
      </c>
      <c r="M597" s="377">
        <v>0</v>
      </c>
      <c r="N597" s="311">
        <v>0</v>
      </c>
      <c r="O597" s="311">
        <f>'[1]Прод. прилож (2)'!$C$1306</f>
        <v>10539593.199999999</v>
      </c>
      <c r="P597" s="311">
        <f t="shared" si="177"/>
        <v>18464.599159074984</v>
      </c>
      <c r="Q597" s="42">
        <v>9673</v>
      </c>
      <c r="R597" s="59" t="s">
        <v>94</v>
      </c>
      <c r="S597" s="55"/>
      <c r="T597" s="16"/>
      <c r="U597" s="15"/>
    </row>
    <row r="598" spans="1:207" s="123" customFormat="1" ht="22.9" customHeight="1" x14ac:dyDescent="0.25">
      <c r="A598" s="200">
        <v>454</v>
      </c>
      <c r="B598" s="301" t="s">
        <v>775</v>
      </c>
      <c r="C598" s="288">
        <v>1966</v>
      </c>
      <c r="D598" s="288" t="s">
        <v>204</v>
      </c>
      <c r="E598" s="305" t="s">
        <v>22</v>
      </c>
      <c r="F598" s="306">
        <v>2</v>
      </c>
      <c r="G598" s="306">
        <v>2</v>
      </c>
      <c r="H598" s="40">
        <v>575</v>
      </c>
      <c r="I598" s="289">
        <v>0</v>
      </c>
      <c r="J598" s="40">
        <v>515</v>
      </c>
      <c r="K598" s="307">
        <f t="shared" si="176"/>
        <v>10542970</v>
      </c>
      <c r="L598" s="311">
        <v>0</v>
      </c>
      <c r="M598" s="377">
        <v>0</v>
      </c>
      <c r="N598" s="311">
        <v>0</v>
      </c>
      <c r="O598" s="311">
        <f>'[1]Прод. прилож (2)'!$C$1307</f>
        <v>10542970</v>
      </c>
      <c r="P598" s="311">
        <f t="shared" si="177"/>
        <v>18335.599999999999</v>
      </c>
      <c r="Q598" s="42">
        <v>9673</v>
      </c>
      <c r="R598" s="59" t="s">
        <v>94</v>
      </c>
      <c r="S598" s="55"/>
      <c r="T598" s="16"/>
      <c r="U598" s="15"/>
    </row>
    <row r="599" spans="1:207" s="14" customFormat="1" ht="22.9" customHeight="1" x14ac:dyDescent="0.25">
      <c r="A599" s="200">
        <v>455</v>
      </c>
      <c r="B599" s="301" t="s">
        <v>776</v>
      </c>
      <c r="C599" s="288">
        <v>1966</v>
      </c>
      <c r="D599" s="288" t="s">
        <v>204</v>
      </c>
      <c r="E599" s="305" t="s">
        <v>20</v>
      </c>
      <c r="F599" s="306">
        <v>2</v>
      </c>
      <c r="G599" s="306">
        <v>2</v>
      </c>
      <c r="H599" s="40">
        <v>308.5</v>
      </c>
      <c r="I599" s="302">
        <v>0</v>
      </c>
      <c r="J599" s="129">
        <v>273.5</v>
      </c>
      <c r="K599" s="307">
        <f t="shared" si="176"/>
        <v>2347453.17</v>
      </c>
      <c r="L599" s="311">
        <v>0</v>
      </c>
      <c r="M599" s="377">
        <v>0</v>
      </c>
      <c r="N599" s="311">
        <v>0</v>
      </c>
      <c r="O599" s="311">
        <f>'[1]Прод. прилож (2)'!$C$656</f>
        <v>2347453.17</v>
      </c>
      <c r="P599" s="311">
        <f t="shared" si="177"/>
        <v>7609.2485251215558</v>
      </c>
      <c r="Q599" s="42">
        <v>9673</v>
      </c>
      <c r="R599" s="59" t="s">
        <v>93</v>
      </c>
      <c r="S599" s="17"/>
      <c r="T599" s="17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</row>
    <row r="600" spans="1:207" s="14" customFormat="1" ht="34.9" customHeight="1" x14ac:dyDescent="0.25">
      <c r="A600" s="415" t="s">
        <v>1305</v>
      </c>
      <c r="B600" s="415"/>
      <c r="C600" s="415"/>
      <c r="D600" s="415"/>
      <c r="E600" s="415"/>
      <c r="F600" s="415"/>
      <c r="G600" s="415"/>
      <c r="H600" s="415"/>
      <c r="I600" s="415"/>
      <c r="J600" s="415"/>
      <c r="K600" s="415"/>
      <c r="L600" s="415"/>
      <c r="M600" s="415"/>
      <c r="N600" s="415"/>
      <c r="O600" s="415"/>
      <c r="P600" s="415"/>
      <c r="Q600" s="415"/>
      <c r="R600" s="415"/>
    </row>
    <row r="601" spans="1:207" s="14" customFormat="1" ht="34.9" customHeight="1" x14ac:dyDescent="0.25">
      <c r="A601" s="416" t="s">
        <v>46</v>
      </c>
      <c r="B601" s="416"/>
      <c r="C601" s="261" t="s">
        <v>21</v>
      </c>
      <c r="D601" s="261" t="s">
        <v>21</v>
      </c>
      <c r="E601" s="261" t="s">
        <v>21</v>
      </c>
      <c r="F601" s="77" t="s">
        <v>21</v>
      </c>
      <c r="G601" s="77" t="s">
        <v>21</v>
      </c>
      <c r="H601" s="78">
        <f>SUM(H602:H619)</f>
        <v>9055.4399999999987</v>
      </c>
      <c r="I601" s="78">
        <f t="shared" ref="I601:O601" si="178">SUM(I602:I619)</f>
        <v>1323.1</v>
      </c>
      <c r="J601" s="78">
        <f t="shared" si="178"/>
        <v>7972.4</v>
      </c>
      <c r="K601" s="78">
        <f t="shared" si="178"/>
        <v>53347783.590000004</v>
      </c>
      <c r="L601" s="78">
        <f t="shared" si="178"/>
        <v>0</v>
      </c>
      <c r="M601" s="78">
        <f t="shared" si="178"/>
        <v>0</v>
      </c>
      <c r="N601" s="78">
        <f t="shared" si="178"/>
        <v>0</v>
      </c>
      <c r="O601" s="78">
        <f t="shared" si="178"/>
        <v>53347783.590000004</v>
      </c>
      <c r="P601" s="30">
        <f t="shared" ref="P601:P619" si="179">K601/H601</f>
        <v>5891.2414625904439</v>
      </c>
      <c r="Q601" s="79" t="s">
        <v>21</v>
      </c>
      <c r="R601" s="80" t="s">
        <v>21</v>
      </c>
    </row>
    <row r="602" spans="1:207" s="14" customFormat="1" ht="22.9" customHeight="1" x14ac:dyDescent="0.25">
      <c r="A602" s="200">
        <v>456</v>
      </c>
      <c r="B602" s="301" t="s">
        <v>780</v>
      </c>
      <c r="C602" s="288">
        <v>1963</v>
      </c>
      <c r="D602" s="288" t="s">
        <v>204</v>
      </c>
      <c r="E602" s="305" t="s">
        <v>20</v>
      </c>
      <c r="F602" s="306">
        <v>2</v>
      </c>
      <c r="G602" s="306">
        <v>1</v>
      </c>
      <c r="H602" s="289">
        <v>423.9</v>
      </c>
      <c r="I602" s="289">
        <v>0</v>
      </c>
      <c r="J602" s="289">
        <v>373.5</v>
      </c>
      <c r="K602" s="307">
        <f t="shared" ref="K602:K619" si="180">SUM(L602:O602)</f>
        <v>5823198.0999999996</v>
      </c>
      <c r="L602" s="311">
        <v>0</v>
      </c>
      <c r="M602" s="377">
        <v>0</v>
      </c>
      <c r="N602" s="311">
        <v>0</v>
      </c>
      <c r="O602" s="311">
        <f>'[1]Прод. прилож (2)'!$C$1310</f>
        <v>5823198.0999999996</v>
      </c>
      <c r="P602" s="311">
        <f t="shared" si="179"/>
        <v>13737.197688133994</v>
      </c>
      <c r="Q602" s="42">
        <v>9673</v>
      </c>
      <c r="R602" s="59" t="s">
        <v>94</v>
      </c>
    </row>
    <row r="603" spans="1:207" s="14" customFormat="1" ht="22.9" customHeight="1" x14ac:dyDescent="0.25">
      <c r="A603" s="393">
        <v>457</v>
      </c>
      <c r="B603" s="478" t="s">
        <v>781</v>
      </c>
      <c r="C603" s="393">
        <v>1950</v>
      </c>
      <c r="D603" s="393" t="s">
        <v>204</v>
      </c>
      <c r="E603" s="393" t="s">
        <v>20</v>
      </c>
      <c r="F603" s="440">
        <v>2</v>
      </c>
      <c r="G603" s="440">
        <v>1</v>
      </c>
      <c r="H603" s="526">
        <v>503.8</v>
      </c>
      <c r="I603" s="443">
        <v>0</v>
      </c>
      <c r="J603" s="443">
        <v>488.8</v>
      </c>
      <c r="K603" s="307">
        <f t="shared" ref="K603" si="181">SUM(L603:O603)</f>
        <v>974669.3</v>
      </c>
      <c r="L603" s="311">
        <v>0</v>
      </c>
      <c r="M603" s="377">
        <v>0</v>
      </c>
      <c r="N603" s="311">
        <v>0</v>
      </c>
      <c r="O603" s="311">
        <f>'[1]Прод. прилож (2)'!$C$183</f>
        <v>974669.3</v>
      </c>
      <c r="P603" s="311">
        <f t="shared" ref="P603" si="182">K603/H603</f>
        <v>1934.6353711790393</v>
      </c>
      <c r="Q603" s="42">
        <v>9673</v>
      </c>
      <c r="R603" s="59" t="s">
        <v>92</v>
      </c>
      <c r="S603" s="141"/>
    </row>
    <row r="604" spans="1:207" s="14" customFormat="1" ht="22.9" customHeight="1" x14ac:dyDescent="0.25">
      <c r="A604" s="394"/>
      <c r="B604" s="479" t="s">
        <v>781</v>
      </c>
      <c r="C604" s="394">
        <v>1950</v>
      </c>
      <c r="D604" s="394" t="s">
        <v>204</v>
      </c>
      <c r="E604" s="394" t="s">
        <v>20</v>
      </c>
      <c r="F604" s="441">
        <v>2</v>
      </c>
      <c r="G604" s="441">
        <v>1</v>
      </c>
      <c r="H604" s="527">
        <v>503.8</v>
      </c>
      <c r="I604" s="444">
        <v>0</v>
      </c>
      <c r="J604" s="444">
        <v>488.8</v>
      </c>
      <c r="K604" s="307">
        <f t="shared" si="180"/>
        <v>5015116.08</v>
      </c>
      <c r="L604" s="311">
        <v>0</v>
      </c>
      <c r="M604" s="377">
        <v>0</v>
      </c>
      <c r="N604" s="311">
        <v>0</v>
      </c>
      <c r="O604" s="311">
        <f>'[1]Прод. прилож (2)'!$C$659</f>
        <v>5015116.08</v>
      </c>
      <c r="P604" s="311">
        <f t="shared" si="179"/>
        <v>9954.5773719730059</v>
      </c>
      <c r="Q604" s="42">
        <v>9673</v>
      </c>
      <c r="R604" s="59" t="s">
        <v>93</v>
      </c>
    </row>
    <row r="605" spans="1:207" s="14" customFormat="1" ht="22.9" customHeight="1" x14ac:dyDescent="0.25">
      <c r="A605" s="200">
        <v>458</v>
      </c>
      <c r="B605" s="301" t="s">
        <v>782</v>
      </c>
      <c r="C605" s="288">
        <v>1961</v>
      </c>
      <c r="D605" s="288" t="s">
        <v>204</v>
      </c>
      <c r="E605" s="305" t="s">
        <v>20</v>
      </c>
      <c r="F605" s="306">
        <v>2</v>
      </c>
      <c r="G605" s="306">
        <v>1</v>
      </c>
      <c r="H605" s="289">
        <v>500.9</v>
      </c>
      <c r="I605" s="289">
        <v>0</v>
      </c>
      <c r="J605" s="289">
        <v>461.9</v>
      </c>
      <c r="K605" s="307">
        <f t="shared" si="180"/>
        <v>6605159</v>
      </c>
      <c r="L605" s="311">
        <v>0</v>
      </c>
      <c r="M605" s="377">
        <v>0</v>
      </c>
      <c r="N605" s="311">
        <v>0</v>
      </c>
      <c r="O605" s="311">
        <f>'[1]Прод. прилож (2)'!$C$1311</f>
        <v>6605159</v>
      </c>
      <c r="P605" s="311">
        <f t="shared" si="179"/>
        <v>13186.582152126173</v>
      </c>
      <c r="Q605" s="42">
        <v>9673</v>
      </c>
      <c r="R605" s="59" t="s">
        <v>94</v>
      </c>
    </row>
    <row r="606" spans="1:207" s="92" customFormat="1" ht="25.15" customHeight="1" x14ac:dyDescent="0.25">
      <c r="A606" s="200">
        <v>459</v>
      </c>
      <c r="B606" s="241" t="s">
        <v>1143</v>
      </c>
      <c r="C606" s="243">
        <v>1950</v>
      </c>
      <c r="D606" s="259" t="s">
        <v>204</v>
      </c>
      <c r="E606" s="243" t="s">
        <v>20</v>
      </c>
      <c r="F606" s="253">
        <v>2</v>
      </c>
      <c r="G606" s="253">
        <v>1</v>
      </c>
      <c r="H606" s="294">
        <v>583.13</v>
      </c>
      <c r="I606" s="238">
        <v>465.3</v>
      </c>
      <c r="J606" s="238">
        <v>465.3</v>
      </c>
      <c r="K606" s="307">
        <f t="shared" si="180"/>
        <v>1526080</v>
      </c>
      <c r="L606" s="40">
        <v>0</v>
      </c>
      <c r="M606" s="40">
        <v>0</v>
      </c>
      <c r="N606" s="40">
        <v>0</v>
      </c>
      <c r="O606" s="40">
        <f>'[1]Прод. прилож (2)'!$C$184</f>
        <v>1526080</v>
      </c>
      <c r="P606" s="42">
        <f>K606/H606</f>
        <v>2617.0493714952067</v>
      </c>
      <c r="Q606" s="307">
        <v>9673</v>
      </c>
      <c r="R606" s="46" t="s">
        <v>92</v>
      </c>
      <c r="S606" s="143"/>
      <c r="T606" s="91"/>
      <c r="U606" s="91"/>
    </row>
    <row r="607" spans="1:207" s="92" customFormat="1" ht="25.15" customHeight="1" x14ac:dyDescent="0.25">
      <c r="A607" s="200">
        <v>460</v>
      </c>
      <c r="B607" s="241" t="s">
        <v>1441</v>
      </c>
      <c r="C607" s="243">
        <v>1950</v>
      </c>
      <c r="D607" s="259" t="s">
        <v>204</v>
      </c>
      <c r="E607" s="243" t="s">
        <v>20</v>
      </c>
      <c r="F607" s="253">
        <v>2</v>
      </c>
      <c r="G607" s="253">
        <v>1</v>
      </c>
      <c r="H607" s="294">
        <v>583.13</v>
      </c>
      <c r="I607" s="238">
        <v>465.3</v>
      </c>
      <c r="J607" s="238">
        <v>465.3</v>
      </c>
      <c r="K607" s="307">
        <f t="shared" ref="K607" si="183">SUM(L607:O607)</f>
        <v>223700.4</v>
      </c>
      <c r="L607" s="40">
        <v>0</v>
      </c>
      <c r="M607" s="40">
        <v>0</v>
      </c>
      <c r="N607" s="40">
        <v>0</v>
      </c>
      <c r="O607" s="40">
        <f>'[1]Прод. прилож (2)'!$C$185</f>
        <v>223700.4</v>
      </c>
      <c r="P607" s="42">
        <f>K607/H607</f>
        <v>383.62011901291305</v>
      </c>
      <c r="Q607" s="307">
        <v>9673</v>
      </c>
      <c r="R607" s="46" t="s">
        <v>92</v>
      </c>
      <c r="S607" s="143"/>
      <c r="T607" s="91"/>
      <c r="U607" s="91"/>
    </row>
    <row r="608" spans="1:207" s="14" customFormat="1" ht="22.9" customHeight="1" x14ac:dyDescent="0.25">
      <c r="A608" s="419">
        <v>461</v>
      </c>
      <c r="B608" s="395" t="s">
        <v>783</v>
      </c>
      <c r="C608" s="387">
        <v>1962</v>
      </c>
      <c r="D608" s="387" t="s">
        <v>204</v>
      </c>
      <c r="E608" s="397" t="s">
        <v>20</v>
      </c>
      <c r="F608" s="399">
        <v>2</v>
      </c>
      <c r="G608" s="399">
        <v>1</v>
      </c>
      <c r="H608" s="403">
        <v>342.7</v>
      </c>
      <c r="I608" s="405">
        <v>0</v>
      </c>
      <c r="J608" s="405">
        <v>277.60000000000002</v>
      </c>
      <c r="K608" s="307">
        <f t="shared" si="180"/>
        <v>2522285.63</v>
      </c>
      <c r="L608" s="311">
        <v>0</v>
      </c>
      <c r="M608" s="377">
        <v>0</v>
      </c>
      <c r="N608" s="311">
        <v>0</v>
      </c>
      <c r="O608" s="311">
        <f>'[1]Прод. прилож (2)'!$C$186</f>
        <v>2522285.63</v>
      </c>
      <c r="P608" s="311">
        <f t="shared" si="179"/>
        <v>7360.0397723956812</v>
      </c>
      <c r="Q608" s="42">
        <v>9673</v>
      </c>
      <c r="R608" s="59" t="s">
        <v>92</v>
      </c>
      <c r="S608" s="141"/>
    </row>
    <row r="609" spans="1:21" s="14" customFormat="1" ht="22.9" customHeight="1" x14ac:dyDescent="0.25">
      <c r="A609" s="439"/>
      <c r="B609" s="396"/>
      <c r="C609" s="388"/>
      <c r="D609" s="388"/>
      <c r="E609" s="398"/>
      <c r="F609" s="400"/>
      <c r="G609" s="400"/>
      <c r="H609" s="404"/>
      <c r="I609" s="406"/>
      <c r="J609" s="406"/>
      <c r="K609" s="307">
        <f t="shared" ref="K609" si="184">SUM(L609:O609)</f>
        <v>1476158.65</v>
      </c>
      <c r="L609" s="311">
        <v>0</v>
      </c>
      <c r="M609" s="377">
        <v>0</v>
      </c>
      <c r="N609" s="311">
        <v>0</v>
      </c>
      <c r="O609" s="311">
        <f>'[1]Прод. прилож (2)'!$C$660</f>
        <v>1476158.65</v>
      </c>
      <c r="P609" s="311">
        <f>K609/H608</f>
        <v>4307.4369711117597</v>
      </c>
      <c r="Q609" s="42">
        <v>9673</v>
      </c>
      <c r="R609" s="59" t="s">
        <v>93</v>
      </c>
    </row>
    <row r="610" spans="1:21" s="14" customFormat="1" ht="22.9" customHeight="1" x14ac:dyDescent="0.25">
      <c r="A610" s="200">
        <v>462</v>
      </c>
      <c r="B610" s="301" t="s">
        <v>784</v>
      </c>
      <c r="C610" s="288">
        <v>1960</v>
      </c>
      <c r="D610" s="288" t="s">
        <v>204</v>
      </c>
      <c r="E610" s="305" t="s">
        <v>20</v>
      </c>
      <c r="F610" s="306">
        <v>2</v>
      </c>
      <c r="G610" s="306">
        <v>3</v>
      </c>
      <c r="H610" s="289">
        <v>595.29999999999995</v>
      </c>
      <c r="I610" s="289">
        <v>0</v>
      </c>
      <c r="J610" s="289">
        <v>535.5</v>
      </c>
      <c r="K610" s="307">
        <f t="shared" si="180"/>
        <v>3968245</v>
      </c>
      <c r="L610" s="311">
        <v>0</v>
      </c>
      <c r="M610" s="377">
        <v>0</v>
      </c>
      <c r="N610" s="311">
        <v>0</v>
      </c>
      <c r="O610" s="311">
        <f>'[1]Прод. прилож (2)'!$C$1312</f>
        <v>3968245</v>
      </c>
      <c r="P610" s="311">
        <f t="shared" si="179"/>
        <v>6665.958340332606</v>
      </c>
      <c r="Q610" s="42">
        <v>9673</v>
      </c>
      <c r="R610" s="59" t="s">
        <v>94</v>
      </c>
    </row>
    <row r="611" spans="1:21" s="14" customFormat="1" ht="22.9" customHeight="1" x14ac:dyDescent="0.25">
      <c r="A611" s="200">
        <v>463</v>
      </c>
      <c r="B611" s="301" t="s">
        <v>785</v>
      </c>
      <c r="C611" s="288">
        <v>1966</v>
      </c>
      <c r="D611" s="288" t="s">
        <v>204</v>
      </c>
      <c r="E611" s="305" t="s">
        <v>20</v>
      </c>
      <c r="F611" s="306">
        <v>2</v>
      </c>
      <c r="G611" s="306">
        <v>2</v>
      </c>
      <c r="H611" s="289">
        <v>425.4</v>
      </c>
      <c r="I611" s="289">
        <v>0</v>
      </c>
      <c r="J611" s="289">
        <v>379.7</v>
      </c>
      <c r="K611" s="307">
        <f t="shared" si="180"/>
        <v>4913983.3999999994</v>
      </c>
      <c r="L611" s="311">
        <v>0</v>
      </c>
      <c r="M611" s="377">
        <v>0</v>
      </c>
      <c r="N611" s="311">
        <v>0</v>
      </c>
      <c r="O611" s="311">
        <f>'[1]Прод. прилож (2)'!$C$1313</f>
        <v>4913983.3999999994</v>
      </c>
      <c r="P611" s="311">
        <f t="shared" si="179"/>
        <v>11551.441937000469</v>
      </c>
      <c r="Q611" s="42">
        <v>9673</v>
      </c>
      <c r="R611" s="59" t="s">
        <v>94</v>
      </c>
    </row>
    <row r="612" spans="1:21" s="14" customFormat="1" ht="22.9" customHeight="1" x14ac:dyDescent="0.25">
      <c r="A612" s="200">
        <v>464</v>
      </c>
      <c r="B612" s="301" t="s">
        <v>1448</v>
      </c>
      <c r="C612" s="288">
        <v>1975</v>
      </c>
      <c r="D612" s="288" t="s">
        <v>204</v>
      </c>
      <c r="E612" s="305" t="s">
        <v>20</v>
      </c>
      <c r="F612" s="306">
        <v>2</v>
      </c>
      <c r="G612" s="306">
        <v>3</v>
      </c>
      <c r="H612" s="289">
        <v>775</v>
      </c>
      <c r="I612" s="289">
        <v>0</v>
      </c>
      <c r="J612" s="289">
        <v>777.4</v>
      </c>
      <c r="K612" s="307">
        <f>SUM(L612:O612)</f>
        <v>6145285</v>
      </c>
      <c r="L612" s="311">
        <v>0</v>
      </c>
      <c r="M612" s="377">
        <v>0</v>
      </c>
      <c r="N612" s="311">
        <v>0</v>
      </c>
      <c r="O612" s="311">
        <f>'[1]Прод. прилож (2)'!$C$661</f>
        <v>6145285</v>
      </c>
      <c r="P612" s="311">
        <f t="shared" si="179"/>
        <v>7929.4</v>
      </c>
      <c r="Q612" s="42">
        <v>9673</v>
      </c>
      <c r="R612" s="59" t="s">
        <v>93</v>
      </c>
    </row>
    <row r="613" spans="1:21" s="92" customFormat="1" ht="25.15" customHeight="1" x14ac:dyDescent="0.25">
      <c r="A613" s="200">
        <v>465</v>
      </c>
      <c r="B613" s="301" t="s">
        <v>1142</v>
      </c>
      <c r="C613" s="288">
        <v>1959</v>
      </c>
      <c r="D613" s="305" t="s">
        <v>204</v>
      </c>
      <c r="E613" s="288" t="s">
        <v>20</v>
      </c>
      <c r="F613" s="54">
        <v>2</v>
      </c>
      <c r="G613" s="54">
        <v>2</v>
      </c>
      <c r="H613" s="45">
        <v>511.88</v>
      </c>
      <c r="I613" s="133">
        <v>392.5</v>
      </c>
      <c r="J613" s="133">
        <v>392.5</v>
      </c>
      <c r="K613" s="307">
        <f t="shared" si="180"/>
        <v>961240.8</v>
      </c>
      <c r="L613" s="45">
        <v>0</v>
      </c>
      <c r="M613" s="45">
        <v>0</v>
      </c>
      <c r="N613" s="45">
        <v>0</v>
      </c>
      <c r="O613" s="45">
        <f>'[1]Прод. прилож (2)'!$C$187</f>
        <v>961240.8</v>
      </c>
      <c r="P613" s="42">
        <f>K613/H613</f>
        <v>1877.8635617722905</v>
      </c>
      <c r="Q613" s="307">
        <v>9673</v>
      </c>
      <c r="R613" s="46" t="s">
        <v>92</v>
      </c>
      <c r="S613" s="143"/>
      <c r="T613" s="91"/>
      <c r="U613" s="91"/>
    </row>
    <row r="614" spans="1:21" s="14" customFormat="1" ht="22.9" customHeight="1" x14ac:dyDescent="0.25">
      <c r="A614" s="200">
        <v>466</v>
      </c>
      <c r="B614" s="301" t="s">
        <v>786</v>
      </c>
      <c r="C614" s="288">
        <v>1962</v>
      </c>
      <c r="D614" s="288" t="s">
        <v>204</v>
      </c>
      <c r="E614" s="305" t="s">
        <v>20</v>
      </c>
      <c r="F614" s="306">
        <v>2</v>
      </c>
      <c r="G614" s="306">
        <v>2</v>
      </c>
      <c r="H614" s="289">
        <v>423.8</v>
      </c>
      <c r="I614" s="302">
        <v>0</v>
      </c>
      <c r="J614" s="302">
        <v>378</v>
      </c>
      <c r="K614" s="307">
        <f t="shared" si="180"/>
        <v>3120568.63</v>
      </c>
      <c r="L614" s="311">
        <v>0</v>
      </c>
      <c r="M614" s="377">
        <v>0</v>
      </c>
      <c r="N614" s="311">
        <v>0</v>
      </c>
      <c r="O614" s="311">
        <f>'[1]Прод. прилож (2)'!$C$662</f>
        <v>3120568.63</v>
      </c>
      <c r="P614" s="311">
        <f t="shared" si="179"/>
        <v>7363.3049315714952</v>
      </c>
      <c r="Q614" s="42">
        <v>9673</v>
      </c>
      <c r="R614" s="59" t="s">
        <v>93</v>
      </c>
    </row>
    <row r="615" spans="1:21" s="14" customFormat="1" ht="22.9" customHeight="1" x14ac:dyDescent="0.25">
      <c r="A615" s="200">
        <v>467</v>
      </c>
      <c r="B615" s="301" t="s">
        <v>787</v>
      </c>
      <c r="C615" s="288">
        <v>1961</v>
      </c>
      <c r="D615" s="288" t="s">
        <v>204</v>
      </c>
      <c r="E615" s="305" t="s">
        <v>20</v>
      </c>
      <c r="F615" s="306">
        <v>2</v>
      </c>
      <c r="G615" s="306">
        <v>1</v>
      </c>
      <c r="H615" s="289">
        <v>301</v>
      </c>
      <c r="I615" s="302">
        <v>0</v>
      </c>
      <c r="J615" s="302">
        <v>279.5</v>
      </c>
      <c r="K615" s="307">
        <f t="shared" si="180"/>
        <v>2125313.63</v>
      </c>
      <c r="L615" s="311">
        <v>0</v>
      </c>
      <c r="M615" s="377">
        <v>0</v>
      </c>
      <c r="N615" s="311">
        <v>0</v>
      </c>
      <c r="O615" s="311">
        <f>'[1]Прод. прилож (2)'!$C$663</f>
        <v>2125313.63</v>
      </c>
      <c r="P615" s="311">
        <f t="shared" si="179"/>
        <v>7060.8426245847177</v>
      </c>
      <c r="Q615" s="42">
        <v>9673</v>
      </c>
      <c r="R615" s="59" t="s">
        <v>93</v>
      </c>
    </row>
    <row r="616" spans="1:21" s="14" customFormat="1" ht="22.9" customHeight="1" x14ac:dyDescent="0.25">
      <c r="A616" s="419">
        <v>468</v>
      </c>
      <c r="B616" s="395" t="s">
        <v>788</v>
      </c>
      <c r="C616" s="387">
        <v>1982</v>
      </c>
      <c r="D616" s="387" t="s">
        <v>204</v>
      </c>
      <c r="E616" s="397" t="s">
        <v>20</v>
      </c>
      <c r="F616" s="399">
        <v>2</v>
      </c>
      <c r="G616" s="399">
        <v>1</v>
      </c>
      <c r="H616" s="403">
        <v>1830.6</v>
      </c>
      <c r="I616" s="405">
        <v>0</v>
      </c>
      <c r="J616" s="474">
        <v>1539</v>
      </c>
      <c r="K616" s="307">
        <f t="shared" si="180"/>
        <v>1589782.22</v>
      </c>
      <c r="L616" s="311">
        <v>0</v>
      </c>
      <c r="M616" s="377">
        <v>0</v>
      </c>
      <c r="N616" s="311">
        <v>0</v>
      </c>
      <c r="O616" s="311">
        <f>'[1]Прод. прилож (2)'!$C$188</f>
        <v>1589782.22</v>
      </c>
      <c r="P616" s="311">
        <f t="shared" si="179"/>
        <v>868.44871626789029</v>
      </c>
      <c r="Q616" s="42">
        <v>9673</v>
      </c>
      <c r="R616" s="59" t="s">
        <v>92</v>
      </c>
      <c r="S616" s="141"/>
    </row>
    <row r="617" spans="1:21" s="14" customFormat="1" ht="22.9" customHeight="1" x14ac:dyDescent="0.25">
      <c r="A617" s="439"/>
      <c r="B617" s="396"/>
      <c r="C617" s="388"/>
      <c r="D617" s="388"/>
      <c r="E617" s="398"/>
      <c r="F617" s="400"/>
      <c r="G617" s="400"/>
      <c r="H617" s="404"/>
      <c r="I617" s="406"/>
      <c r="J617" s="475"/>
      <c r="K617" s="307">
        <f t="shared" ref="K617" si="185">SUM(L617:O617)</f>
        <v>703441.49</v>
      </c>
      <c r="L617" s="311">
        <v>0</v>
      </c>
      <c r="M617" s="377">
        <v>0</v>
      </c>
      <c r="N617" s="311">
        <v>0</v>
      </c>
      <c r="O617" s="311">
        <f>'[1]Прод. прилож (2)'!$C$664</f>
        <v>703441.49</v>
      </c>
      <c r="P617" s="311">
        <f>K617/H616</f>
        <v>384.26826723478644</v>
      </c>
      <c r="Q617" s="42">
        <v>9673</v>
      </c>
      <c r="R617" s="59" t="s">
        <v>93</v>
      </c>
    </row>
    <row r="618" spans="1:21" ht="22.9" customHeight="1" x14ac:dyDescent="0.25">
      <c r="A618" s="200">
        <v>469</v>
      </c>
      <c r="B618" s="301" t="s">
        <v>789</v>
      </c>
      <c r="C618" s="288">
        <v>1957</v>
      </c>
      <c r="D618" s="288" t="s">
        <v>204</v>
      </c>
      <c r="E618" s="305" t="s">
        <v>20</v>
      </c>
      <c r="F618" s="306">
        <v>2</v>
      </c>
      <c r="G618" s="306">
        <v>1</v>
      </c>
      <c r="H618" s="289">
        <v>451.8</v>
      </c>
      <c r="I618" s="302">
        <v>0</v>
      </c>
      <c r="J618" s="302">
        <v>393.2</v>
      </c>
      <c r="K618" s="307">
        <f t="shared" si="180"/>
        <v>3528242.63</v>
      </c>
      <c r="L618" s="311">
        <v>0</v>
      </c>
      <c r="M618" s="377">
        <v>0</v>
      </c>
      <c r="N618" s="311">
        <v>0</v>
      </c>
      <c r="O618" s="311">
        <f>'[1]Прод. прилож (2)'!$C$665</f>
        <v>3528242.63</v>
      </c>
      <c r="P618" s="311">
        <f t="shared" si="179"/>
        <v>7809.3019698981843</v>
      </c>
      <c r="Q618" s="42">
        <v>9673</v>
      </c>
      <c r="R618" s="59" t="s">
        <v>93</v>
      </c>
      <c r="S618" s="14"/>
    </row>
    <row r="619" spans="1:21" ht="22.9" customHeight="1" x14ac:dyDescent="0.25">
      <c r="A619" s="200">
        <v>470</v>
      </c>
      <c r="B619" s="301" t="s">
        <v>790</v>
      </c>
      <c r="C619" s="288">
        <v>1961</v>
      </c>
      <c r="D619" s="288" t="s">
        <v>204</v>
      </c>
      <c r="E619" s="305" t="s">
        <v>20</v>
      </c>
      <c r="F619" s="306">
        <v>2</v>
      </c>
      <c r="G619" s="306">
        <v>1</v>
      </c>
      <c r="H619" s="289">
        <v>299.3</v>
      </c>
      <c r="I619" s="302">
        <v>0</v>
      </c>
      <c r="J619" s="302">
        <v>276.39999999999998</v>
      </c>
      <c r="K619" s="307">
        <f t="shared" si="180"/>
        <v>2125313.63</v>
      </c>
      <c r="L619" s="311">
        <v>0</v>
      </c>
      <c r="M619" s="377">
        <v>0</v>
      </c>
      <c r="N619" s="311">
        <v>0</v>
      </c>
      <c r="O619" s="307">
        <f>'[1]Прод. прилож (2)'!$C$666</f>
        <v>2125313.63</v>
      </c>
      <c r="P619" s="311">
        <f t="shared" si="179"/>
        <v>7100.9476445038417</v>
      </c>
      <c r="Q619" s="42">
        <v>9673</v>
      </c>
      <c r="R619" s="59" t="s">
        <v>93</v>
      </c>
      <c r="S619" s="14"/>
    </row>
    <row r="620" spans="1:21" s="14" customFormat="1" ht="34.9" customHeight="1" x14ac:dyDescent="0.25">
      <c r="A620" s="415" t="s">
        <v>1330</v>
      </c>
      <c r="B620" s="415"/>
      <c r="C620" s="415"/>
      <c r="D620" s="415"/>
      <c r="E620" s="415"/>
      <c r="F620" s="415"/>
      <c r="G620" s="415"/>
      <c r="H620" s="415"/>
      <c r="I620" s="415"/>
      <c r="J620" s="415"/>
      <c r="K620" s="415"/>
      <c r="L620" s="415"/>
      <c r="M620" s="415"/>
      <c r="N620" s="415"/>
      <c r="O620" s="415"/>
      <c r="P620" s="415"/>
      <c r="Q620" s="415"/>
      <c r="R620" s="415"/>
    </row>
    <row r="621" spans="1:21" s="14" customFormat="1" ht="34.9" customHeight="1" x14ac:dyDescent="0.25">
      <c r="A621" s="416" t="s">
        <v>1331</v>
      </c>
      <c r="B621" s="416"/>
      <c r="C621" s="261" t="s">
        <v>21</v>
      </c>
      <c r="D621" s="261" t="s">
        <v>21</v>
      </c>
      <c r="E621" s="261" t="s">
        <v>21</v>
      </c>
      <c r="F621" s="77" t="s">
        <v>21</v>
      </c>
      <c r="G621" s="77" t="s">
        <v>21</v>
      </c>
      <c r="H621" s="78">
        <f>SUM(H622)</f>
        <v>772.7</v>
      </c>
      <c r="I621" s="78">
        <f t="shared" ref="I621:J621" si="186">SUM(I622)</f>
        <v>392.3</v>
      </c>
      <c r="J621" s="78">
        <f t="shared" si="186"/>
        <v>380.4</v>
      </c>
      <c r="K621" s="78">
        <f>SUM(K622:K623)</f>
        <v>5670852.2599999988</v>
      </c>
      <c r="L621" s="78">
        <f t="shared" ref="L621:O621" si="187">SUM(L622:L623)</f>
        <v>0</v>
      </c>
      <c r="M621" s="78">
        <f t="shared" si="187"/>
        <v>0</v>
      </c>
      <c r="N621" s="78">
        <f t="shared" si="187"/>
        <v>0</v>
      </c>
      <c r="O621" s="78">
        <f t="shared" si="187"/>
        <v>5670852.2599999988</v>
      </c>
      <c r="P621" s="30">
        <f>K621/H621</f>
        <v>7339.0090073767287</v>
      </c>
      <c r="Q621" s="79" t="s">
        <v>21</v>
      </c>
      <c r="R621" s="80" t="s">
        <v>21</v>
      </c>
    </row>
    <row r="622" spans="1:21" s="123" customFormat="1" ht="25.15" customHeight="1" x14ac:dyDescent="0.25">
      <c r="A622" s="421">
        <v>471</v>
      </c>
      <c r="B622" s="395" t="s">
        <v>791</v>
      </c>
      <c r="C622" s="387">
        <v>1976</v>
      </c>
      <c r="D622" s="387" t="s">
        <v>204</v>
      </c>
      <c r="E622" s="397" t="s">
        <v>20</v>
      </c>
      <c r="F622" s="399">
        <v>2</v>
      </c>
      <c r="G622" s="399">
        <v>2</v>
      </c>
      <c r="H622" s="403">
        <v>772.7</v>
      </c>
      <c r="I622" s="417">
        <v>392.3</v>
      </c>
      <c r="J622" s="417">
        <v>380.4</v>
      </c>
      <c r="K622" s="307">
        <f>SUM(L622:O622)</f>
        <v>5383376.1999999993</v>
      </c>
      <c r="L622" s="311">
        <v>0</v>
      </c>
      <c r="M622" s="377">
        <v>0</v>
      </c>
      <c r="N622" s="311">
        <v>0</v>
      </c>
      <c r="O622" s="311">
        <f>'[1]Прод. прилож (2)'!$C$190</f>
        <v>5383376.1999999993</v>
      </c>
      <c r="P622" s="311">
        <f>K622/H622</f>
        <v>6966.9680341659105</v>
      </c>
      <c r="Q622" s="42">
        <v>9673</v>
      </c>
      <c r="R622" s="59" t="s">
        <v>92</v>
      </c>
      <c r="S622" s="152"/>
      <c r="T622" s="15"/>
      <c r="U622" s="15"/>
    </row>
    <row r="623" spans="1:21" s="123" customFormat="1" ht="25.15" customHeight="1" x14ac:dyDescent="0.25">
      <c r="A623" s="422"/>
      <c r="B623" s="396"/>
      <c r="C623" s="388"/>
      <c r="D623" s="388"/>
      <c r="E623" s="398"/>
      <c r="F623" s="400"/>
      <c r="G623" s="400"/>
      <c r="H623" s="404"/>
      <c r="I623" s="418"/>
      <c r="J623" s="418"/>
      <c r="K623" s="307">
        <f>SUM(L623:O623)</f>
        <v>287476.06</v>
      </c>
      <c r="L623" s="311">
        <v>0</v>
      </c>
      <c r="M623" s="377">
        <v>0</v>
      </c>
      <c r="N623" s="311">
        <v>0</v>
      </c>
      <c r="O623" s="311">
        <f>'[1]Прод. прилож (2)'!$C$668</f>
        <v>287476.06</v>
      </c>
      <c r="P623" s="311">
        <f>K623/H622</f>
        <v>372.04097321081917</v>
      </c>
      <c r="Q623" s="42">
        <v>9673</v>
      </c>
      <c r="R623" s="59" t="s">
        <v>93</v>
      </c>
      <c r="S623" s="47"/>
      <c r="T623" s="15"/>
      <c r="U623" s="15"/>
    </row>
    <row r="624" spans="1:21" s="14" customFormat="1" ht="34.9" customHeight="1" x14ac:dyDescent="0.25">
      <c r="A624" s="415" t="s">
        <v>1306</v>
      </c>
      <c r="B624" s="415"/>
      <c r="C624" s="415"/>
      <c r="D624" s="415"/>
      <c r="E624" s="415"/>
      <c r="F624" s="415"/>
      <c r="G624" s="415"/>
      <c r="H624" s="415"/>
      <c r="I624" s="415"/>
      <c r="J624" s="415"/>
      <c r="K624" s="415"/>
      <c r="L624" s="415"/>
      <c r="M624" s="415"/>
      <c r="N624" s="415"/>
      <c r="O624" s="415"/>
      <c r="P624" s="415"/>
      <c r="Q624" s="415"/>
      <c r="R624" s="415"/>
    </row>
    <row r="625" spans="1:21" s="14" customFormat="1" ht="34.9" customHeight="1" x14ac:dyDescent="0.25">
      <c r="A625" s="416" t="s">
        <v>278</v>
      </c>
      <c r="B625" s="416"/>
      <c r="C625" s="261" t="s">
        <v>21</v>
      </c>
      <c r="D625" s="261" t="s">
        <v>21</v>
      </c>
      <c r="E625" s="261" t="s">
        <v>21</v>
      </c>
      <c r="F625" s="77" t="s">
        <v>21</v>
      </c>
      <c r="G625" s="77" t="s">
        <v>21</v>
      </c>
      <c r="H625" s="78">
        <f>SUM(H626)</f>
        <v>1453.4</v>
      </c>
      <c r="I625" s="78">
        <f t="shared" ref="I625:O625" si="188">SUM(I626)</f>
        <v>0</v>
      </c>
      <c r="J625" s="78">
        <f t="shared" si="188"/>
        <v>976.2</v>
      </c>
      <c r="K625" s="78">
        <f t="shared" si="188"/>
        <v>5439420.8799999999</v>
      </c>
      <c r="L625" s="78">
        <f t="shared" si="188"/>
        <v>0</v>
      </c>
      <c r="M625" s="78">
        <f t="shared" si="188"/>
        <v>0</v>
      </c>
      <c r="N625" s="78">
        <f t="shared" si="188"/>
        <v>0</v>
      </c>
      <c r="O625" s="78">
        <f t="shared" si="188"/>
        <v>5439420.8799999999</v>
      </c>
      <c r="P625" s="30">
        <f>K625/H625</f>
        <v>3742.5491124260352</v>
      </c>
      <c r="Q625" s="79" t="s">
        <v>21</v>
      </c>
      <c r="R625" s="80" t="s">
        <v>21</v>
      </c>
    </row>
    <row r="626" spans="1:21" s="123" customFormat="1" ht="25.15" customHeight="1" x14ac:dyDescent="0.25">
      <c r="A626" s="380">
        <v>472</v>
      </c>
      <c r="B626" s="301" t="s">
        <v>792</v>
      </c>
      <c r="C626" s="288">
        <v>1963</v>
      </c>
      <c r="D626" s="288" t="s">
        <v>204</v>
      </c>
      <c r="E626" s="305" t="s">
        <v>20</v>
      </c>
      <c r="F626" s="306">
        <v>3</v>
      </c>
      <c r="G626" s="306">
        <v>2</v>
      </c>
      <c r="H626" s="289">
        <v>1453.4</v>
      </c>
      <c r="I626" s="302">
        <v>0</v>
      </c>
      <c r="J626" s="129">
        <v>976.2</v>
      </c>
      <c r="K626" s="307">
        <f>SUM(L626:O626)</f>
        <v>5439420.8799999999</v>
      </c>
      <c r="L626" s="311">
        <v>0</v>
      </c>
      <c r="M626" s="377">
        <v>0</v>
      </c>
      <c r="N626" s="311">
        <v>0</v>
      </c>
      <c r="O626" s="311">
        <f>'[1]Прод. прилож (2)'!$C$670</f>
        <v>5439420.8799999999</v>
      </c>
      <c r="P626" s="311">
        <f>K626/H626</f>
        <v>3742.5491124260352</v>
      </c>
      <c r="Q626" s="42">
        <v>9673</v>
      </c>
      <c r="R626" s="59" t="s">
        <v>93</v>
      </c>
      <c r="S626" s="55"/>
      <c r="T626" s="15"/>
      <c r="U626" s="15"/>
    </row>
    <row r="627" spans="1:21" s="14" customFormat="1" ht="34.9" customHeight="1" x14ac:dyDescent="0.25">
      <c r="A627" s="415" t="s">
        <v>1307</v>
      </c>
      <c r="B627" s="415"/>
      <c r="C627" s="415"/>
      <c r="D627" s="415"/>
      <c r="E627" s="415"/>
      <c r="F627" s="415"/>
      <c r="G627" s="415"/>
      <c r="H627" s="415"/>
      <c r="I627" s="415"/>
      <c r="J627" s="415"/>
      <c r="K627" s="415"/>
      <c r="L627" s="415"/>
      <c r="M627" s="415"/>
      <c r="N627" s="415"/>
      <c r="O627" s="415"/>
      <c r="P627" s="415"/>
      <c r="Q627" s="415"/>
      <c r="R627" s="415"/>
    </row>
    <row r="628" spans="1:21" s="14" customFormat="1" ht="34.9" customHeight="1" x14ac:dyDescent="0.25">
      <c r="A628" s="416" t="s">
        <v>279</v>
      </c>
      <c r="B628" s="416"/>
      <c r="C628" s="261" t="s">
        <v>21</v>
      </c>
      <c r="D628" s="261" t="s">
        <v>21</v>
      </c>
      <c r="E628" s="261" t="s">
        <v>21</v>
      </c>
      <c r="F628" s="77" t="s">
        <v>21</v>
      </c>
      <c r="G628" s="77" t="s">
        <v>21</v>
      </c>
      <c r="H628" s="78">
        <f>SUM(H629:H630)</f>
        <v>831.40000000000009</v>
      </c>
      <c r="I628" s="78">
        <f t="shared" ref="I628:O628" si="189">SUM(I629:I630)</f>
        <v>0</v>
      </c>
      <c r="J628" s="78">
        <f t="shared" si="189"/>
        <v>761.40000000000009</v>
      </c>
      <c r="K628" s="78">
        <f t="shared" si="189"/>
        <v>9009707.8000000007</v>
      </c>
      <c r="L628" s="78">
        <f t="shared" si="189"/>
        <v>0</v>
      </c>
      <c r="M628" s="78">
        <f t="shared" si="189"/>
        <v>0</v>
      </c>
      <c r="N628" s="78">
        <f t="shared" si="189"/>
        <v>0</v>
      </c>
      <c r="O628" s="78">
        <f t="shared" si="189"/>
        <v>9009707.8000000007</v>
      </c>
      <c r="P628" s="30">
        <f>K628/H628</f>
        <v>10836.790714457542</v>
      </c>
      <c r="Q628" s="79" t="s">
        <v>21</v>
      </c>
      <c r="R628" s="80" t="s">
        <v>21</v>
      </c>
    </row>
    <row r="629" spans="1:21" s="123" customFormat="1" ht="25.15" customHeight="1" x14ac:dyDescent="0.25">
      <c r="A629" s="200">
        <v>473</v>
      </c>
      <c r="B629" s="301" t="s">
        <v>793</v>
      </c>
      <c r="C629" s="288">
        <v>1963</v>
      </c>
      <c r="D629" s="288" t="s">
        <v>204</v>
      </c>
      <c r="E629" s="305" t="s">
        <v>20</v>
      </c>
      <c r="F629" s="306">
        <v>2</v>
      </c>
      <c r="G629" s="306">
        <v>2</v>
      </c>
      <c r="H629" s="62">
        <v>408.6</v>
      </c>
      <c r="I629" s="289">
        <v>0</v>
      </c>
      <c r="J629" s="40">
        <v>373.6</v>
      </c>
      <c r="K629" s="307">
        <f>SUM(L629:O629)</f>
        <v>6118500.2000000002</v>
      </c>
      <c r="L629" s="311">
        <v>0</v>
      </c>
      <c r="M629" s="377">
        <v>0</v>
      </c>
      <c r="N629" s="311">
        <v>0</v>
      </c>
      <c r="O629" s="311">
        <f>'[1]Прод. прилож (2)'!$C$1315</f>
        <v>6118500.2000000002</v>
      </c>
      <c r="P629" s="311">
        <f>K629/H629</f>
        <v>14974.302985805189</v>
      </c>
      <c r="Q629" s="42">
        <v>9673</v>
      </c>
      <c r="R629" s="59" t="s">
        <v>94</v>
      </c>
      <c r="S629" s="47"/>
      <c r="T629" s="15"/>
      <c r="U629" s="15"/>
    </row>
    <row r="630" spans="1:21" s="15" customFormat="1" ht="25.15" customHeight="1" x14ac:dyDescent="0.25">
      <c r="A630" s="200">
        <v>474</v>
      </c>
      <c r="B630" s="301" t="s">
        <v>794</v>
      </c>
      <c r="C630" s="288">
        <v>1960</v>
      </c>
      <c r="D630" s="288" t="s">
        <v>204</v>
      </c>
      <c r="E630" s="305" t="s">
        <v>20</v>
      </c>
      <c r="F630" s="306">
        <v>2</v>
      </c>
      <c r="G630" s="306">
        <v>2</v>
      </c>
      <c r="H630" s="289">
        <v>422.8</v>
      </c>
      <c r="I630" s="289">
        <v>0</v>
      </c>
      <c r="J630" s="40">
        <v>387.8</v>
      </c>
      <c r="K630" s="307">
        <f>SUM(L630:O630)</f>
        <v>2891207.6</v>
      </c>
      <c r="L630" s="311">
        <v>0</v>
      </c>
      <c r="M630" s="377">
        <v>0</v>
      </c>
      <c r="N630" s="311">
        <v>0</v>
      </c>
      <c r="O630" s="311">
        <f>'[1]Прод. прилож (2)'!$C$1316</f>
        <v>2891207.6</v>
      </c>
      <c r="P630" s="311">
        <f>K630/H630</f>
        <v>6838.2393566698202</v>
      </c>
      <c r="Q630" s="42">
        <v>9673</v>
      </c>
      <c r="R630" s="59" t="s">
        <v>94</v>
      </c>
      <c r="U630" s="16"/>
    </row>
    <row r="631" spans="1:21" s="14" customFormat="1" ht="34.9" customHeight="1" x14ac:dyDescent="0.25">
      <c r="A631" s="415" t="s">
        <v>1308</v>
      </c>
      <c r="B631" s="415"/>
      <c r="C631" s="415"/>
      <c r="D631" s="415"/>
      <c r="E631" s="415"/>
      <c r="F631" s="415"/>
      <c r="G631" s="415"/>
      <c r="H631" s="415"/>
      <c r="I631" s="415"/>
      <c r="J631" s="415"/>
      <c r="K631" s="415"/>
      <c r="L631" s="415"/>
      <c r="M631" s="415"/>
      <c r="N631" s="415"/>
      <c r="O631" s="415"/>
      <c r="P631" s="415"/>
      <c r="Q631" s="415"/>
      <c r="R631" s="415"/>
    </row>
    <row r="632" spans="1:21" s="14" customFormat="1" ht="34.9" customHeight="1" x14ac:dyDescent="0.25">
      <c r="A632" s="416" t="s">
        <v>336</v>
      </c>
      <c r="B632" s="416"/>
      <c r="C632" s="261" t="s">
        <v>21</v>
      </c>
      <c r="D632" s="261" t="s">
        <v>21</v>
      </c>
      <c r="E632" s="261" t="s">
        <v>21</v>
      </c>
      <c r="F632" s="77" t="s">
        <v>21</v>
      </c>
      <c r="G632" s="77" t="s">
        <v>21</v>
      </c>
      <c r="H632" s="78">
        <f>SUM(H633:H634)</f>
        <v>1655.2</v>
      </c>
      <c r="I632" s="78">
        <f t="shared" ref="I632:O632" si="190">SUM(I633:I634)</f>
        <v>0</v>
      </c>
      <c r="J632" s="78">
        <f t="shared" si="190"/>
        <v>738.4</v>
      </c>
      <c r="K632" s="78">
        <f t="shared" si="190"/>
        <v>9852612.8000000007</v>
      </c>
      <c r="L632" s="78">
        <f t="shared" si="190"/>
        <v>0</v>
      </c>
      <c r="M632" s="78">
        <f t="shared" si="190"/>
        <v>0</v>
      </c>
      <c r="N632" s="78">
        <f t="shared" si="190"/>
        <v>0</v>
      </c>
      <c r="O632" s="78">
        <f t="shared" si="190"/>
        <v>9852612.8000000007</v>
      </c>
      <c r="P632" s="30">
        <f>K632/H632</f>
        <v>5952.5210246495899</v>
      </c>
      <c r="Q632" s="79" t="s">
        <v>21</v>
      </c>
      <c r="R632" s="80" t="s">
        <v>21</v>
      </c>
    </row>
    <row r="633" spans="1:21" s="123" customFormat="1" ht="22.9" customHeight="1" x14ac:dyDescent="0.25">
      <c r="A633" s="200">
        <v>475</v>
      </c>
      <c r="B633" s="301" t="s">
        <v>795</v>
      </c>
      <c r="C633" s="288">
        <v>1964</v>
      </c>
      <c r="D633" s="288" t="s">
        <v>204</v>
      </c>
      <c r="E633" s="305" t="s">
        <v>337</v>
      </c>
      <c r="F633" s="306">
        <v>2</v>
      </c>
      <c r="G633" s="306">
        <v>2</v>
      </c>
      <c r="H633" s="62">
        <v>827.6</v>
      </c>
      <c r="I633" s="289">
        <v>0</v>
      </c>
      <c r="J633" s="40">
        <v>369.2</v>
      </c>
      <c r="K633" s="307">
        <f>SUM(L633:O633)</f>
        <v>4926306.4000000004</v>
      </c>
      <c r="L633" s="311">
        <v>0</v>
      </c>
      <c r="M633" s="377">
        <v>0</v>
      </c>
      <c r="N633" s="311">
        <v>0</v>
      </c>
      <c r="O633" s="311">
        <f>'[1]Прод. прилож (2)'!$C$1318</f>
        <v>4926306.4000000004</v>
      </c>
      <c r="P633" s="311">
        <f>K633/H633</f>
        <v>5952.5210246495899</v>
      </c>
      <c r="Q633" s="42">
        <v>9673</v>
      </c>
      <c r="R633" s="59" t="s">
        <v>94</v>
      </c>
      <c r="S633" s="55"/>
      <c r="T633" s="16"/>
      <c r="U633" s="15"/>
    </row>
    <row r="634" spans="1:21" s="123" customFormat="1" ht="22.9" customHeight="1" x14ac:dyDescent="0.25">
      <c r="A634" s="200">
        <v>476</v>
      </c>
      <c r="B634" s="301" t="s">
        <v>796</v>
      </c>
      <c r="C634" s="288">
        <v>1964</v>
      </c>
      <c r="D634" s="288" t="s">
        <v>204</v>
      </c>
      <c r="E634" s="305" t="s">
        <v>20</v>
      </c>
      <c r="F634" s="306">
        <v>2</v>
      </c>
      <c r="G634" s="306">
        <v>2</v>
      </c>
      <c r="H634" s="62">
        <v>827.6</v>
      </c>
      <c r="I634" s="289">
        <v>0</v>
      </c>
      <c r="J634" s="40">
        <v>369.2</v>
      </c>
      <c r="K634" s="307">
        <f>SUM(L634:O634)</f>
        <v>4926306.4000000004</v>
      </c>
      <c r="L634" s="311">
        <v>0</v>
      </c>
      <c r="M634" s="377">
        <v>0</v>
      </c>
      <c r="N634" s="311">
        <v>0</v>
      </c>
      <c r="O634" s="311">
        <f>'[1]Прод. прилож (2)'!$C$1319</f>
        <v>4926306.4000000004</v>
      </c>
      <c r="P634" s="311">
        <f>K634/H634</f>
        <v>5952.5210246495899</v>
      </c>
      <c r="Q634" s="42">
        <v>9673</v>
      </c>
      <c r="R634" s="59" t="s">
        <v>94</v>
      </c>
      <c r="S634" s="55"/>
      <c r="T634" s="16"/>
      <c r="U634" s="15"/>
    </row>
    <row r="635" spans="1:21" s="123" customFormat="1" ht="34.9" customHeight="1" x14ac:dyDescent="0.25">
      <c r="A635" s="415" t="s">
        <v>1309</v>
      </c>
      <c r="B635" s="415"/>
      <c r="C635" s="415"/>
      <c r="D635" s="415"/>
      <c r="E635" s="415"/>
      <c r="F635" s="415"/>
      <c r="G635" s="415"/>
      <c r="H635" s="415"/>
      <c r="I635" s="415"/>
      <c r="J635" s="415"/>
      <c r="K635" s="415"/>
      <c r="L635" s="415"/>
      <c r="M635" s="415"/>
      <c r="N635" s="415"/>
      <c r="O635" s="415"/>
      <c r="P635" s="415"/>
      <c r="Q635" s="415"/>
      <c r="R635" s="415"/>
      <c r="S635" s="47"/>
      <c r="T635" s="15"/>
      <c r="U635" s="15"/>
    </row>
    <row r="636" spans="1:21" s="123" customFormat="1" ht="34.9" customHeight="1" x14ac:dyDescent="0.25">
      <c r="A636" s="416" t="s">
        <v>338</v>
      </c>
      <c r="B636" s="416"/>
      <c r="C636" s="261" t="s">
        <v>21</v>
      </c>
      <c r="D636" s="261" t="s">
        <v>21</v>
      </c>
      <c r="E636" s="261" t="s">
        <v>21</v>
      </c>
      <c r="F636" s="77" t="s">
        <v>21</v>
      </c>
      <c r="G636" s="77" t="s">
        <v>21</v>
      </c>
      <c r="H636" s="78">
        <f t="shared" ref="H636:O636" si="191">SUM(H637:H661)</f>
        <v>20153.839999999997</v>
      </c>
      <c r="I636" s="78">
        <f t="shared" si="191"/>
        <v>33</v>
      </c>
      <c r="J636" s="78">
        <f t="shared" si="191"/>
        <v>16678.28</v>
      </c>
      <c r="K636" s="78">
        <f t="shared" si="191"/>
        <v>83641870.539999992</v>
      </c>
      <c r="L636" s="78">
        <f t="shared" si="191"/>
        <v>0</v>
      </c>
      <c r="M636" s="78">
        <f t="shared" si="191"/>
        <v>0</v>
      </c>
      <c r="N636" s="78">
        <f t="shared" si="191"/>
        <v>0</v>
      </c>
      <c r="O636" s="78">
        <f t="shared" si="191"/>
        <v>83641870.539999992</v>
      </c>
      <c r="P636" s="30">
        <f>K636/H636</f>
        <v>4150.1704161589059</v>
      </c>
      <c r="Q636" s="79" t="s">
        <v>21</v>
      </c>
      <c r="R636" s="80" t="s">
        <v>21</v>
      </c>
      <c r="S636" s="47"/>
      <c r="T636" s="15"/>
      <c r="U636" s="15"/>
    </row>
    <row r="637" spans="1:21" s="92" customFormat="1" ht="25.9" customHeight="1" x14ac:dyDescent="0.25">
      <c r="A637" s="200">
        <v>477</v>
      </c>
      <c r="B637" s="241" t="s">
        <v>1018</v>
      </c>
      <c r="C637" s="243">
        <v>1953</v>
      </c>
      <c r="D637" s="243" t="s">
        <v>204</v>
      </c>
      <c r="E637" s="243" t="s">
        <v>20</v>
      </c>
      <c r="F637" s="279">
        <v>2</v>
      </c>
      <c r="G637" s="279">
        <v>2</v>
      </c>
      <c r="H637" s="247">
        <v>692.6</v>
      </c>
      <c r="I637" s="249">
        <v>0</v>
      </c>
      <c r="J637" s="249">
        <v>469.54</v>
      </c>
      <c r="K637" s="307">
        <f>SUM(L637:O637)</f>
        <v>259063.97</v>
      </c>
      <c r="L637" s="289">
        <v>0</v>
      </c>
      <c r="M637" s="368">
        <v>0</v>
      </c>
      <c r="N637" s="289">
        <v>0</v>
      </c>
      <c r="O637" s="289">
        <f>'[1]Прод. прилож (2)'!$C$192</f>
        <v>259063.97</v>
      </c>
      <c r="P637" s="42">
        <f>K637/H637</f>
        <v>374.0455818654346</v>
      </c>
      <c r="Q637" s="307">
        <v>9673</v>
      </c>
      <c r="R637" s="300" t="s">
        <v>92</v>
      </c>
      <c r="S637" s="143"/>
      <c r="T637" s="91"/>
      <c r="U637" s="91"/>
    </row>
    <row r="638" spans="1:21" s="91" customFormat="1" ht="25.9" customHeight="1" x14ac:dyDescent="0.25">
      <c r="A638" s="200">
        <v>478</v>
      </c>
      <c r="B638" s="241" t="s">
        <v>1019</v>
      </c>
      <c r="C638" s="243">
        <v>1954</v>
      </c>
      <c r="D638" s="243" t="s">
        <v>204</v>
      </c>
      <c r="E638" s="243" t="s">
        <v>20</v>
      </c>
      <c r="F638" s="245">
        <v>2</v>
      </c>
      <c r="G638" s="245">
        <v>2</v>
      </c>
      <c r="H638" s="247">
        <v>692.6</v>
      </c>
      <c r="I638" s="249">
        <v>0</v>
      </c>
      <c r="J638" s="249">
        <v>513.1</v>
      </c>
      <c r="K638" s="307">
        <f>SUM(L638:O638)</f>
        <v>258138.17</v>
      </c>
      <c r="L638" s="289">
        <v>0</v>
      </c>
      <c r="M638" s="368">
        <v>0</v>
      </c>
      <c r="N638" s="289">
        <v>0</v>
      </c>
      <c r="O638" s="311">
        <f>'[1]Прод. прилож (2)'!$C$193</f>
        <v>258138.17</v>
      </c>
      <c r="P638" s="42">
        <f>K638/H638</f>
        <v>372.70887958417558</v>
      </c>
      <c r="Q638" s="307">
        <v>9673</v>
      </c>
      <c r="R638" s="300" t="s">
        <v>92</v>
      </c>
      <c r="S638" s="143"/>
    </row>
    <row r="639" spans="1:21" s="123" customFormat="1" ht="25.9" customHeight="1" x14ac:dyDescent="0.25">
      <c r="A639" s="200">
        <v>479</v>
      </c>
      <c r="B639" s="301" t="s">
        <v>799</v>
      </c>
      <c r="C639" s="288">
        <v>1966</v>
      </c>
      <c r="D639" s="288" t="s">
        <v>204</v>
      </c>
      <c r="E639" s="288" t="s">
        <v>20</v>
      </c>
      <c r="F639" s="287">
        <v>2</v>
      </c>
      <c r="G639" s="287">
        <v>2</v>
      </c>
      <c r="H639" s="75">
        <v>676.5</v>
      </c>
      <c r="I639" s="302">
        <v>0</v>
      </c>
      <c r="J639" s="302">
        <v>628.1</v>
      </c>
      <c r="K639" s="307">
        <f t="shared" ref="K639:K658" si="192">SUM(L639:O639)</f>
        <v>3733477.37</v>
      </c>
      <c r="L639" s="311">
        <v>0</v>
      </c>
      <c r="M639" s="377">
        <v>0</v>
      </c>
      <c r="N639" s="311">
        <v>0</v>
      </c>
      <c r="O639" s="289">
        <f>'[1]Прод. прилож (2)'!$C$672</f>
        <v>3733477.37</v>
      </c>
      <c r="P639" s="311">
        <f t="shared" ref="P639:P659" si="193">K639/H639</f>
        <v>5518.8135550628231</v>
      </c>
      <c r="Q639" s="42">
        <v>9673</v>
      </c>
      <c r="R639" s="300" t="s">
        <v>93</v>
      </c>
      <c r="S639" s="47"/>
      <c r="T639" s="15"/>
      <c r="U639" s="15"/>
    </row>
    <row r="640" spans="1:21" s="123" customFormat="1" ht="25.9" customHeight="1" x14ac:dyDescent="0.25">
      <c r="A640" s="200">
        <v>480</v>
      </c>
      <c r="B640" s="301" t="s">
        <v>800</v>
      </c>
      <c r="C640" s="288">
        <v>1970</v>
      </c>
      <c r="D640" s="288" t="s">
        <v>204</v>
      </c>
      <c r="E640" s="288" t="s">
        <v>20</v>
      </c>
      <c r="F640" s="288">
        <v>2</v>
      </c>
      <c r="G640" s="288">
        <v>3</v>
      </c>
      <c r="H640" s="75">
        <v>980.3</v>
      </c>
      <c r="I640" s="289">
        <v>0</v>
      </c>
      <c r="J640" s="289">
        <v>894.7</v>
      </c>
      <c r="K640" s="307">
        <f t="shared" si="192"/>
        <v>11527915.5</v>
      </c>
      <c r="L640" s="311">
        <v>0</v>
      </c>
      <c r="M640" s="377">
        <v>0</v>
      </c>
      <c r="N640" s="311">
        <v>0</v>
      </c>
      <c r="O640" s="289">
        <f>'[1]Прод. прилож (2)'!$C$1321</f>
        <v>11527915.5</v>
      </c>
      <c r="P640" s="311">
        <f t="shared" si="193"/>
        <v>11759.579210445783</v>
      </c>
      <c r="Q640" s="42">
        <v>9673</v>
      </c>
      <c r="R640" s="300" t="s">
        <v>94</v>
      </c>
      <c r="S640" s="47"/>
      <c r="T640" s="15"/>
      <c r="U640" s="15"/>
    </row>
    <row r="641" spans="1:21" s="123" customFormat="1" ht="25.9" customHeight="1" x14ac:dyDescent="0.25">
      <c r="A641" s="200">
        <v>481</v>
      </c>
      <c r="B641" s="301" t="s">
        <v>1449</v>
      </c>
      <c r="C641" s="288">
        <v>1985</v>
      </c>
      <c r="D641" s="288" t="s">
        <v>204</v>
      </c>
      <c r="E641" s="288" t="s">
        <v>20</v>
      </c>
      <c r="F641" s="288">
        <v>5</v>
      </c>
      <c r="G641" s="288">
        <v>6</v>
      </c>
      <c r="H641" s="75">
        <v>4688.5</v>
      </c>
      <c r="I641" s="289">
        <v>33</v>
      </c>
      <c r="J641" s="289">
        <v>3955.6</v>
      </c>
      <c r="K641" s="307">
        <f>SUM(L641:O641)</f>
        <v>5886086.3999999994</v>
      </c>
      <c r="L641" s="311">
        <v>0</v>
      </c>
      <c r="M641" s="377">
        <v>0</v>
      </c>
      <c r="N641" s="311">
        <v>0</v>
      </c>
      <c r="O641" s="289">
        <f>'[1]Прод. прилож (2)'!$C$673</f>
        <v>5886086.3999999994</v>
      </c>
      <c r="P641" s="311">
        <f>K641/H641</f>
        <v>1255.4306068038818</v>
      </c>
      <c r="Q641" s="42">
        <v>9673</v>
      </c>
      <c r="R641" s="300" t="s">
        <v>93</v>
      </c>
      <c r="S641" s="47"/>
      <c r="T641" s="15"/>
      <c r="U641" s="15"/>
    </row>
    <row r="642" spans="1:21" s="123" customFormat="1" ht="25.9" customHeight="1" x14ac:dyDescent="0.25">
      <c r="A642" s="200">
        <v>482</v>
      </c>
      <c r="B642" s="301" t="s">
        <v>801</v>
      </c>
      <c r="C642" s="288">
        <v>1952</v>
      </c>
      <c r="D642" s="288" t="s">
        <v>204</v>
      </c>
      <c r="E642" s="288" t="s">
        <v>20</v>
      </c>
      <c r="F642" s="287">
        <v>2</v>
      </c>
      <c r="G642" s="287">
        <v>2</v>
      </c>
      <c r="H642" s="75">
        <v>615.4</v>
      </c>
      <c r="I642" s="302">
        <v>0</v>
      </c>
      <c r="J642" s="302">
        <v>570.79999999999995</v>
      </c>
      <c r="K642" s="307">
        <f t="shared" si="192"/>
        <v>2020836.13</v>
      </c>
      <c r="L642" s="311">
        <v>0</v>
      </c>
      <c r="M642" s="377">
        <v>0</v>
      </c>
      <c r="N642" s="311">
        <v>0</v>
      </c>
      <c r="O642" s="289">
        <f>'[1]Прод. прилож (2)'!$C$194</f>
        <v>2020836.13</v>
      </c>
      <c r="P642" s="311">
        <f t="shared" si="193"/>
        <v>3283.7766168345793</v>
      </c>
      <c r="Q642" s="42">
        <v>9673</v>
      </c>
      <c r="R642" s="300" t="s">
        <v>92</v>
      </c>
      <c r="S642" s="152"/>
      <c r="T642" s="15"/>
      <c r="U642" s="15"/>
    </row>
    <row r="643" spans="1:21" s="123" customFormat="1" ht="25.9" customHeight="1" x14ac:dyDescent="0.25">
      <c r="A643" s="419">
        <v>483</v>
      </c>
      <c r="B643" s="395" t="s">
        <v>797</v>
      </c>
      <c r="C643" s="387">
        <v>1961</v>
      </c>
      <c r="D643" s="387" t="s">
        <v>204</v>
      </c>
      <c r="E643" s="387" t="s">
        <v>20</v>
      </c>
      <c r="F643" s="431">
        <v>2</v>
      </c>
      <c r="G643" s="431">
        <v>2</v>
      </c>
      <c r="H643" s="516">
        <v>718.8</v>
      </c>
      <c r="I643" s="405">
        <v>0</v>
      </c>
      <c r="J643" s="405">
        <v>544.79999999999995</v>
      </c>
      <c r="K643" s="307">
        <f t="shared" si="192"/>
        <v>602519.40999999992</v>
      </c>
      <c r="L643" s="311">
        <v>0</v>
      </c>
      <c r="M643" s="377">
        <v>0</v>
      </c>
      <c r="N643" s="311">
        <v>0</v>
      </c>
      <c r="O643" s="289">
        <f>'[1]Прод. прилож (2)'!$C$195</f>
        <v>602519.40999999992</v>
      </c>
      <c r="P643" s="311">
        <f t="shared" si="193"/>
        <v>838.22956316082355</v>
      </c>
      <c r="Q643" s="42">
        <v>9673</v>
      </c>
      <c r="R643" s="300" t="s">
        <v>92</v>
      </c>
      <c r="S643" s="152"/>
      <c r="T643" s="15"/>
      <c r="U643" s="15"/>
    </row>
    <row r="644" spans="1:21" s="123" customFormat="1" ht="25.9" customHeight="1" x14ac:dyDescent="0.25">
      <c r="A644" s="439"/>
      <c r="B644" s="396"/>
      <c r="C644" s="388"/>
      <c r="D644" s="388"/>
      <c r="E644" s="388"/>
      <c r="F644" s="432"/>
      <c r="G644" s="432"/>
      <c r="H644" s="518"/>
      <c r="I644" s="406"/>
      <c r="J644" s="406"/>
      <c r="K644" s="307">
        <f t="shared" ref="K644" si="194">SUM(L644:O644)</f>
        <v>6581569.7000000011</v>
      </c>
      <c r="L644" s="311">
        <v>0</v>
      </c>
      <c r="M644" s="377">
        <v>0</v>
      </c>
      <c r="N644" s="311">
        <v>0</v>
      </c>
      <c r="O644" s="289">
        <f>'[1]Прод. прилож (2)'!$C$674</f>
        <v>6581569.7000000011</v>
      </c>
      <c r="P644" s="311">
        <f>K644/H643</f>
        <v>9156.3295770729019</v>
      </c>
      <c r="Q644" s="42">
        <v>9673</v>
      </c>
      <c r="R644" s="300" t="s">
        <v>93</v>
      </c>
      <c r="S644" s="47"/>
      <c r="T644" s="15"/>
      <c r="U644" s="15"/>
    </row>
    <row r="645" spans="1:21" s="123" customFormat="1" ht="25.9" customHeight="1" x14ac:dyDescent="0.25">
      <c r="A645" s="200">
        <v>484</v>
      </c>
      <c r="B645" s="301" t="s">
        <v>798</v>
      </c>
      <c r="C645" s="288">
        <v>1965</v>
      </c>
      <c r="D645" s="288" t="s">
        <v>204</v>
      </c>
      <c r="E645" s="288" t="s">
        <v>20</v>
      </c>
      <c r="F645" s="287">
        <v>2</v>
      </c>
      <c r="G645" s="287">
        <v>2</v>
      </c>
      <c r="H645" s="75">
        <v>589.6</v>
      </c>
      <c r="I645" s="302">
        <v>0</v>
      </c>
      <c r="J645" s="302">
        <v>541.20000000000005</v>
      </c>
      <c r="K645" s="307">
        <f t="shared" si="192"/>
        <v>3846113.65</v>
      </c>
      <c r="L645" s="311">
        <v>0</v>
      </c>
      <c r="M645" s="377">
        <v>0</v>
      </c>
      <c r="N645" s="311">
        <v>0</v>
      </c>
      <c r="O645" s="289">
        <f>'[1]Прод. прилож (2)'!$C$675</f>
        <v>3846113.65</v>
      </c>
      <c r="P645" s="311">
        <f t="shared" si="193"/>
        <v>6523.2592435549523</v>
      </c>
      <c r="Q645" s="42">
        <v>9673</v>
      </c>
      <c r="R645" s="300" t="s">
        <v>93</v>
      </c>
      <c r="S645" s="47"/>
      <c r="T645" s="15"/>
      <c r="U645" s="15"/>
    </row>
    <row r="646" spans="1:21" s="123" customFormat="1" ht="36" customHeight="1" x14ac:dyDescent="0.25">
      <c r="A646" s="200">
        <v>485</v>
      </c>
      <c r="B646" s="301" t="s">
        <v>1030</v>
      </c>
      <c r="C646" s="288">
        <v>1964</v>
      </c>
      <c r="D646" s="288" t="s">
        <v>204</v>
      </c>
      <c r="E646" s="288" t="s">
        <v>20</v>
      </c>
      <c r="F646" s="287">
        <v>2</v>
      </c>
      <c r="G646" s="287">
        <v>2</v>
      </c>
      <c r="H646" s="75">
        <v>576.47</v>
      </c>
      <c r="I646" s="302">
        <v>0</v>
      </c>
      <c r="J646" s="302">
        <v>528.07000000000005</v>
      </c>
      <c r="K646" s="307">
        <f>SUM(L646:O646)</f>
        <v>3299940.14</v>
      </c>
      <c r="L646" s="311">
        <v>0</v>
      </c>
      <c r="M646" s="377">
        <v>0</v>
      </c>
      <c r="N646" s="311">
        <v>0</v>
      </c>
      <c r="O646" s="289">
        <f>'[1]Прод. прилож (2)'!$C$196</f>
        <v>3299940.14</v>
      </c>
      <c r="P646" s="311">
        <f>K646/H646</f>
        <v>5724.3917983589781</v>
      </c>
      <c r="Q646" s="42">
        <v>9673</v>
      </c>
      <c r="R646" s="300" t="s">
        <v>92</v>
      </c>
      <c r="S646" s="152"/>
      <c r="T646" s="15"/>
      <c r="U646" s="15"/>
    </row>
    <row r="647" spans="1:21" s="123" customFormat="1" ht="25.9" customHeight="1" x14ac:dyDescent="0.25">
      <c r="A647" s="200">
        <v>486</v>
      </c>
      <c r="B647" s="301" t="s">
        <v>802</v>
      </c>
      <c r="C647" s="288">
        <v>1966</v>
      </c>
      <c r="D647" s="288" t="s">
        <v>204</v>
      </c>
      <c r="E647" s="288" t="s">
        <v>20</v>
      </c>
      <c r="F647" s="288">
        <v>2</v>
      </c>
      <c r="G647" s="288">
        <v>2</v>
      </c>
      <c r="H647" s="75">
        <v>560.5</v>
      </c>
      <c r="I647" s="289">
        <v>0</v>
      </c>
      <c r="J647" s="289">
        <v>510.5</v>
      </c>
      <c r="K647" s="307">
        <f t="shared" si="192"/>
        <v>6678427.5</v>
      </c>
      <c r="L647" s="311">
        <v>0</v>
      </c>
      <c r="M647" s="377">
        <v>0</v>
      </c>
      <c r="N647" s="311">
        <v>0</v>
      </c>
      <c r="O647" s="289">
        <f>'[1]Прод. прилож (2)'!$C$1322</f>
        <v>6678427.5</v>
      </c>
      <c r="P647" s="311">
        <f t="shared" si="193"/>
        <v>11915.124888492417</v>
      </c>
      <c r="Q647" s="42">
        <v>9673</v>
      </c>
      <c r="R647" s="300" t="s">
        <v>94</v>
      </c>
      <c r="S647" s="47"/>
      <c r="T647" s="15"/>
      <c r="U647" s="15"/>
    </row>
    <row r="648" spans="1:21" s="92" customFormat="1" ht="25.9" customHeight="1" x14ac:dyDescent="0.25">
      <c r="A648" s="200">
        <v>487</v>
      </c>
      <c r="B648" s="241" t="s">
        <v>1020</v>
      </c>
      <c r="C648" s="259">
        <v>1952</v>
      </c>
      <c r="D648" s="259" t="s">
        <v>204</v>
      </c>
      <c r="E648" s="259" t="s">
        <v>20</v>
      </c>
      <c r="F648" s="255">
        <v>2</v>
      </c>
      <c r="G648" s="255">
        <v>1</v>
      </c>
      <c r="H648" s="294">
        <v>334.8</v>
      </c>
      <c r="I648" s="238">
        <v>0</v>
      </c>
      <c r="J648" s="238">
        <v>258.60000000000002</v>
      </c>
      <c r="K648" s="307">
        <f>SUM(L648:O648)</f>
        <v>163944.97</v>
      </c>
      <c r="L648" s="73">
        <v>0</v>
      </c>
      <c r="M648" s="73">
        <v>0</v>
      </c>
      <c r="N648" s="73">
        <v>0</v>
      </c>
      <c r="O648" s="311">
        <f>'[1]Прод. прилож (2)'!$C$197</f>
        <v>163944.97</v>
      </c>
      <c r="P648" s="42">
        <f>K648/H648</f>
        <v>489.68031660692952</v>
      </c>
      <c r="Q648" s="307">
        <v>9673</v>
      </c>
      <c r="R648" s="46" t="s">
        <v>92</v>
      </c>
      <c r="S648" s="143"/>
      <c r="T648" s="91"/>
      <c r="U648" s="91"/>
    </row>
    <row r="649" spans="1:21" s="123" customFormat="1" ht="25.9" customHeight="1" x14ac:dyDescent="0.25">
      <c r="A649" s="200">
        <v>488</v>
      </c>
      <c r="B649" s="301" t="s">
        <v>803</v>
      </c>
      <c r="C649" s="288">
        <v>1964</v>
      </c>
      <c r="D649" s="288" t="s">
        <v>204</v>
      </c>
      <c r="E649" s="288" t="s">
        <v>20</v>
      </c>
      <c r="F649" s="287">
        <v>2</v>
      </c>
      <c r="G649" s="287">
        <v>2</v>
      </c>
      <c r="H649" s="75">
        <v>481.9</v>
      </c>
      <c r="I649" s="302">
        <v>0</v>
      </c>
      <c r="J649" s="302">
        <v>356.4</v>
      </c>
      <c r="K649" s="307">
        <f t="shared" si="192"/>
        <v>445226.77999999997</v>
      </c>
      <c r="L649" s="311">
        <v>0</v>
      </c>
      <c r="M649" s="377">
        <v>0</v>
      </c>
      <c r="N649" s="311">
        <v>0</v>
      </c>
      <c r="O649" s="289">
        <f>'[1]Прод. прилож (2)'!$C$198</f>
        <v>445226.77999999997</v>
      </c>
      <c r="P649" s="311">
        <f t="shared" si="193"/>
        <v>923.89869267482879</v>
      </c>
      <c r="Q649" s="42">
        <v>9673</v>
      </c>
      <c r="R649" s="300" t="s">
        <v>92</v>
      </c>
      <c r="S649" s="152"/>
      <c r="T649" s="15"/>
      <c r="U649" s="15"/>
    </row>
    <row r="650" spans="1:21" s="92" customFormat="1" ht="25.9" customHeight="1" x14ac:dyDescent="0.25">
      <c r="A650" s="419">
        <v>489</v>
      </c>
      <c r="B650" s="395" t="s">
        <v>1233</v>
      </c>
      <c r="C650" s="387">
        <v>1960</v>
      </c>
      <c r="D650" s="387" t="s">
        <v>204</v>
      </c>
      <c r="E650" s="387" t="s">
        <v>20</v>
      </c>
      <c r="F650" s="401">
        <v>2</v>
      </c>
      <c r="G650" s="401">
        <v>1</v>
      </c>
      <c r="H650" s="403">
        <v>354.8</v>
      </c>
      <c r="I650" s="405">
        <v>0</v>
      </c>
      <c r="J650" s="405">
        <v>276.5</v>
      </c>
      <c r="K650" s="307">
        <f t="shared" si="192"/>
        <v>2114312.64</v>
      </c>
      <c r="L650" s="290">
        <v>0</v>
      </c>
      <c r="M650" s="369">
        <v>0</v>
      </c>
      <c r="N650" s="290">
        <v>0</v>
      </c>
      <c r="O650" s="311">
        <f>'[1]Прод. прилож (2)'!$C$199</f>
        <v>2114312.64</v>
      </c>
      <c r="P650" s="42">
        <f t="shared" ref="P650" si="195">K650/H650</f>
        <v>5959.1675310033825</v>
      </c>
      <c r="Q650" s="307">
        <v>9673</v>
      </c>
      <c r="R650" s="300" t="s">
        <v>92</v>
      </c>
      <c r="S650" s="143"/>
      <c r="T650" s="91"/>
      <c r="U650" s="91"/>
    </row>
    <row r="651" spans="1:21" s="92" customFormat="1" ht="25.9" customHeight="1" x14ac:dyDescent="0.25">
      <c r="A651" s="439"/>
      <c r="B651" s="396"/>
      <c r="C651" s="388"/>
      <c r="D651" s="388"/>
      <c r="E651" s="388"/>
      <c r="F651" s="402"/>
      <c r="G651" s="402"/>
      <c r="H651" s="404"/>
      <c r="I651" s="406"/>
      <c r="J651" s="406"/>
      <c r="K651" s="307">
        <f t="shared" ref="K651" si="196">SUM(L651:O651)</f>
        <v>1871270.08</v>
      </c>
      <c r="L651" s="290">
        <v>0</v>
      </c>
      <c r="M651" s="369">
        <v>0</v>
      </c>
      <c r="N651" s="290">
        <v>0</v>
      </c>
      <c r="O651" s="311">
        <f>'[1]Прод. прилож (2)'!$C$676</f>
        <v>1871270.08</v>
      </c>
      <c r="P651" s="42">
        <f>K651/H650</f>
        <v>5274.1546786922208</v>
      </c>
      <c r="Q651" s="307">
        <v>9673</v>
      </c>
      <c r="R651" s="300" t="s">
        <v>93</v>
      </c>
      <c r="S651" s="91"/>
      <c r="T651" s="91"/>
      <c r="U651" s="91"/>
    </row>
    <row r="652" spans="1:21" s="92" customFormat="1" ht="25.9" customHeight="1" x14ac:dyDescent="0.25">
      <c r="A652" s="352">
        <v>490</v>
      </c>
      <c r="B652" s="241" t="s">
        <v>1021</v>
      </c>
      <c r="C652" s="259">
        <v>1958</v>
      </c>
      <c r="D652" s="243" t="s">
        <v>204</v>
      </c>
      <c r="E652" s="259" t="s">
        <v>1022</v>
      </c>
      <c r="F652" s="253">
        <v>2</v>
      </c>
      <c r="G652" s="253">
        <v>1</v>
      </c>
      <c r="H652" s="236">
        <v>476.8</v>
      </c>
      <c r="I652" s="251">
        <v>0</v>
      </c>
      <c r="J652" s="251">
        <v>362.8</v>
      </c>
      <c r="K652" s="307">
        <f>SUM(L652:O652)</f>
        <v>207185.41</v>
      </c>
      <c r="L652" s="18">
        <v>0</v>
      </c>
      <c r="M652" s="18">
        <v>0</v>
      </c>
      <c r="N652" s="18">
        <v>0</v>
      </c>
      <c r="O652" s="40">
        <f>'[1]Прод. прилож (2)'!$C$200</f>
        <v>207185.41</v>
      </c>
      <c r="P652" s="42">
        <f t="shared" ref="P652" si="197">K652/H652</f>
        <v>434.53315855704699</v>
      </c>
      <c r="Q652" s="307">
        <v>9673</v>
      </c>
      <c r="R652" s="59" t="s">
        <v>92</v>
      </c>
      <c r="S652" s="143"/>
      <c r="T652" s="91"/>
      <c r="U652" s="91"/>
    </row>
    <row r="653" spans="1:21" s="92" customFormat="1" ht="25.9" customHeight="1" x14ac:dyDescent="0.25">
      <c r="A653" s="352">
        <v>491</v>
      </c>
      <c r="B653" s="241" t="s">
        <v>1086</v>
      </c>
      <c r="C653" s="259">
        <v>1980</v>
      </c>
      <c r="D653" s="243" t="s">
        <v>204</v>
      </c>
      <c r="E653" s="259" t="s">
        <v>20</v>
      </c>
      <c r="F653" s="253">
        <v>3</v>
      </c>
      <c r="G653" s="253">
        <v>3</v>
      </c>
      <c r="H653" s="236">
        <v>2583.77</v>
      </c>
      <c r="I653" s="251">
        <v>0</v>
      </c>
      <c r="J653" s="39">
        <v>1803.15</v>
      </c>
      <c r="K653" s="307">
        <f>SUM(L653:O653)</f>
        <v>8809527.8800000008</v>
      </c>
      <c r="L653" s="311">
        <v>0</v>
      </c>
      <c r="M653" s="377">
        <v>0</v>
      </c>
      <c r="N653" s="311">
        <v>0</v>
      </c>
      <c r="O653" s="289">
        <f>'[1]Прод. прилож (2)'!$C$677</f>
        <v>8809527.8800000008</v>
      </c>
      <c r="P653" s="311">
        <f>K653/H653</f>
        <v>3409.5634982989977</v>
      </c>
      <c r="Q653" s="42">
        <v>9673</v>
      </c>
      <c r="R653" s="300" t="s">
        <v>93</v>
      </c>
      <c r="S653" s="94"/>
      <c r="T653" s="91"/>
      <c r="U653" s="91"/>
    </row>
    <row r="654" spans="1:21" s="123" customFormat="1" ht="25.9" customHeight="1" x14ac:dyDescent="0.25">
      <c r="A654" s="352">
        <v>492</v>
      </c>
      <c r="B654" s="301" t="s">
        <v>804</v>
      </c>
      <c r="C654" s="288">
        <v>1990</v>
      </c>
      <c r="D654" s="288" t="s">
        <v>204</v>
      </c>
      <c r="E654" s="288" t="s">
        <v>222</v>
      </c>
      <c r="F654" s="288">
        <v>4</v>
      </c>
      <c r="G654" s="288">
        <v>4</v>
      </c>
      <c r="H654" s="75">
        <v>2228</v>
      </c>
      <c r="I654" s="289">
        <v>0</v>
      </c>
      <c r="J654" s="289">
        <v>1947.8</v>
      </c>
      <c r="K654" s="307">
        <f t="shared" si="192"/>
        <v>7807750</v>
      </c>
      <c r="L654" s="311">
        <v>0</v>
      </c>
      <c r="M654" s="377">
        <v>0</v>
      </c>
      <c r="N654" s="311">
        <v>0</v>
      </c>
      <c r="O654" s="289">
        <f>'[1]Прод. прилож (2)'!$C$1323</f>
        <v>7807750</v>
      </c>
      <c r="P654" s="311">
        <f t="shared" si="193"/>
        <v>3504.3761220825854</v>
      </c>
      <c r="Q654" s="42">
        <v>9673</v>
      </c>
      <c r="R654" s="300" t="s">
        <v>94</v>
      </c>
      <c r="S654" s="47"/>
      <c r="T654" s="15"/>
      <c r="U654" s="15"/>
    </row>
    <row r="655" spans="1:21" s="123" customFormat="1" ht="25.9" customHeight="1" x14ac:dyDescent="0.25">
      <c r="A655" s="352">
        <v>493</v>
      </c>
      <c r="B655" s="301" t="s">
        <v>805</v>
      </c>
      <c r="C655" s="288">
        <v>1964</v>
      </c>
      <c r="D655" s="288" t="s">
        <v>204</v>
      </c>
      <c r="E655" s="288" t="s">
        <v>20</v>
      </c>
      <c r="F655" s="287">
        <v>2</v>
      </c>
      <c r="G655" s="287">
        <v>2</v>
      </c>
      <c r="H655" s="75">
        <v>601.9</v>
      </c>
      <c r="I655" s="302">
        <v>0</v>
      </c>
      <c r="J655" s="302">
        <v>532.6</v>
      </c>
      <c r="K655" s="307">
        <f t="shared" si="192"/>
        <v>4109053.63</v>
      </c>
      <c r="L655" s="311">
        <v>0</v>
      </c>
      <c r="M655" s="377">
        <v>0</v>
      </c>
      <c r="N655" s="311">
        <v>0</v>
      </c>
      <c r="O655" s="289">
        <f>'[1]Прод. прилож (2)'!$C$678</f>
        <v>4109053.63</v>
      </c>
      <c r="P655" s="311">
        <f t="shared" si="193"/>
        <v>6826.8045024090379</v>
      </c>
      <c r="Q655" s="42">
        <v>9673</v>
      </c>
      <c r="R655" s="300" t="s">
        <v>93</v>
      </c>
      <c r="S655" s="47"/>
      <c r="T655" s="15"/>
      <c r="U655" s="15"/>
    </row>
    <row r="656" spans="1:21" s="123" customFormat="1" ht="25.9" customHeight="1" x14ac:dyDescent="0.25">
      <c r="A656" s="352">
        <v>494</v>
      </c>
      <c r="B656" s="301" t="s">
        <v>806</v>
      </c>
      <c r="C656" s="288">
        <v>1964</v>
      </c>
      <c r="D656" s="288" t="s">
        <v>204</v>
      </c>
      <c r="E656" s="288" t="s">
        <v>20</v>
      </c>
      <c r="F656" s="287">
        <v>2</v>
      </c>
      <c r="G656" s="287">
        <v>2</v>
      </c>
      <c r="H656" s="75">
        <v>429.2</v>
      </c>
      <c r="I656" s="302">
        <v>0</v>
      </c>
      <c r="J656" s="302">
        <v>390</v>
      </c>
      <c r="K656" s="307">
        <f t="shared" si="192"/>
        <v>2693943.94</v>
      </c>
      <c r="L656" s="311">
        <v>0</v>
      </c>
      <c r="M656" s="377">
        <v>0</v>
      </c>
      <c r="N656" s="311">
        <v>0</v>
      </c>
      <c r="O656" s="289">
        <f>'[1]Прод. прилож (2)'!$C$679</f>
        <v>2693943.94</v>
      </c>
      <c r="P656" s="311">
        <f t="shared" si="193"/>
        <v>6276.6634203168687</v>
      </c>
      <c r="Q656" s="42">
        <v>9673</v>
      </c>
      <c r="R656" s="300" t="s">
        <v>93</v>
      </c>
      <c r="S656" s="47"/>
      <c r="T656" s="15"/>
      <c r="U656" s="15"/>
    </row>
    <row r="657" spans="1:21" s="123" customFormat="1" ht="25.9" customHeight="1" x14ac:dyDescent="0.25">
      <c r="A657" s="352">
        <v>495</v>
      </c>
      <c r="B657" s="301" t="s">
        <v>807</v>
      </c>
      <c r="C657" s="288">
        <v>1976</v>
      </c>
      <c r="D657" s="288">
        <v>2021</v>
      </c>
      <c r="E657" s="288" t="s">
        <v>20</v>
      </c>
      <c r="F657" s="288">
        <v>2</v>
      </c>
      <c r="G657" s="288">
        <v>2</v>
      </c>
      <c r="H657" s="75">
        <v>801.3</v>
      </c>
      <c r="I657" s="289">
        <v>0</v>
      </c>
      <c r="J657" s="289">
        <v>742.1</v>
      </c>
      <c r="K657" s="307">
        <f t="shared" si="192"/>
        <v>1838501.6</v>
      </c>
      <c r="L657" s="311">
        <v>0</v>
      </c>
      <c r="M657" s="377">
        <v>0</v>
      </c>
      <c r="N657" s="311">
        <v>0</v>
      </c>
      <c r="O657" s="289">
        <f>'[1]Прод. прилож (2)'!$C$1324</f>
        <v>1838501.6</v>
      </c>
      <c r="P657" s="311">
        <f t="shared" si="193"/>
        <v>2294.3986022713093</v>
      </c>
      <c r="Q657" s="42">
        <v>9673</v>
      </c>
      <c r="R657" s="300" t="s">
        <v>94</v>
      </c>
      <c r="S657" s="47"/>
      <c r="T657" s="15"/>
      <c r="U657" s="15"/>
    </row>
    <row r="658" spans="1:21" s="123" customFormat="1" ht="25.9" customHeight="1" x14ac:dyDescent="0.25">
      <c r="A658" s="352">
        <v>496</v>
      </c>
      <c r="B658" s="301" t="s">
        <v>808</v>
      </c>
      <c r="C658" s="288">
        <v>1965</v>
      </c>
      <c r="D658" s="288" t="s">
        <v>204</v>
      </c>
      <c r="E658" s="288" t="s">
        <v>20</v>
      </c>
      <c r="F658" s="287">
        <v>2</v>
      </c>
      <c r="G658" s="287">
        <v>3</v>
      </c>
      <c r="H658" s="75">
        <v>564.1</v>
      </c>
      <c r="I658" s="302">
        <v>0</v>
      </c>
      <c r="J658" s="302">
        <v>497.8</v>
      </c>
      <c r="K658" s="307">
        <f t="shared" si="192"/>
        <v>4363346.95</v>
      </c>
      <c r="L658" s="311">
        <v>0</v>
      </c>
      <c r="M658" s="377">
        <v>0</v>
      </c>
      <c r="N658" s="311">
        <v>0</v>
      </c>
      <c r="O658" s="289">
        <f>'[1]Прод. прилож (2)'!$C$680</f>
        <v>4363346.95</v>
      </c>
      <c r="P658" s="311">
        <f t="shared" si="193"/>
        <v>7735.0592979968087</v>
      </c>
      <c r="Q658" s="42">
        <v>9673</v>
      </c>
      <c r="R658" s="300" t="s">
        <v>93</v>
      </c>
      <c r="S658" s="47"/>
      <c r="T658" s="15"/>
      <c r="U658" s="15"/>
    </row>
    <row r="659" spans="1:21" s="123" customFormat="1" ht="25.9" customHeight="1" x14ac:dyDescent="0.25">
      <c r="A659" s="419">
        <v>497</v>
      </c>
      <c r="B659" s="395" t="s">
        <v>809</v>
      </c>
      <c r="C659" s="387">
        <v>1962</v>
      </c>
      <c r="D659" s="387" t="s">
        <v>204</v>
      </c>
      <c r="E659" s="387" t="s">
        <v>20</v>
      </c>
      <c r="F659" s="431">
        <v>2</v>
      </c>
      <c r="G659" s="431">
        <v>2</v>
      </c>
      <c r="H659" s="516">
        <v>506</v>
      </c>
      <c r="I659" s="405">
        <v>0</v>
      </c>
      <c r="J659" s="405">
        <v>354.12</v>
      </c>
      <c r="K659" s="307">
        <f>SUM(L659:O659)</f>
        <v>2834710.53</v>
      </c>
      <c r="L659" s="311">
        <v>0</v>
      </c>
      <c r="M659" s="377">
        <v>0</v>
      </c>
      <c r="N659" s="311">
        <v>0</v>
      </c>
      <c r="O659" s="289">
        <f>'[1]Прод. прилож (2)'!$C$201</f>
        <v>2834710.53</v>
      </c>
      <c r="P659" s="311">
        <f t="shared" si="193"/>
        <v>5602.1947233201581</v>
      </c>
      <c r="Q659" s="42">
        <v>9673</v>
      </c>
      <c r="R659" s="300" t="s">
        <v>92</v>
      </c>
      <c r="S659" s="152"/>
      <c r="T659" s="15"/>
      <c r="U659" s="15"/>
    </row>
    <row r="660" spans="1:21" s="123" customFormat="1" ht="25.9" customHeight="1" x14ac:dyDescent="0.25">
      <c r="A660" s="515"/>
      <c r="B660" s="452"/>
      <c r="C660" s="433"/>
      <c r="D660" s="433"/>
      <c r="E660" s="433"/>
      <c r="F660" s="514"/>
      <c r="G660" s="514"/>
      <c r="H660" s="517"/>
      <c r="I660" s="524"/>
      <c r="J660" s="524"/>
      <c r="K660" s="307">
        <f t="shared" ref="K660" si="198">SUM(L660:O660)</f>
        <v>1205366.19</v>
      </c>
      <c r="L660" s="311">
        <v>0</v>
      </c>
      <c r="M660" s="377">
        <v>0</v>
      </c>
      <c r="N660" s="311">
        <v>0</v>
      </c>
      <c r="O660" s="289">
        <f>'[1]Прод. прилож (2)'!$C$681</f>
        <v>1205366.19</v>
      </c>
      <c r="P660" s="311">
        <f>K660/H659</f>
        <v>2382.1466205533598</v>
      </c>
      <c r="Q660" s="42">
        <v>9673</v>
      </c>
      <c r="R660" s="300" t="s">
        <v>93</v>
      </c>
      <c r="S660" s="47"/>
      <c r="T660" s="15"/>
      <c r="U660" s="15"/>
    </row>
    <row r="661" spans="1:21" s="123" customFormat="1" ht="25.9" customHeight="1" x14ac:dyDescent="0.25">
      <c r="A661" s="439"/>
      <c r="B661" s="396"/>
      <c r="C661" s="388"/>
      <c r="D661" s="388"/>
      <c r="E661" s="388"/>
      <c r="F661" s="388"/>
      <c r="G661" s="388"/>
      <c r="H661" s="518"/>
      <c r="I661" s="404"/>
      <c r="J661" s="404"/>
      <c r="K661" s="307">
        <f>SUM(L661:O661)</f>
        <v>483642</v>
      </c>
      <c r="L661" s="311">
        <v>0</v>
      </c>
      <c r="M661" s="377">
        <v>0</v>
      </c>
      <c r="N661" s="311">
        <v>0</v>
      </c>
      <c r="O661" s="289">
        <f>'[1]Прод. прилож (2)'!$C$1325</f>
        <v>483642</v>
      </c>
      <c r="P661" s="311">
        <f>K661/H659</f>
        <v>955.81422924901187</v>
      </c>
      <c r="Q661" s="42">
        <v>9673</v>
      </c>
      <c r="R661" s="300" t="s">
        <v>94</v>
      </c>
      <c r="S661" s="47"/>
      <c r="T661" s="15"/>
      <c r="U661" s="15"/>
    </row>
    <row r="662" spans="1:21" s="123" customFormat="1" ht="34.9" customHeight="1" x14ac:dyDescent="0.25">
      <c r="A662" s="415" t="s">
        <v>1310</v>
      </c>
      <c r="B662" s="415"/>
      <c r="C662" s="415"/>
      <c r="D662" s="415"/>
      <c r="E662" s="415"/>
      <c r="F662" s="415"/>
      <c r="G662" s="415"/>
      <c r="H662" s="415"/>
      <c r="I662" s="415"/>
      <c r="J662" s="415"/>
      <c r="K662" s="415"/>
      <c r="L662" s="415"/>
      <c r="M662" s="415"/>
      <c r="N662" s="415"/>
      <c r="O662" s="415"/>
      <c r="P662" s="415"/>
      <c r="Q662" s="415"/>
      <c r="R662" s="415"/>
      <c r="S662" s="47"/>
      <c r="T662" s="15"/>
      <c r="U662" s="15"/>
    </row>
    <row r="663" spans="1:21" s="123" customFormat="1" ht="34.9" customHeight="1" x14ac:dyDescent="0.25">
      <c r="A663" s="416" t="s">
        <v>340</v>
      </c>
      <c r="B663" s="416"/>
      <c r="C663" s="261" t="s">
        <v>21</v>
      </c>
      <c r="D663" s="261" t="s">
        <v>21</v>
      </c>
      <c r="E663" s="261" t="s">
        <v>21</v>
      </c>
      <c r="F663" s="77" t="s">
        <v>21</v>
      </c>
      <c r="G663" s="77" t="s">
        <v>21</v>
      </c>
      <c r="H663" s="78">
        <f t="shared" ref="H663:N663" si="199">SUM(H664:H668)</f>
        <v>1890.7</v>
      </c>
      <c r="I663" s="78">
        <f t="shared" si="199"/>
        <v>0</v>
      </c>
      <c r="J663" s="78">
        <f t="shared" si="199"/>
        <v>1283.05</v>
      </c>
      <c r="K663" s="78">
        <f t="shared" si="199"/>
        <v>13517917.110000001</v>
      </c>
      <c r="L663" s="78">
        <f t="shared" si="199"/>
        <v>0</v>
      </c>
      <c r="M663" s="78">
        <f t="shared" si="199"/>
        <v>0</v>
      </c>
      <c r="N663" s="78">
        <f t="shared" si="199"/>
        <v>0</v>
      </c>
      <c r="O663" s="78">
        <f>SUM(O664:O668)</f>
        <v>13517917.110000001</v>
      </c>
      <c r="P663" s="30">
        <f>K663/H663</f>
        <v>7149.6890622520768</v>
      </c>
      <c r="Q663" s="79" t="s">
        <v>21</v>
      </c>
      <c r="R663" s="80" t="s">
        <v>21</v>
      </c>
      <c r="S663" s="47"/>
      <c r="T663" s="15"/>
      <c r="U663" s="15"/>
    </row>
    <row r="664" spans="1:21" s="123" customFormat="1" ht="25.9" customHeight="1" x14ac:dyDescent="0.25">
      <c r="A664" s="288">
        <v>498</v>
      </c>
      <c r="B664" s="301" t="s">
        <v>1222</v>
      </c>
      <c r="C664" s="305">
        <v>1967</v>
      </c>
      <c r="D664" s="305" t="s">
        <v>204</v>
      </c>
      <c r="E664" s="305" t="s">
        <v>20</v>
      </c>
      <c r="F664" s="306">
        <v>2</v>
      </c>
      <c r="G664" s="306">
        <v>2</v>
      </c>
      <c r="H664" s="39">
        <v>832.7</v>
      </c>
      <c r="I664" s="132">
        <v>0</v>
      </c>
      <c r="J664" s="132">
        <v>457.8</v>
      </c>
      <c r="K664" s="307">
        <f t="shared" ref="K664" si="200">SUM(L664:O664)</f>
        <v>4339591.4000000004</v>
      </c>
      <c r="L664" s="311">
        <v>0</v>
      </c>
      <c r="M664" s="377">
        <v>0</v>
      </c>
      <c r="N664" s="311">
        <v>0</v>
      </c>
      <c r="O664" s="289">
        <f>'[1]Прод. прилож (2)'!$C$683</f>
        <v>4339591.4000000004</v>
      </c>
      <c r="P664" s="311">
        <f t="shared" ref="P664" si="201">K664/H664</f>
        <v>5211.4703975021021</v>
      </c>
      <c r="Q664" s="42">
        <v>9673</v>
      </c>
      <c r="R664" s="300" t="s">
        <v>93</v>
      </c>
      <c r="S664" s="70"/>
    </row>
    <row r="665" spans="1:21" s="123" customFormat="1" ht="22.9" customHeight="1" x14ac:dyDescent="0.25">
      <c r="A665" s="387">
        <v>499</v>
      </c>
      <c r="B665" s="395" t="s">
        <v>1198</v>
      </c>
      <c r="C665" s="387">
        <v>1965</v>
      </c>
      <c r="D665" s="387" t="s">
        <v>204</v>
      </c>
      <c r="E665" s="387" t="s">
        <v>20</v>
      </c>
      <c r="F665" s="431">
        <v>2</v>
      </c>
      <c r="G665" s="431">
        <v>1</v>
      </c>
      <c r="H665" s="403">
        <v>348.2</v>
      </c>
      <c r="I665" s="405">
        <v>0</v>
      </c>
      <c r="J665" s="405">
        <v>286.75</v>
      </c>
      <c r="K665" s="307">
        <f>SUM(L665:O665)</f>
        <v>2355106.15</v>
      </c>
      <c r="L665" s="311">
        <v>0</v>
      </c>
      <c r="M665" s="377">
        <v>0</v>
      </c>
      <c r="N665" s="311">
        <v>0</v>
      </c>
      <c r="O665" s="289">
        <f>'[1]Прод. прилож (2)'!$C$203</f>
        <v>2355106.15</v>
      </c>
      <c r="P665" s="311">
        <f>K665/H665</f>
        <v>6763.6592475588741</v>
      </c>
      <c r="Q665" s="42">
        <v>9673</v>
      </c>
      <c r="R665" s="300" t="s">
        <v>92</v>
      </c>
      <c r="S665" s="152"/>
      <c r="T665" s="15"/>
      <c r="U665" s="15"/>
    </row>
    <row r="666" spans="1:21" s="123" customFormat="1" ht="22.9" customHeight="1" x14ac:dyDescent="0.25">
      <c r="A666" s="388"/>
      <c r="B666" s="396"/>
      <c r="C666" s="388"/>
      <c r="D666" s="388"/>
      <c r="E666" s="388"/>
      <c r="F666" s="432"/>
      <c r="G666" s="432"/>
      <c r="H666" s="404"/>
      <c r="I666" s="406"/>
      <c r="J666" s="406"/>
      <c r="K666" s="307">
        <f>SUM(L666:O666)</f>
        <v>1014106.54</v>
      </c>
      <c r="L666" s="311">
        <v>0</v>
      </c>
      <c r="M666" s="377">
        <v>0</v>
      </c>
      <c r="N666" s="311">
        <v>0</v>
      </c>
      <c r="O666" s="289">
        <f>'[1]Прод. прилож (2)'!$C$684</f>
        <v>1014106.54</v>
      </c>
      <c r="P666" s="311">
        <f>K666/H665</f>
        <v>2912.4254451464676</v>
      </c>
      <c r="Q666" s="42">
        <v>9673</v>
      </c>
      <c r="R666" s="300" t="s">
        <v>93</v>
      </c>
      <c r="S666" s="47"/>
      <c r="T666" s="15"/>
      <c r="U666" s="15"/>
    </row>
    <row r="667" spans="1:21" s="123" customFormat="1" ht="22.9" customHeight="1" x14ac:dyDescent="0.25">
      <c r="A667" s="387">
        <v>500</v>
      </c>
      <c r="B667" s="395" t="s">
        <v>1199</v>
      </c>
      <c r="C667" s="387">
        <v>1966</v>
      </c>
      <c r="D667" s="387" t="s">
        <v>204</v>
      </c>
      <c r="E667" s="387" t="s">
        <v>20</v>
      </c>
      <c r="F667" s="431">
        <v>2</v>
      </c>
      <c r="G667" s="431">
        <v>2</v>
      </c>
      <c r="H667" s="403">
        <v>709.8</v>
      </c>
      <c r="I667" s="405">
        <v>0</v>
      </c>
      <c r="J667" s="405">
        <v>538.5</v>
      </c>
      <c r="K667" s="307">
        <f>SUM(L667:O667)</f>
        <v>4142064.99</v>
      </c>
      <c r="L667" s="311">
        <v>0</v>
      </c>
      <c r="M667" s="377">
        <v>0</v>
      </c>
      <c r="N667" s="311">
        <v>0</v>
      </c>
      <c r="O667" s="289">
        <f>'[1]Прод. прилож (2)'!$C$204</f>
        <v>4142064.99</v>
      </c>
      <c r="P667" s="311">
        <f>K667/H667</f>
        <v>5835.5381656804739</v>
      </c>
      <c r="Q667" s="42">
        <v>9673</v>
      </c>
      <c r="R667" s="300" t="s">
        <v>92</v>
      </c>
      <c r="S667" s="152"/>
      <c r="T667" s="15"/>
      <c r="U667" s="15"/>
    </row>
    <row r="668" spans="1:21" s="123" customFormat="1" ht="22.9" customHeight="1" x14ac:dyDescent="0.25">
      <c r="A668" s="388"/>
      <c r="B668" s="396"/>
      <c r="C668" s="388"/>
      <c r="D668" s="388"/>
      <c r="E668" s="388"/>
      <c r="F668" s="432"/>
      <c r="G668" s="432"/>
      <c r="H668" s="404"/>
      <c r="I668" s="406"/>
      <c r="J668" s="406"/>
      <c r="K668" s="307">
        <f>SUM(L668:O668)</f>
        <v>1667048.03</v>
      </c>
      <c r="L668" s="311">
        <v>0</v>
      </c>
      <c r="M668" s="377">
        <v>0</v>
      </c>
      <c r="N668" s="311">
        <v>0</v>
      </c>
      <c r="O668" s="289">
        <f>'[1]Прод. прилож (2)'!$C$685</f>
        <v>1667048.03</v>
      </c>
      <c r="P668" s="311">
        <f>K668/H667</f>
        <v>2348.6165539588619</v>
      </c>
      <c r="Q668" s="42">
        <v>9673</v>
      </c>
      <c r="R668" s="300" t="s">
        <v>93</v>
      </c>
      <c r="S668" s="47"/>
      <c r="T668" s="15"/>
      <c r="U668" s="15"/>
    </row>
    <row r="669" spans="1:21" s="123" customFormat="1" ht="34.9" customHeight="1" x14ac:dyDescent="0.25">
      <c r="A669" s="415" t="s">
        <v>1311</v>
      </c>
      <c r="B669" s="415"/>
      <c r="C669" s="415"/>
      <c r="D669" s="415"/>
      <c r="E669" s="415"/>
      <c r="F669" s="415"/>
      <c r="G669" s="415"/>
      <c r="H669" s="415"/>
      <c r="I669" s="415"/>
      <c r="J669" s="415"/>
      <c r="K669" s="415"/>
      <c r="L669" s="415"/>
      <c r="M669" s="415"/>
      <c r="N669" s="415"/>
      <c r="O669" s="415"/>
      <c r="P669" s="415"/>
      <c r="Q669" s="415"/>
      <c r="R669" s="415"/>
      <c r="S669" s="47"/>
      <c r="T669" s="15"/>
      <c r="U669" s="15"/>
    </row>
    <row r="670" spans="1:21" s="123" customFormat="1" ht="34.9" customHeight="1" x14ac:dyDescent="0.25">
      <c r="A670" s="416" t="s">
        <v>83</v>
      </c>
      <c r="B670" s="416"/>
      <c r="C670" s="261" t="s">
        <v>21</v>
      </c>
      <c r="D670" s="261" t="s">
        <v>21</v>
      </c>
      <c r="E670" s="261" t="s">
        <v>21</v>
      </c>
      <c r="F670" s="77" t="s">
        <v>21</v>
      </c>
      <c r="G670" s="77" t="s">
        <v>21</v>
      </c>
      <c r="H670" s="78">
        <f>SUM(H671:H674)</f>
        <v>2614.4</v>
      </c>
      <c r="I670" s="78">
        <f t="shared" ref="I670:O670" si="202">SUM(I671:I674)</f>
        <v>570.4</v>
      </c>
      <c r="J670" s="78">
        <f t="shared" si="202"/>
        <v>1828</v>
      </c>
      <c r="K670" s="78">
        <f t="shared" si="202"/>
        <v>6960166.6499999994</v>
      </c>
      <c r="L670" s="78">
        <f t="shared" si="202"/>
        <v>0</v>
      </c>
      <c r="M670" s="78">
        <f t="shared" si="202"/>
        <v>0</v>
      </c>
      <c r="N670" s="78">
        <f t="shared" si="202"/>
        <v>0</v>
      </c>
      <c r="O670" s="78">
        <f t="shared" si="202"/>
        <v>6960166.6499999994</v>
      </c>
      <c r="P670" s="30">
        <f>K670/H670</f>
        <v>2662.2424456854342</v>
      </c>
      <c r="Q670" s="79" t="s">
        <v>21</v>
      </c>
      <c r="R670" s="80" t="s">
        <v>21</v>
      </c>
      <c r="S670" s="47"/>
      <c r="T670" s="15"/>
      <c r="U670" s="15"/>
    </row>
    <row r="671" spans="1:21" s="123" customFormat="1" ht="22.9" customHeight="1" x14ac:dyDescent="0.25">
      <c r="A671" s="200">
        <v>501</v>
      </c>
      <c r="B671" s="301" t="s">
        <v>810</v>
      </c>
      <c r="C671" s="288">
        <v>1966</v>
      </c>
      <c r="D671" s="288" t="s">
        <v>204</v>
      </c>
      <c r="E671" s="288" t="s">
        <v>22</v>
      </c>
      <c r="F671" s="287">
        <v>2</v>
      </c>
      <c r="G671" s="287">
        <v>2</v>
      </c>
      <c r="H671" s="289">
        <v>739.2</v>
      </c>
      <c r="I671" s="302">
        <v>255.2</v>
      </c>
      <c r="J671" s="302">
        <v>484</v>
      </c>
      <c r="K671" s="307">
        <f>SUM(L671:O671)</f>
        <v>1730883.72</v>
      </c>
      <c r="L671" s="311">
        <v>0</v>
      </c>
      <c r="M671" s="377">
        <v>0</v>
      </c>
      <c r="N671" s="311">
        <v>0</v>
      </c>
      <c r="O671" s="289">
        <f>'[1]Прод. прилож (2)'!$C$687</f>
        <v>1730883.72</v>
      </c>
      <c r="P671" s="311">
        <f>K671/H671</f>
        <v>2341.5634740259738</v>
      </c>
      <c r="Q671" s="42">
        <v>9673</v>
      </c>
      <c r="R671" s="300" t="s">
        <v>93</v>
      </c>
      <c r="S671" s="47"/>
      <c r="T671" s="15"/>
      <c r="U671" s="15"/>
    </row>
    <row r="672" spans="1:21" s="123" customFormat="1" ht="22.9" customHeight="1" x14ac:dyDescent="0.25">
      <c r="A672" s="200">
        <v>502</v>
      </c>
      <c r="B672" s="301" t="s">
        <v>811</v>
      </c>
      <c r="C672" s="288">
        <v>1964</v>
      </c>
      <c r="D672" s="288" t="s">
        <v>204</v>
      </c>
      <c r="E672" s="288" t="s">
        <v>20</v>
      </c>
      <c r="F672" s="287">
        <v>2</v>
      </c>
      <c r="G672" s="287">
        <v>2</v>
      </c>
      <c r="H672" s="289">
        <v>460</v>
      </c>
      <c r="I672" s="302">
        <v>0</v>
      </c>
      <c r="J672" s="302">
        <v>460</v>
      </c>
      <c r="K672" s="307">
        <f>SUM(L672:O672)</f>
        <v>377979.7</v>
      </c>
      <c r="L672" s="311">
        <v>0</v>
      </c>
      <c r="M672" s="377">
        <v>0</v>
      </c>
      <c r="N672" s="311">
        <v>0</v>
      </c>
      <c r="O672" s="289">
        <f>'[1]Прод. прилож (2)'!$C$688</f>
        <v>377979.7</v>
      </c>
      <c r="P672" s="311">
        <f>K672/H672</f>
        <v>821.69500000000005</v>
      </c>
      <c r="Q672" s="42">
        <v>9673</v>
      </c>
      <c r="R672" s="300" t="s">
        <v>93</v>
      </c>
      <c r="S672" s="47"/>
      <c r="T672" s="15"/>
      <c r="U672" s="15"/>
    </row>
    <row r="673" spans="1:21" s="123" customFormat="1" ht="22.9" customHeight="1" x14ac:dyDescent="0.25">
      <c r="A673" s="200">
        <v>503</v>
      </c>
      <c r="B673" s="301" t="s">
        <v>812</v>
      </c>
      <c r="C673" s="288">
        <v>1964</v>
      </c>
      <c r="D673" s="288" t="s">
        <v>204</v>
      </c>
      <c r="E673" s="288" t="s">
        <v>20</v>
      </c>
      <c r="F673" s="287">
        <v>2</v>
      </c>
      <c r="G673" s="287">
        <v>2</v>
      </c>
      <c r="H673" s="289">
        <v>676</v>
      </c>
      <c r="I673" s="302">
        <v>60</v>
      </c>
      <c r="J673" s="302">
        <v>400</v>
      </c>
      <c r="K673" s="307">
        <f>SUM(L673:O673)</f>
        <v>3120419.51</v>
      </c>
      <c r="L673" s="311">
        <v>0</v>
      </c>
      <c r="M673" s="377">
        <v>0</v>
      </c>
      <c r="N673" s="311">
        <v>0</v>
      </c>
      <c r="O673" s="289">
        <f>'[1]Прод. прилож (2)'!$C$689</f>
        <v>3120419.51</v>
      </c>
      <c r="P673" s="311">
        <f>K673/H673</f>
        <v>4616.0051923076917</v>
      </c>
      <c r="Q673" s="42">
        <v>9673</v>
      </c>
      <c r="R673" s="300" t="s">
        <v>93</v>
      </c>
      <c r="S673" s="47"/>
      <c r="T673" s="15"/>
      <c r="U673" s="15"/>
    </row>
    <row r="674" spans="1:21" s="123" customFormat="1" ht="22.9" customHeight="1" x14ac:dyDescent="0.25">
      <c r="A674" s="200">
        <v>504</v>
      </c>
      <c r="B674" s="301" t="s">
        <v>813</v>
      </c>
      <c r="C674" s="288">
        <v>1966</v>
      </c>
      <c r="D674" s="288" t="s">
        <v>204</v>
      </c>
      <c r="E674" s="288" t="s">
        <v>22</v>
      </c>
      <c r="F674" s="287">
        <v>2</v>
      </c>
      <c r="G674" s="287">
        <v>2</v>
      </c>
      <c r="H674" s="289">
        <v>739.2</v>
      </c>
      <c r="I674" s="302">
        <v>255.2</v>
      </c>
      <c r="J674" s="302">
        <v>484</v>
      </c>
      <c r="K674" s="307">
        <f>SUM(L674:O674)</f>
        <v>1730883.72</v>
      </c>
      <c r="L674" s="311">
        <v>0</v>
      </c>
      <c r="M674" s="377">
        <v>0</v>
      </c>
      <c r="N674" s="311">
        <v>0</v>
      </c>
      <c r="O674" s="289">
        <f>'[1]Прод. прилож (2)'!$C$690</f>
        <v>1730883.72</v>
      </c>
      <c r="P674" s="311">
        <f>K674/H674</f>
        <v>2341.5634740259738</v>
      </c>
      <c r="Q674" s="42">
        <v>9673</v>
      </c>
      <c r="R674" s="300" t="s">
        <v>93</v>
      </c>
      <c r="S674" s="15"/>
      <c r="T674" s="15"/>
      <c r="U674" s="15"/>
    </row>
    <row r="675" spans="1:21" s="123" customFormat="1" ht="34.9" customHeight="1" x14ac:dyDescent="0.25">
      <c r="A675" s="415" t="s">
        <v>1312</v>
      </c>
      <c r="B675" s="415"/>
      <c r="C675" s="415"/>
      <c r="D675" s="415"/>
      <c r="E675" s="415"/>
      <c r="F675" s="415"/>
      <c r="G675" s="415"/>
      <c r="H675" s="415"/>
      <c r="I675" s="415"/>
      <c r="J675" s="415"/>
      <c r="K675" s="415"/>
      <c r="L675" s="415"/>
      <c r="M675" s="415"/>
      <c r="N675" s="415"/>
      <c r="O675" s="415"/>
      <c r="P675" s="415"/>
      <c r="Q675" s="415"/>
      <c r="R675" s="415"/>
      <c r="S675" s="47"/>
      <c r="T675" s="15"/>
      <c r="U675" s="15"/>
    </row>
    <row r="676" spans="1:21" s="123" customFormat="1" ht="34.9" customHeight="1" x14ac:dyDescent="0.25">
      <c r="A676" s="416" t="s">
        <v>339</v>
      </c>
      <c r="B676" s="416"/>
      <c r="C676" s="261" t="s">
        <v>21</v>
      </c>
      <c r="D676" s="261" t="s">
        <v>21</v>
      </c>
      <c r="E676" s="261" t="s">
        <v>21</v>
      </c>
      <c r="F676" s="77" t="s">
        <v>21</v>
      </c>
      <c r="G676" s="77" t="s">
        <v>21</v>
      </c>
      <c r="H676" s="78">
        <f>SUM(H677:H679)</f>
        <v>1344.7</v>
      </c>
      <c r="I676" s="78">
        <f t="shared" ref="I676:O676" si="203">SUM(I677:I679)</f>
        <v>36</v>
      </c>
      <c r="J676" s="78">
        <f t="shared" si="203"/>
        <v>1129.9000000000001</v>
      </c>
      <c r="K676" s="78">
        <f t="shared" si="203"/>
        <v>5159335.9600000009</v>
      </c>
      <c r="L676" s="78">
        <f t="shared" si="203"/>
        <v>0</v>
      </c>
      <c r="M676" s="78">
        <f t="shared" si="203"/>
        <v>266636.65000000002</v>
      </c>
      <c r="N676" s="78">
        <f t="shared" si="203"/>
        <v>0</v>
      </c>
      <c r="O676" s="78">
        <f t="shared" si="203"/>
        <v>4892699.3100000005</v>
      </c>
      <c r="P676" s="30">
        <f>K676/H676</f>
        <v>3836.7933070573367</v>
      </c>
      <c r="Q676" s="79" t="s">
        <v>21</v>
      </c>
      <c r="R676" s="80" t="s">
        <v>21</v>
      </c>
      <c r="S676" s="47"/>
      <c r="T676" s="15"/>
      <c r="U676" s="15"/>
    </row>
    <row r="677" spans="1:21" s="123" customFormat="1" ht="25.9" customHeight="1" x14ac:dyDescent="0.25">
      <c r="A677" s="352">
        <v>505</v>
      </c>
      <c r="B677" s="241" t="s">
        <v>814</v>
      </c>
      <c r="C677" s="243">
        <v>1962</v>
      </c>
      <c r="D677" s="243" t="s">
        <v>204</v>
      </c>
      <c r="E677" s="243" t="s">
        <v>20</v>
      </c>
      <c r="F677" s="279">
        <v>2</v>
      </c>
      <c r="G677" s="279">
        <v>2</v>
      </c>
      <c r="H677" s="247">
        <v>368.5</v>
      </c>
      <c r="I677" s="249">
        <v>12</v>
      </c>
      <c r="J677" s="249">
        <v>356.5</v>
      </c>
      <c r="K677" s="307">
        <f>SUM(L677:N677)</f>
        <v>266636.65000000002</v>
      </c>
      <c r="L677" s="311">
        <v>0</v>
      </c>
      <c r="M677" s="377">
        <f>'[1]Прод. прилож (2)'!$C$206</f>
        <v>266636.65000000002</v>
      </c>
      <c r="N677" s="311">
        <v>0</v>
      </c>
      <c r="O677" s="289">
        <v>0</v>
      </c>
      <c r="P677" s="311">
        <f>K677/H677</f>
        <v>723.57299864314791</v>
      </c>
      <c r="Q677" s="42">
        <v>9673</v>
      </c>
      <c r="R677" s="300" t="s">
        <v>92</v>
      </c>
      <c r="S677" s="152"/>
      <c r="T677" s="15"/>
      <c r="U677" s="15"/>
    </row>
    <row r="678" spans="1:21" s="123" customFormat="1" ht="25.15" customHeight="1" x14ac:dyDescent="0.25">
      <c r="A678" s="419">
        <v>506</v>
      </c>
      <c r="B678" s="482" t="s">
        <v>815</v>
      </c>
      <c r="C678" s="438">
        <v>1966</v>
      </c>
      <c r="D678" s="438" t="s">
        <v>204</v>
      </c>
      <c r="E678" s="438" t="s">
        <v>20</v>
      </c>
      <c r="F678" s="519">
        <v>2</v>
      </c>
      <c r="G678" s="519">
        <v>2</v>
      </c>
      <c r="H678" s="521">
        <v>488.1</v>
      </c>
      <c r="I678" s="405">
        <v>12</v>
      </c>
      <c r="J678" s="405">
        <v>386.7</v>
      </c>
      <c r="K678" s="307">
        <f>SUM(L678:O678)</f>
        <v>4530787.2700000005</v>
      </c>
      <c r="L678" s="311">
        <v>0</v>
      </c>
      <c r="M678" s="377">
        <v>0</v>
      </c>
      <c r="N678" s="311">
        <v>0</v>
      </c>
      <c r="O678" s="289">
        <f>'[1]Прод. прилож (2)'!$C$207</f>
        <v>4530787.2700000005</v>
      </c>
      <c r="P678" s="311">
        <f>K678/H678</f>
        <v>9282.4979922147104</v>
      </c>
      <c r="Q678" s="42">
        <v>9673</v>
      </c>
      <c r="R678" s="300" t="s">
        <v>92</v>
      </c>
      <c r="S678" s="152"/>
      <c r="T678" s="15"/>
      <c r="U678" s="15"/>
    </row>
    <row r="679" spans="1:21" s="123" customFormat="1" ht="25.15" customHeight="1" x14ac:dyDescent="0.25">
      <c r="A679" s="439"/>
      <c r="B679" s="483" t="s">
        <v>815</v>
      </c>
      <c r="C679" s="439">
        <v>1966</v>
      </c>
      <c r="D679" s="439" t="s">
        <v>204</v>
      </c>
      <c r="E679" s="439" t="s">
        <v>20</v>
      </c>
      <c r="F679" s="520">
        <v>2</v>
      </c>
      <c r="G679" s="520">
        <v>2</v>
      </c>
      <c r="H679" s="522">
        <v>488.1</v>
      </c>
      <c r="I679" s="406">
        <v>12</v>
      </c>
      <c r="J679" s="406">
        <v>386.7</v>
      </c>
      <c r="K679" s="307">
        <f>SUM(L679:O679)</f>
        <v>361912.04</v>
      </c>
      <c r="L679" s="311">
        <v>0</v>
      </c>
      <c r="M679" s="377">
        <v>0</v>
      </c>
      <c r="N679" s="311">
        <v>0</v>
      </c>
      <c r="O679" s="289">
        <f>'[1]Прод. прилож (2)'!$C$692</f>
        <v>361912.04</v>
      </c>
      <c r="P679" s="311">
        <f>K679/H679</f>
        <v>741.47109198934641</v>
      </c>
      <c r="Q679" s="42">
        <v>9673</v>
      </c>
      <c r="R679" s="300" t="s">
        <v>93</v>
      </c>
      <c r="S679" s="47"/>
      <c r="T679" s="15"/>
      <c r="U679" s="15"/>
    </row>
    <row r="680" spans="1:21" s="123" customFormat="1" ht="34.9" customHeight="1" x14ac:dyDescent="0.25">
      <c r="A680" s="415" t="s">
        <v>1313</v>
      </c>
      <c r="B680" s="415"/>
      <c r="C680" s="415"/>
      <c r="D680" s="415"/>
      <c r="E680" s="415"/>
      <c r="F680" s="415"/>
      <c r="G680" s="415"/>
      <c r="H680" s="415"/>
      <c r="I680" s="415"/>
      <c r="J680" s="415"/>
      <c r="K680" s="415"/>
      <c r="L680" s="415"/>
      <c r="M680" s="415"/>
      <c r="N680" s="415"/>
      <c r="O680" s="415"/>
      <c r="P680" s="415"/>
      <c r="Q680" s="415"/>
      <c r="R680" s="415"/>
      <c r="S680" s="47"/>
      <c r="T680" s="15"/>
      <c r="U680" s="15"/>
    </row>
    <row r="681" spans="1:21" s="123" customFormat="1" ht="34.9" customHeight="1" x14ac:dyDescent="0.25">
      <c r="A681" s="416" t="s">
        <v>49</v>
      </c>
      <c r="B681" s="416"/>
      <c r="C681" s="261" t="s">
        <v>21</v>
      </c>
      <c r="D681" s="261" t="s">
        <v>21</v>
      </c>
      <c r="E681" s="261" t="s">
        <v>21</v>
      </c>
      <c r="F681" s="77" t="s">
        <v>21</v>
      </c>
      <c r="G681" s="77" t="s">
        <v>21</v>
      </c>
      <c r="H681" s="78">
        <f>SUM(H682:H689)</f>
        <v>6368.35</v>
      </c>
      <c r="I681" s="78">
        <f t="shared" ref="I681:O681" si="204">SUM(I682:I689)</f>
        <v>1007.49</v>
      </c>
      <c r="J681" s="78">
        <f t="shared" si="204"/>
        <v>4555.4799999999996</v>
      </c>
      <c r="K681" s="78">
        <f t="shared" si="204"/>
        <v>52499007.819999993</v>
      </c>
      <c r="L681" s="78">
        <f t="shared" si="204"/>
        <v>0</v>
      </c>
      <c r="M681" s="78">
        <f t="shared" si="204"/>
        <v>0</v>
      </c>
      <c r="N681" s="78">
        <f t="shared" si="204"/>
        <v>0</v>
      </c>
      <c r="O681" s="78">
        <f t="shared" si="204"/>
        <v>52499007.819999993</v>
      </c>
      <c r="P681" s="30">
        <f>K681/H681</f>
        <v>8243.737831620434</v>
      </c>
      <c r="Q681" s="79" t="s">
        <v>21</v>
      </c>
      <c r="R681" s="80" t="s">
        <v>21</v>
      </c>
      <c r="S681" s="47"/>
      <c r="T681" s="15"/>
      <c r="U681" s="15"/>
    </row>
    <row r="682" spans="1:21" s="123" customFormat="1" ht="34.9" customHeight="1" x14ac:dyDescent="0.25">
      <c r="A682" s="200">
        <v>507</v>
      </c>
      <c r="B682" s="301" t="s">
        <v>1027</v>
      </c>
      <c r="C682" s="305">
        <v>1985</v>
      </c>
      <c r="D682" s="288" t="s">
        <v>204</v>
      </c>
      <c r="E682" s="288" t="s">
        <v>20</v>
      </c>
      <c r="F682" s="306">
        <v>2</v>
      </c>
      <c r="G682" s="306">
        <v>3</v>
      </c>
      <c r="H682" s="39">
        <v>1354.1</v>
      </c>
      <c r="I682" s="132">
        <v>0</v>
      </c>
      <c r="J682" s="39">
        <v>1354.1</v>
      </c>
      <c r="K682" s="39">
        <f>SUM(L682:O682)</f>
        <v>7329974.3700000001</v>
      </c>
      <c r="L682" s="39">
        <v>0</v>
      </c>
      <c r="M682" s="39">
        <v>0</v>
      </c>
      <c r="N682" s="39">
        <v>0</v>
      </c>
      <c r="O682" s="39">
        <f>'[1]Прод. прилож (2)'!$C$694</f>
        <v>7329974.3700000001</v>
      </c>
      <c r="P682" s="311">
        <f>K682/H682</f>
        <v>5413.1706447086626</v>
      </c>
      <c r="Q682" s="42">
        <v>9673</v>
      </c>
      <c r="R682" s="300" t="s">
        <v>93</v>
      </c>
      <c r="S682" s="70"/>
    </row>
    <row r="683" spans="1:21" s="123" customFormat="1" ht="25.15" customHeight="1" x14ac:dyDescent="0.25">
      <c r="A683" s="200">
        <v>508</v>
      </c>
      <c r="B683" s="301" t="s">
        <v>816</v>
      </c>
      <c r="C683" s="288">
        <v>1966</v>
      </c>
      <c r="D683" s="288" t="s">
        <v>204</v>
      </c>
      <c r="E683" s="288" t="s">
        <v>20</v>
      </c>
      <c r="F683" s="288">
        <v>2</v>
      </c>
      <c r="G683" s="288">
        <v>2</v>
      </c>
      <c r="H683" s="289">
        <v>776.69</v>
      </c>
      <c r="I683" s="289">
        <v>244.46</v>
      </c>
      <c r="J683" s="39">
        <v>470.23</v>
      </c>
      <c r="K683" s="39">
        <f t="shared" ref="K683:K689" si="205">SUM(L683:O683)</f>
        <v>9532638.2599999998</v>
      </c>
      <c r="L683" s="311">
        <v>0</v>
      </c>
      <c r="M683" s="377">
        <v>0</v>
      </c>
      <c r="N683" s="311">
        <v>0</v>
      </c>
      <c r="O683" s="289">
        <f>'[1]Прод. прилож (2)'!$C$1327</f>
        <v>9532638.2599999998</v>
      </c>
      <c r="P683" s="311">
        <f t="shared" ref="P683:P688" si="206">K683/H683</f>
        <v>12273.414438192844</v>
      </c>
      <c r="Q683" s="42">
        <v>9673</v>
      </c>
      <c r="R683" s="300" t="s">
        <v>94</v>
      </c>
      <c r="S683" s="47"/>
      <c r="T683" s="15"/>
      <c r="U683" s="15"/>
    </row>
    <row r="684" spans="1:21" s="123" customFormat="1" ht="25.15" customHeight="1" x14ac:dyDescent="0.25">
      <c r="A684" s="200">
        <v>509</v>
      </c>
      <c r="B684" s="301" t="s">
        <v>817</v>
      </c>
      <c r="C684" s="288">
        <v>1965</v>
      </c>
      <c r="D684" s="288" t="s">
        <v>204</v>
      </c>
      <c r="E684" s="288" t="s">
        <v>20</v>
      </c>
      <c r="F684" s="288">
        <v>2</v>
      </c>
      <c r="G684" s="288">
        <v>2</v>
      </c>
      <c r="H684" s="289">
        <v>777.41</v>
      </c>
      <c r="I684" s="289">
        <v>234.94</v>
      </c>
      <c r="J684" s="39">
        <v>480.5</v>
      </c>
      <c r="K684" s="39">
        <f t="shared" si="205"/>
        <v>9535053.1400000006</v>
      </c>
      <c r="L684" s="311">
        <v>0</v>
      </c>
      <c r="M684" s="377">
        <v>0</v>
      </c>
      <c r="N684" s="311">
        <v>0</v>
      </c>
      <c r="O684" s="289">
        <f>'[1]Прод. прилож (2)'!$C$1328</f>
        <v>9535053.1400000006</v>
      </c>
      <c r="P684" s="311">
        <f t="shared" si="206"/>
        <v>12265.15370267941</v>
      </c>
      <c r="Q684" s="42">
        <v>9673</v>
      </c>
      <c r="R684" s="300" t="s">
        <v>94</v>
      </c>
      <c r="S684" s="47"/>
      <c r="T684" s="15"/>
      <c r="U684" s="15"/>
    </row>
    <row r="685" spans="1:21" s="123" customFormat="1" ht="25.15" customHeight="1" x14ac:dyDescent="0.25">
      <c r="A685" s="200">
        <v>510</v>
      </c>
      <c r="B685" s="301" t="s">
        <v>818</v>
      </c>
      <c r="C685" s="288">
        <v>1966</v>
      </c>
      <c r="D685" s="288" t="s">
        <v>204</v>
      </c>
      <c r="E685" s="288" t="s">
        <v>20</v>
      </c>
      <c r="F685" s="288">
        <v>2</v>
      </c>
      <c r="G685" s="288">
        <v>2</v>
      </c>
      <c r="H685" s="289">
        <v>804.29</v>
      </c>
      <c r="I685" s="289">
        <v>268.39999999999998</v>
      </c>
      <c r="J685" s="39">
        <v>474.08</v>
      </c>
      <c r="K685" s="39">
        <f t="shared" si="205"/>
        <v>9625208.6600000001</v>
      </c>
      <c r="L685" s="311">
        <v>0</v>
      </c>
      <c r="M685" s="377">
        <v>0</v>
      </c>
      <c r="N685" s="311">
        <v>0</v>
      </c>
      <c r="O685" s="289">
        <f>'[1]Прод. прилож (2)'!$C$1329</f>
        <v>9625208.6600000001</v>
      </c>
      <c r="P685" s="311">
        <f t="shared" si="206"/>
        <v>11967.335985776275</v>
      </c>
      <c r="Q685" s="42">
        <v>9673</v>
      </c>
      <c r="R685" s="300" t="s">
        <v>94</v>
      </c>
      <c r="S685" s="47"/>
      <c r="T685" s="15"/>
      <c r="U685" s="15"/>
    </row>
    <row r="686" spans="1:21" s="123" customFormat="1" ht="25.15" customHeight="1" x14ac:dyDescent="0.25">
      <c r="A686" s="200">
        <v>511</v>
      </c>
      <c r="B686" s="301" t="s">
        <v>819</v>
      </c>
      <c r="C686" s="288">
        <v>1966</v>
      </c>
      <c r="D686" s="288" t="s">
        <v>204</v>
      </c>
      <c r="E686" s="288" t="s">
        <v>20</v>
      </c>
      <c r="F686" s="288">
        <v>2</v>
      </c>
      <c r="G686" s="288">
        <v>2</v>
      </c>
      <c r="H686" s="289">
        <v>790.46</v>
      </c>
      <c r="I686" s="289">
        <v>259.69</v>
      </c>
      <c r="J686" s="39">
        <v>468.77</v>
      </c>
      <c r="K686" s="39">
        <f t="shared" si="205"/>
        <v>9578822.8399999999</v>
      </c>
      <c r="L686" s="311">
        <v>0</v>
      </c>
      <c r="M686" s="377">
        <v>0</v>
      </c>
      <c r="N686" s="311">
        <v>0</v>
      </c>
      <c r="O686" s="289">
        <f>'[1]Прод. прилож (2)'!$C$1330</f>
        <v>9578822.8399999999</v>
      </c>
      <c r="P686" s="311">
        <f t="shared" si="206"/>
        <v>12118.036130860512</v>
      </c>
      <c r="Q686" s="42">
        <v>9673</v>
      </c>
      <c r="R686" s="300" t="s">
        <v>94</v>
      </c>
      <c r="S686" s="47"/>
      <c r="T686" s="15"/>
      <c r="U686" s="15"/>
    </row>
    <row r="687" spans="1:21" s="123" customFormat="1" ht="25.15" customHeight="1" x14ac:dyDescent="0.25">
      <c r="A687" s="200">
        <v>512</v>
      </c>
      <c r="B687" s="301" t="s">
        <v>820</v>
      </c>
      <c r="C687" s="288">
        <v>1964</v>
      </c>
      <c r="D687" s="288" t="s">
        <v>204</v>
      </c>
      <c r="E687" s="288" t="s">
        <v>20</v>
      </c>
      <c r="F687" s="287">
        <v>2</v>
      </c>
      <c r="G687" s="287">
        <v>2</v>
      </c>
      <c r="H687" s="289">
        <v>372.7</v>
      </c>
      <c r="I687" s="302">
        <v>0</v>
      </c>
      <c r="J687" s="39">
        <v>246.9</v>
      </c>
      <c r="K687" s="39">
        <f t="shared" si="205"/>
        <v>3352140.01</v>
      </c>
      <c r="L687" s="311">
        <v>0</v>
      </c>
      <c r="M687" s="377">
        <v>0</v>
      </c>
      <c r="N687" s="311">
        <v>0</v>
      </c>
      <c r="O687" s="289">
        <f>'[1]Прод. прилож (2)'!$C$695</f>
        <v>3352140.01</v>
      </c>
      <c r="P687" s="311">
        <f t="shared" si="206"/>
        <v>8994.2044808156697</v>
      </c>
      <c r="Q687" s="42">
        <v>9673</v>
      </c>
      <c r="R687" s="300" t="s">
        <v>93</v>
      </c>
      <c r="S687" s="47"/>
      <c r="T687" s="15"/>
      <c r="U687" s="15"/>
    </row>
    <row r="688" spans="1:21" s="123" customFormat="1" ht="25.15" customHeight="1" x14ac:dyDescent="0.25">
      <c r="A688" s="200">
        <v>513</v>
      </c>
      <c r="B688" s="301" t="s">
        <v>821</v>
      </c>
      <c r="C688" s="288">
        <v>1964</v>
      </c>
      <c r="D688" s="288" t="s">
        <v>204</v>
      </c>
      <c r="E688" s="288" t="s">
        <v>20</v>
      </c>
      <c r="F688" s="287">
        <v>2</v>
      </c>
      <c r="G688" s="287">
        <v>2</v>
      </c>
      <c r="H688" s="289">
        <v>378.8</v>
      </c>
      <c r="I688" s="302">
        <v>0</v>
      </c>
      <c r="J688" s="39">
        <v>246.9</v>
      </c>
      <c r="K688" s="39">
        <f t="shared" si="205"/>
        <v>3155305.54</v>
      </c>
      <c r="L688" s="311">
        <v>0</v>
      </c>
      <c r="M688" s="377">
        <v>0</v>
      </c>
      <c r="N688" s="311">
        <v>0</v>
      </c>
      <c r="O688" s="289">
        <f>'[1]Прод. прилож (2)'!$C$696</f>
        <v>3155305.54</v>
      </c>
      <c r="P688" s="311">
        <f t="shared" si="206"/>
        <v>8329.7400739176337</v>
      </c>
      <c r="Q688" s="42">
        <v>9673</v>
      </c>
      <c r="R688" s="300" t="s">
        <v>93</v>
      </c>
      <c r="S688" s="47"/>
      <c r="T688" s="15"/>
      <c r="U688" s="15"/>
    </row>
    <row r="689" spans="1:207" s="92" customFormat="1" ht="22.9" customHeight="1" x14ac:dyDescent="0.25">
      <c r="A689" s="200">
        <v>514</v>
      </c>
      <c r="B689" s="301" t="s">
        <v>1068</v>
      </c>
      <c r="C689" s="300" t="s">
        <v>1069</v>
      </c>
      <c r="D689" s="288" t="s">
        <v>204</v>
      </c>
      <c r="E689" s="305" t="s">
        <v>20</v>
      </c>
      <c r="F689" s="136" t="s">
        <v>1070</v>
      </c>
      <c r="G689" s="136" t="s">
        <v>1071</v>
      </c>
      <c r="H689" s="289">
        <v>1113.9000000000001</v>
      </c>
      <c r="I689" s="302">
        <v>0</v>
      </c>
      <c r="J689" s="39">
        <v>814</v>
      </c>
      <c r="K689" s="39">
        <f t="shared" si="205"/>
        <v>389865</v>
      </c>
      <c r="L689" s="290">
        <v>0</v>
      </c>
      <c r="M689" s="369">
        <v>0</v>
      </c>
      <c r="N689" s="290">
        <v>0</v>
      </c>
      <c r="O689" s="289">
        <f>'[1]Прод. прилож (2)'!$C$209</f>
        <v>389865</v>
      </c>
      <c r="P689" s="42">
        <f>K689/H689</f>
        <v>349.99999999999994</v>
      </c>
      <c r="Q689" s="307">
        <v>9673</v>
      </c>
      <c r="R689" s="300" t="s">
        <v>92</v>
      </c>
      <c r="S689" s="143"/>
      <c r="T689" s="91"/>
      <c r="U689" s="91"/>
    </row>
    <row r="690" spans="1:207" s="123" customFormat="1" ht="34.9" customHeight="1" x14ac:dyDescent="0.25">
      <c r="A690" s="415" t="s">
        <v>1314</v>
      </c>
      <c r="B690" s="415"/>
      <c r="C690" s="415"/>
      <c r="D690" s="415"/>
      <c r="E690" s="415"/>
      <c r="F690" s="415"/>
      <c r="G690" s="415"/>
      <c r="H690" s="415"/>
      <c r="I690" s="415"/>
      <c r="J690" s="415"/>
      <c r="K690" s="415"/>
      <c r="L690" s="415"/>
      <c r="M690" s="415"/>
      <c r="N690" s="415"/>
      <c r="O690" s="415"/>
      <c r="P690" s="415"/>
      <c r="Q690" s="415"/>
      <c r="R690" s="415"/>
      <c r="S690" s="47"/>
      <c r="T690" s="15"/>
      <c r="U690" s="15"/>
    </row>
    <row r="691" spans="1:207" s="123" customFormat="1" ht="34.9" customHeight="1" x14ac:dyDescent="0.25">
      <c r="A691" s="416" t="s">
        <v>50</v>
      </c>
      <c r="B691" s="416"/>
      <c r="C691" s="261" t="s">
        <v>21</v>
      </c>
      <c r="D691" s="261" t="s">
        <v>21</v>
      </c>
      <c r="E691" s="261" t="s">
        <v>21</v>
      </c>
      <c r="F691" s="77" t="s">
        <v>21</v>
      </c>
      <c r="G691" s="77" t="s">
        <v>21</v>
      </c>
      <c r="H691" s="78">
        <f>SUM(H692:H773)</f>
        <v>180241.03000000006</v>
      </c>
      <c r="I691" s="78">
        <f t="shared" ref="I691:O691" si="207">SUM(I692:I773)</f>
        <v>1132.3</v>
      </c>
      <c r="J691" s="78">
        <f t="shared" si="207"/>
        <v>167631.01000000007</v>
      </c>
      <c r="K691" s="78">
        <f t="shared" si="207"/>
        <v>692923778.89999962</v>
      </c>
      <c r="L691" s="78">
        <f t="shared" si="207"/>
        <v>0</v>
      </c>
      <c r="M691" s="78">
        <f t="shared" si="207"/>
        <v>252503.85</v>
      </c>
      <c r="N691" s="78">
        <f t="shared" si="207"/>
        <v>0</v>
      </c>
      <c r="O691" s="78">
        <f t="shared" si="207"/>
        <v>692671275.04999959</v>
      </c>
      <c r="P691" s="30">
        <f t="shared" ref="P691:P744" si="208">K691/H691</f>
        <v>3844.4286459082009</v>
      </c>
      <c r="Q691" s="79" t="s">
        <v>21</v>
      </c>
      <c r="R691" s="80" t="s">
        <v>21</v>
      </c>
      <c r="S691" s="47"/>
      <c r="T691" s="15"/>
      <c r="U691" s="15"/>
    </row>
    <row r="692" spans="1:207" s="123" customFormat="1" ht="30.6" customHeight="1" x14ac:dyDescent="0.25">
      <c r="A692" s="200">
        <v>515</v>
      </c>
      <c r="B692" s="301" t="s">
        <v>1425</v>
      </c>
      <c r="C692" s="305">
        <v>1983</v>
      </c>
      <c r="D692" s="305" t="s">
        <v>204</v>
      </c>
      <c r="E692" s="305" t="s">
        <v>20</v>
      </c>
      <c r="F692" s="306">
        <v>2</v>
      </c>
      <c r="G692" s="306">
        <v>3</v>
      </c>
      <c r="H692" s="39">
        <v>3986.2</v>
      </c>
      <c r="I692" s="132">
        <v>0</v>
      </c>
      <c r="J692" s="39">
        <v>3783</v>
      </c>
      <c r="K692" s="307">
        <f t="shared" ref="K692" si="209">SUM(L692:O692)</f>
        <v>441304.12</v>
      </c>
      <c r="L692" s="311">
        <v>0</v>
      </c>
      <c r="M692" s="377">
        <v>0</v>
      </c>
      <c r="N692" s="311">
        <v>0</v>
      </c>
      <c r="O692" s="44">
        <f>'[1]Прод. прилож (2)'!$C$698</f>
        <v>441304.12</v>
      </c>
      <c r="P692" s="311">
        <f t="shared" ref="P692" si="210">K692/H692</f>
        <v>110.70797250514275</v>
      </c>
      <c r="Q692" s="42">
        <v>9673</v>
      </c>
      <c r="R692" s="300" t="s">
        <v>93</v>
      </c>
      <c r="S692" s="70"/>
    </row>
    <row r="693" spans="1:207" s="123" customFormat="1" ht="30.6" customHeight="1" x14ac:dyDescent="0.25">
      <c r="A693" s="200">
        <v>516</v>
      </c>
      <c r="B693" s="301" t="s">
        <v>1426</v>
      </c>
      <c r="C693" s="305">
        <v>1983</v>
      </c>
      <c r="D693" s="305" t="s">
        <v>204</v>
      </c>
      <c r="E693" s="305" t="s">
        <v>20</v>
      </c>
      <c r="F693" s="306">
        <v>2</v>
      </c>
      <c r="G693" s="306">
        <v>3</v>
      </c>
      <c r="H693" s="39">
        <v>3863.9</v>
      </c>
      <c r="I693" s="132">
        <v>0</v>
      </c>
      <c r="J693" s="39">
        <v>3694</v>
      </c>
      <c r="K693" s="307">
        <f t="shared" ref="K693" si="211">SUM(L693:O693)</f>
        <v>448823.62</v>
      </c>
      <c r="L693" s="311">
        <v>0</v>
      </c>
      <c r="M693" s="377">
        <v>0</v>
      </c>
      <c r="N693" s="311">
        <v>0</v>
      </c>
      <c r="O693" s="44">
        <f>'[1]Прод. прилож (2)'!$C$699</f>
        <v>448823.62</v>
      </c>
      <c r="P693" s="311">
        <f t="shared" si="208"/>
        <v>116.15818732368849</v>
      </c>
      <c r="Q693" s="42">
        <v>9673</v>
      </c>
      <c r="R693" s="300" t="s">
        <v>93</v>
      </c>
      <c r="S693" s="70"/>
    </row>
    <row r="694" spans="1:207" s="123" customFormat="1" ht="30.6" customHeight="1" x14ac:dyDescent="0.25">
      <c r="A694" s="200">
        <v>517</v>
      </c>
      <c r="B694" s="301" t="s">
        <v>1101</v>
      </c>
      <c r="C694" s="305">
        <v>1976</v>
      </c>
      <c r="D694" s="305" t="s">
        <v>204</v>
      </c>
      <c r="E694" s="305" t="s">
        <v>20</v>
      </c>
      <c r="F694" s="306">
        <v>2</v>
      </c>
      <c r="G694" s="306">
        <v>3</v>
      </c>
      <c r="H694" s="39">
        <v>988.5</v>
      </c>
      <c r="I694" s="132">
        <v>0</v>
      </c>
      <c r="J694" s="132">
        <v>586.5</v>
      </c>
      <c r="K694" s="307">
        <f t="shared" ref="K694:K700" si="212">SUM(L694:O694)</f>
        <v>3296047.69</v>
      </c>
      <c r="L694" s="311">
        <v>0</v>
      </c>
      <c r="M694" s="377">
        <v>0</v>
      </c>
      <c r="N694" s="311">
        <v>0</v>
      </c>
      <c r="O694" s="44">
        <f>'[1]Прод. прилож (2)'!$C$211</f>
        <v>3296047.69</v>
      </c>
      <c r="P694" s="311">
        <f t="shared" ref="P694:P700" si="213">K694/H694</f>
        <v>3334.3932119372785</v>
      </c>
      <c r="Q694" s="42">
        <v>9673</v>
      </c>
      <c r="R694" s="300" t="s">
        <v>92</v>
      </c>
      <c r="S694" s="155"/>
    </row>
    <row r="695" spans="1:207" s="123" customFormat="1" ht="28.15" customHeight="1" x14ac:dyDescent="0.25">
      <c r="A695" s="200">
        <v>518</v>
      </c>
      <c r="B695" s="277" t="s">
        <v>1031</v>
      </c>
      <c r="C695" s="259">
        <v>1982</v>
      </c>
      <c r="D695" s="259" t="s">
        <v>204</v>
      </c>
      <c r="E695" s="259" t="s">
        <v>342</v>
      </c>
      <c r="F695" s="255">
        <v>9</v>
      </c>
      <c r="G695" s="255">
        <v>1</v>
      </c>
      <c r="H695" s="297">
        <v>2225.1999999999998</v>
      </c>
      <c r="I695" s="296">
        <v>0</v>
      </c>
      <c r="J695" s="297">
        <v>1944.2</v>
      </c>
      <c r="K695" s="307">
        <f t="shared" ref="K695" si="214">SUM(L695:O695)</f>
        <v>3678482.91</v>
      </c>
      <c r="L695" s="311">
        <v>0</v>
      </c>
      <c r="M695" s="377">
        <v>0</v>
      </c>
      <c r="N695" s="311">
        <v>0</v>
      </c>
      <c r="O695" s="44">
        <f>'[1]Прод. прилож (2)'!$C$704</f>
        <v>3678482.91</v>
      </c>
      <c r="P695" s="311">
        <f t="shared" ref="P695" si="215">K695/H695</f>
        <v>1653.1021526154955</v>
      </c>
      <c r="Q695" s="42">
        <v>9673</v>
      </c>
      <c r="R695" s="59" t="s">
        <v>93</v>
      </c>
      <c r="S695" s="70"/>
    </row>
    <row r="696" spans="1:207" s="123" customFormat="1" ht="28.15" customHeight="1" x14ac:dyDescent="0.25">
      <c r="A696" s="200">
        <v>519</v>
      </c>
      <c r="B696" s="86" t="s">
        <v>1032</v>
      </c>
      <c r="C696" s="305">
        <v>1982</v>
      </c>
      <c r="D696" s="305" t="s">
        <v>204</v>
      </c>
      <c r="E696" s="305" t="s">
        <v>342</v>
      </c>
      <c r="F696" s="306">
        <v>9</v>
      </c>
      <c r="G696" s="306">
        <v>1</v>
      </c>
      <c r="H696" s="39">
        <v>2176.6999999999998</v>
      </c>
      <c r="I696" s="132">
        <v>0</v>
      </c>
      <c r="J696" s="42">
        <v>1911.6</v>
      </c>
      <c r="K696" s="307">
        <f t="shared" si="212"/>
        <v>3678377.64</v>
      </c>
      <c r="L696" s="311">
        <v>0</v>
      </c>
      <c r="M696" s="377">
        <v>0</v>
      </c>
      <c r="N696" s="311">
        <v>0</v>
      </c>
      <c r="O696" s="44">
        <f>'[1]Прод. прилож (2)'!$C$705</f>
        <v>3678377.64</v>
      </c>
      <c r="P696" s="311">
        <f t="shared" si="213"/>
        <v>1689.8872789084396</v>
      </c>
      <c r="Q696" s="42">
        <v>9673</v>
      </c>
      <c r="R696" s="59" t="s">
        <v>93</v>
      </c>
      <c r="S696" s="70"/>
    </row>
    <row r="697" spans="1:207" s="123" customFormat="1" ht="28.15" customHeight="1" x14ac:dyDescent="0.25">
      <c r="A697" s="200">
        <v>520</v>
      </c>
      <c r="B697" s="86" t="s">
        <v>1033</v>
      </c>
      <c r="C697" s="305">
        <v>1982</v>
      </c>
      <c r="D697" s="305" t="s">
        <v>204</v>
      </c>
      <c r="E697" s="305" t="s">
        <v>342</v>
      </c>
      <c r="F697" s="306">
        <v>9</v>
      </c>
      <c r="G697" s="306">
        <v>1</v>
      </c>
      <c r="H697" s="39">
        <v>2170</v>
      </c>
      <c r="I697" s="132">
        <v>0</v>
      </c>
      <c r="J697" s="42">
        <v>1912.1</v>
      </c>
      <c r="K697" s="307">
        <f t="shared" si="212"/>
        <v>3678205.82</v>
      </c>
      <c r="L697" s="311">
        <v>0</v>
      </c>
      <c r="M697" s="377">
        <v>0</v>
      </c>
      <c r="N697" s="311">
        <v>0</v>
      </c>
      <c r="O697" s="44">
        <f>'[1]Прод. прилож (2)'!$C$700</f>
        <v>3678205.82</v>
      </c>
      <c r="P697" s="311">
        <f t="shared" si="213"/>
        <v>1695.0257235023041</v>
      </c>
      <c r="Q697" s="42">
        <v>9673</v>
      </c>
      <c r="R697" s="59" t="s">
        <v>93</v>
      </c>
      <c r="S697" s="70"/>
    </row>
    <row r="698" spans="1:207" s="123" customFormat="1" ht="28.15" customHeight="1" x14ac:dyDescent="0.25">
      <c r="A698" s="200">
        <v>521</v>
      </c>
      <c r="B698" s="86" t="s">
        <v>1034</v>
      </c>
      <c r="C698" s="305">
        <v>1981</v>
      </c>
      <c r="D698" s="305">
        <v>2010</v>
      </c>
      <c r="E698" s="305" t="s">
        <v>342</v>
      </c>
      <c r="F698" s="306">
        <v>12</v>
      </c>
      <c r="G698" s="306">
        <v>4</v>
      </c>
      <c r="H698" s="39">
        <v>12735.7</v>
      </c>
      <c r="I698" s="132">
        <v>38.9</v>
      </c>
      <c r="J698" s="42">
        <v>10910.4</v>
      </c>
      <c r="K698" s="307">
        <f t="shared" si="212"/>
        <v>28281026.120000001</v>
      </c>
      <c r="L698" s="311">
        <v>0</v>
      </c>
      <c r="M698" s="377">
        <v>0</v>
      </c>
      <c r="N698" s="311">
        <v>0</v>
      </c>
      <c r="O698" s="44">
        <f>'[1]Прод. прилож (2)'!$C$701</f>
        <v>28281026.120000001</v>
      </c>
      <c r="P698" s="311">
        <f t="shared" si="213"/>
        <v>2220.6102624904793</v>
      </c>
      <c r="Q698" s="42">
        <v>9673</v>
      </c>
      <c r="R698" s="59" t="s">
        <v>93</v>
      </c>
      <c r="S698" s="70"/>
    </row>
    <row r="699" spans="1:207" s="123" customFormat="1" ht="28.15" customHeight="1" x14ac:dyDescent="0.25">
      <c r="A699" s="200">
        <v>522</v>
      </c>
      <c r="B699" s="86" t="s">
        <v>1340</v>
      </c>
      <c r="C699" s="305">
        <v>1982</v>
      </c>
      <c r="D699" s="305" t="s">
        <v>204</v>
      </c>
      <c r="E699" s="305" t="s">
        <v>342</v>
      </c>
      <c r="F699" s="306">
        <v>9</v>
      </c>
      <c r="G699" s="306">
        <v>1</v>
      </c>
      <c r="H699" s="39">
        <v>2153.4</v>
      </c>
      <c r="I699" s="132">
        <v>0</v>
      </c>
      <c r="J699" s="42">
        <v>1924</v>
      </c>
      <c r="K699" s="307">
        <f t="shared" si="212"/>
        <v>3678014.7</v>
      </c>
      <c r="L699" s="311">
        <v>0</v>
      </c>
      <c r="M699" s="377">
        <v>0</v>
      </c>
      <c r="N699" s="311">
        <v>0</v>
      </c>
      <c r="O699" s="44">
        <f>'[1]Прод. прилож (2)'!$C$702</f>
        <v>3678014.7</v>
      </c>
      <c r="P699" s="311">
        <f t="shared" si="213"/>
        <v>1708.0034828643077</v>
      </c>
      <c r="Q699" s="42">
        <v>9673</v>
      </c>
      <c r="R699" s="59" t="s">
        <v>93</v>
      </c>
      <c r="S699" s="70"/>
    </row>
    <row r="700" spans="1:207" s="123" customFormat="1" ht="28.15" customHeight="1" x14ac:dyDescent="0.25">
      <c r="A700" s="200">
        <v>523</v>
      </c>
      <c r="B700" s="86" t="s">
        <v>1341</v>
      </c>
      <c r="C700" s="305">
        <v>1986</v>
      </c>
      <c r="D700" s="305" t="s">
        <v>204</v>
      </c>
      <c r="E700" s="305" t="s">
        <v>342</v>
      </c>
      <c r="F700" s="306">
        <v>9</v>
      </c>
      <c r="G700" s="306">
        <v>1</v>
      </c>
      <c r="H700" s="39">
        <v>4354.8999999999996</v>
      </c>
      <c r="I700" s="132">
        <v>0</v>
      </c>
      <c r="J700" s="42">
        <v>3843.2</v>
      </c>
      <c r="K700" s="307">
        <f t="shared" si="212"/>
        <v>7192853.6900000004</v>
      </c>
      <c r="L700" s="311">
        <v>0</v>
      </c>
      <c r="M700" s="377">
        <v>0</v>
      </c>
      <c r="N700" s="311">
        <v>0</v>
      </c>
      <c r="O700" s="44">
        <f>'[1]Прод. прилож (2)'!$C$703</f>
        <v>7192853.6900000004</v>
      </c>
      <c r="P700" s="311">
        <f t="shared" si="213"/>
        <v>1651.6690831017936</v>
      </c>
      <c r="Q700" s="42">
        <v>9673</v>
      </c>
      <c r="R700" s="59" t="s">
        <v>93</v>
      </c>
      <c r="S700" s="70"/>
    </row>
    <row r="701" spans="1:207" s="123" customFormat="1" ht="25.15" customHeight="1" x14ac:dyDescent="0.25">
      <c r="A701" s="200">
        <v>524</v>
      </c>
      <c r="B701" s="86" t="s">
        <v>341</v>
      </c>
      <c r="C701" s="288">
        <v>1989</v>
      </c>
      <c r="D701" s="288">
        <v>2019</v>
      </c>
      <c r="E701" s="305" t="s">
        <v>342</v>
      </c>
      <c r="F701" s="306">
        <v>9</v>
      </c>
      <c r="G701" s="306">
        <v>2</v>
      </c>
      <c r="H701" s="42">
        <v>4422.5</v>
      </c>
      <c r="I701" s="135">
        <v>0</v>
      </c>
      <c r="J701" s="42">
        <v>3852.1</v>
      </c>
      <c r="K701" s="307">
        <f t="shared" ref="K701:K745" si="216">SUM(L701:O701)</f>
        <v>7192583.0999999996</v>
      </c>
      <c r="L701" s="311">
        <v>0</v>
      </c>
      <c r="M701" s="377">
        <v>0</v>
      </c>
      <c r="N701" s="311">
        <v>0</v>
      </c>
      <c r="O701" s="44">
        <f>'[1]Прод. прилож (2)'!$C$706</f>
        <v>7192583.0999999996</v>
      </c>
      <c r="P701" s="311">
        <f t="shared" si="208"/>
        <v>1626.3613566986996</v>
      </c>
      <c r="Q701" s="42">
        <v>9673</v>
      </c>
      <c r="R701" s="59" t="s">
        <v>93</v>
      </c>
      <c r="S701" s="47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5"/>
      <c r="CY701" s="15"/>
      <c r="CZ701" s="15"/>
      <c r="DA701" s="15"/>
      <c r="DB701" s="15"/>
      <c r="DC701" s="15"/>
      <c r="DD701" s="15"/>
      <c r="DE701" s="15"/>
      <c r="DF701" s="15"/>
      <c r="DG701" s="15"/>
      <c r="DH701" s="15"/>
      <c r="DI701" s="15"/>
      <c r="DJ701" s="15"/>
      <c r="DK701" s="15"/>
      <c r="DL701" s="15"/>
      <c r="DM701" s="15"/>
      <c r="DN701" s="15"/>
      <c r="DO701" s="15"/>
      <c r="DP701" s="15"/>
      <c r="DQ701" s="15"/>
      <c r="DR701" s="15"/>
      <c r="DS701" s="15"/>
      <c r="DT701" s="15"/>
      <c r="DU701" s="15"/>
      <c r="DV701" s="15"/>
      <c r="DW701" s="15"/>
      <c r="DX701" s="15"/>
      <c r="DY701" s="15"/>
      <c r="DZ701" s="15"/>
      <c r="EA701" s="15"/>
      <c r="EB701" s="15"/>
      <c r="EC701" s="15"/>
      <c r="ED701" s="15"/>
      <c r="EE701" s="15"/>
      <c r="EF701" s="15"/>
      <c r="EG701" s="15"/>
      <c r="EH701" s="15"/>
      <c r="EI701" s="15"/>
      <c r="EJ701" s="15"/>
      <c r="EK701" s="15"/>
      <c r="EL701" s="15"/>
      <c r="EM701" s="15"/>
      <c r="EN701" s="15"/>
      <c r="EO701" s="15"/>
      <c r="EP701" s="15"/>
      <c r="EQ701" s="15"/>
      <c r="ER701" s="15"/>
      <c r="ES701" s="15"/>
      <c r="ET701" s="15"/>
      <c r="EU701" s="15"/>
      <c r="EV701" s="15"/>
      <c r="EW701" s="15"/>
      <c r="EX701" s="15"/>
      <c r="EY701" s="15"/>
      <c r="EZ701" s="15"/>
      <c r="FA701" s="15"/>
      <c r="FB701" s="15"/>
      <c r="FC701" s="15"/>
      <c r="FD701" s="15"/>
      <c r="FE701" s="15"/>
      <c r="FF701" s="15"/>
      <c r="FG701" s="15"/>
      <c r="FH701" s="15"/>
      <c r="FI701" s="15"/>
      <c r="FJ701" s="15"/>
      <c r="FK701" s="15"/>
      <c r="FL701" s="15"/>
      <c r="FM701" s="15"/>
      <c r="FN701" s="15"/>
      <c r="FO701" s="15"/>
      <c r="FP701" s="15"/>
      <c r="FQ701" s="15"/>
      <c r="FR701" s="15"/>
      <c r="FS701" s="15"/>
      <c r="FT701" s="15"/>
      <c r="FU701" s="15"/>
      <c r="FV701" s="15"/>
      <c r="FW701" s="15"/>
      <c r="FX701" s="15"/>
      <c r="FY701" s="15"/>
      <c r="FZ701" s="15"/>
      <c r="GA701" s="15"/>
      <c r="GB701" s="15"/>
      <c r="GC701" s="15"/>
      <c r="GD701" s="15"/>
      <c r="GE701" s="15"/>
      <c r="GF701" s="15"/>
      <c r="GG701" s="15"/>
      <c r="GH701" s="15"/>
      <c r="GI701" s="15"/>
      <c r="GJ701" s="15"/>
      <c r="GK701" s="15"/>
      <c r="GL701" s="15"/>
      <c r="GM701" s="15"/>
      <c r="GN701" s="15"/>
      <c r="GO701" s="15"/>
      <c r="GP701" s="15"/>
      <c r="GQ701" s="15"/>
      <c r="GR701" s="15"/>
      <c r="GS701" s="15"/>
      <c r="GT701" s="15"/>
      <c r="GU701" s="15"/>
      <c r="GV701" s="15"/>
      <c r="GW701" s="15"/>
      <c r="GX701" s="15"/>
      <c r="GY701" s="15"/>
    </row>
    <row r="702" spans="1:207" s="15" customFormat="1" ht="25.15" customHeight="1" x14ac:dyDescent="0.25">
      <c r="A702" s="200">
        <v>525</v>
      </c>
      <c r="B702" s="86" t="s">
        <v>343</v>
      </c>
      <c r="C702" s="288">
        <v>1988</v>
      </c>
      <c r="D702" s="288" t="s">
        <v>204</v>
      </c>
      <c r="E702" s="305" t="s">
        <v>342</v>
      </c>
      <c r="F702" s="306">
        <v>9</v>
      </c>
      <c r="G702" s="306">
        <v>2</v>
      </c>
      <c r="H702" s="42">
        <v>4382.5</v>
      </c>
      <c r="I702" s="135">
        <v>0</v>
      </c>
      <c r="J702" s="42">
        <v>3858.5</v>
      </c>
      <c r="K702" s="307">
        <f t="shared" si="216"/>
        <v>7193100.8399999999</v>
      </c>
      <c r="L702" s="311">
        <v>0</v>
      </c>
      <c r="M702" s="377">
        <v>0</v>
      </c>
      <c r="N702" s="311">
        <v>0</v>
      </c>
      <c r="O702" s="44">
        <f>'[1]Прод. прилож (2)'!$C$707</f>
        <v>7193100.8399999999</v>
      </c>
      <c r="P702" s="311">
        <f t="shared" si="208"/>
        <v>1641.3236371933826</v>
      </c>
      <c r="Q702" s="42">
        <v>9673</v>
      </c>
      <c r="R702" s="59" t="s">
        <v>93</v>
      </c>
      <c r="S702" s="47"/>
    </row>
    <row r="703" spans="1:207" s="15" customFormat="1" ht="25.15" customHeight="1" x14ac:dyDescent="0.25">
      <c r="A703" s="200">
        <v>526</v>
      </c>
      <c r="B703" s="86" t="s">
        <v>388</v>
      </c>
      <c r="C703" s="288">
        <v>1987</v>
      </c>
      <c r="D703" s="288" t="s">
        <v>204</v>
      </c>
      <c r="E703" s="305" t="s">
        <v>342</v>
      </c>
      <c r="F703" s="306">
        <v>9</v>
      </c>
      <c r="G703" s="306">
        <v>2</v>
      </c>
      <c r="H703" s="42">
        <v>4442.6000000000004</v>
      </c>
      <c r="I703" s="135">
        <v>0</v>
      </c>
      <c r="J703" s="42">
        <v>3909.1</v>
      </c>
      <c r="K703" s="307">
        <f t="shared" si="216"/>
        <v>7193233.8300000001</v>
      </c>
      <c r="L703" s="311">
        <v>0</v>
      </c>
      <c r="M703" s="377">
        <v>0</v>
      </c>
      <c r="N703" s="311">
        <v>0</v>
      </c>
      <c r="O703" s="44">
        <f>'[1]Прод. прилож (2)'!$C$708</f>
        <v>7193233.8300000001</v>
      </c>
      <c r="P703" s="311">
        <f t="shared" si="208"/>
        <v>1619.1495588169089</v>
      </c>
      <c r="Q703" s="42">
        <v>9673</v>
      </c>
      <c r="R703" s="59" t="s">
        <v>93</v>
      </c>
      <c r="S703" s="47"/>
      <c r="V703" s="123"/>
      <c r="W703" s="123"/>
      <c r="X703" s="123"/>
      <c r="Y703" s="123"/>
      <c r="Z703" s="123"/>
      <c r="AA703" s="123"/>
      <c r="AB703" s="123"/>
      <c r="AC703" s="123"/>
      <c r="AD703" s="123"/>
      <c r="AE703" s="123"/>
      <c r="AF703" s="123"/>
      <c r="AG703" s="123"/>
      <c r="AH703" s="123"/>
      <c r="AI703" s="123"/>
      <c r="AJ703" s="123"/>
      <c r="AK703" s="123"/>
      <c r="AL703" s="123"/>
      <c r="AM703" s="123"/>
      <c r="AN703" s="123"/>
      <c r="AO703" s="123"/>
      <c r="AP703" s="123"/>
      <c r="AQ703" s="123"/>
      <c r="AR703" s="123"/>
      <c r="AS703" s="123"/>
      <c r="AT703" s="123"/>
      <c r="AU703" s="123"/>
      <c r="AV703" s="123"/>
      <c r="AW703" s="123"/>
      <c r="AX703" s="123"/>
      <c r="AY703" s="123"/>
      <c r="AZ703" s="123"/>
      <c r="BA703" s="123"/>
      <c r="BB703" s="123"/>
      <c r="BC703" s="123"/>
      <c r="BD703" s="123"/>
      <c r="BE703" s="123"/>
      <c r="BF703" s="123"/>
      <c r="BG703" s="123"/>
      <c r="BH703" s="123"/>
      <c r="BI703" s="123"/>
      <c r="BJ703" s="123"/>
      <c r="BK703" s="123"/>
      <c r="BL703" s="123"/>
      <c r="BM703" s="123"/>
      <c r="BN703" s="123"/>
      <c r="BO703" s="123"/>
      <c r="BP703" s="123"/>
      <c r="BQ703" s="123"/>
      <c r="BR703" s="123"/>
      <c r="BS703" s="123"/>
      <c r="BT703" s="123"/>
      <c r="BU703" s="123"/>
      <c r="BV703" s="123"/>
      <c r="BW703" s="123"/>
      <c r="BX703" s="123"/>
      <c r="BY703" s="123"/>
      <c r="BZ703" s="123"/>
      <c r="CA703" s="123"/>
      <c r="CB703" s="123"/>
      <c r="CC703" s="123"/>
      <c r="CD703" s="123"/>
      <c r="CE703" s="123"/>
      <c r="CF703" s="123"/>
      <c r="CG703" s="123"/>
      <c r="CH703" s="123"/>
      <c r="CI703" s="123"/>
      <c r="CJ703" s="123"/>
      <c r="CK703" s="123"/>
      <c r="CL703" s="123"/>
      <c r="CM703" s="123"/>
      <c r="CN703" s="123"/>
      <c r="CO703" s="123"/>
      <c r="CP703" s="123"/>
      <c r="CQ703" s="123"/>
      <c r="CR703" s="123"/>
      <c r="CS703" s="123"/>
      <c r="CT703" s="123"/>
      <c r="CU703" s="123"/>
      <c r="CV703" s="123"/>
      <c r="CW703" s="123"/>
      <c r="CX703" s="123"/>
      <c r="CY703" s="123"/>
      <c r="CZ703" s="123"/>
      <c r="DA703" s="123"/>
      <c r="DB703" s="123"/>
      <c r="DC703" s="123"/>
      <c r="DD703" s="123"/>
      <c r="DE703" s="123"/>
      <c r="DF703" s="123"/>
      <c r="DG703" s="123"/>
      <c r="DH703" s="123"/>
      <c r="DI703" s="123"/>
      <c r="DJ703" s="123"/>
      <c r="DK703" s="123"/>
      <c r="DL703" s="123"/>
      <c r="DM703" s="123"/>
      <c r="DN703" s="123"/>
      <c r="DO703" s="123"/>
      <c r="DP703" s="123"/>
      <c r="DQ703" s="123"/>
      <c r="DR703" s="123"/>
      <c r="DS703" s="123"/>
      <c r="DT703" s="123"/>
      <c r="DU703" s="123"/>
      <c r="DV703" s="123"/>
      <c r="DW703" s="123"/>
      <c r="DX703" s="123"/>
      <c r="DY703" s="123"/>
      <c r="DZ703" s="123"/>
      <c r="EA703" s="123"/>
      <c r="EB703" s="123"/>
      <c r="EC703" s="123"/>
      <c r="ED703" s="123"/>
      <c r="EE703" s="123"/>
      <c r="EF703" s="123"/>
      <c r="EG703" s="123"/>
      <c r="EH703" s="123"/>
      <c r="EI703" s="123"/>
      <c r="EJ703" s="123"/>
      <c r="EK703" s="123"/>
      <c r="EL703" s="123"/>
      <c r="EM703" s="123"/>
      <c r="EN703" s="123"/>
      <c r="EO703" s="123"/>
      <c r="EP703" s="123"/>
      <c r="EQ703" s="123"/>
      <c r="ER703" s="123"/>
      <c r="ES703" s="123"/>
      <c r="ET703" s="123"/>
      <c r="EU703" s="123"/>
      <c r="EV703" s="123"/>
      <c r="EW703" s="123"/>
      <c r="EX703" s="123"/>
      <c r="EY703" s="123"/>
      <c r="EZ703" s="123"/>
      <c r="FA703" s="123"/>
      <c r="FB703" s="123"/>
      <c r="FC703" s="123"/>
      <c r="FD703" s="123"/>
      <c r="FE703" s="123"/>
      <c r="FF703" s="123"/>
      <c r="FG703" s="123"/>
      <c r="FH703" s="123"/>
      <c r="FI703" s="123"/>
      <c r="FJ703" s="123"/>
      <c r="FK703" s="123"/>
      <c r="FL703" s="123"/>
      <c r="FM703" s="123"/>
      <c r="FN703" s="123"/>
      <c r="FO703" s="123"/>
      <c r="FP703" s="123"/>
      <c r="FQ703" s="123"/>
      <c r="FR703" s="123"/>
      <c r="FS703" s="123"/>
      <c r="FT703" s="123"/>
      <c r="FU703" s="123"/>
      <c r="FV703" s="123"/>
      <c r="FW703" s="123"/>
      <c r="FX703" s="123"/>
      <c r="FY703" s="123"/>
      <c r="FZ703" s="123"/>
      <c r="GA703" s="123"/>
      <c r="GB703" s="123"/>
      <c r="GC703" s="123"/>
      <c r="GD703" s="123"/>
      <c r="GE703" s="123"/>
      <c r="GF703" s="123"/>
      <c r="GG703" s="123"/>
      <c r="GH703" s="123"/>
      <c r="GI703" s="123"/>
      <c r="GJ703" s="123"/>
      <c r="GK703" s="123"/>
      <c r="GL703" s="123"/>
      <c r="GM703" s="123"/>
      <c r="GN703" s="123"/>
      <c r="GO703" s="123"/>
      <c r="GP703" s="123"/>
      <c r="GQ703" s="123"/>
      <c r="GR703" s="123"/>
      <c r="GS703" s="123"/>
      <c r="GT703" s="123"/>
      <c r="GU703" s="123"/>
      <c r="GV703" s="123"/>
      <c r="GW703" s="123"/>
      <c r="GX703" s="123"/>
      <c r="GY703" s="123"/>
    </row>
    <row r="704" spans="1:207" s="15" customFormat="1" ht="25.15" customHeight="1" x14ac:dyDescent="0.25">
      <c r="A704" s="200">
        <v>527</v>
      </c>
      <c r="B704" s="86" t="s">
        <v>389</v>
      </c>
      <c r="C704" s="288">
        <v>1987</v>
      </c>
      <c r="D704" s="288">
        <v>2019</v>
      </c>
      <c r="E704" s="305" t="s">
        <v>342</v>
      </c>
      <c r="F704" s="306">
        <v>9</v>
      </c>
      <c r="G704" s="306">
        <v>4</v>
      </c>
      <c r="H704" s="42">
        <v>8737.9</v>
      </c>
      <c r="I704" s="135">
        <v>0</v>
      </c>
      <c r="J704" s="42">
        <v>7725.3</v>
      </c>
      <c r="K704" s="307">
        <f t="shared" si="216"/>
        <v>14224700.890000001</v>
      </c>
      <c r="L704" s="311">
        <v>0</v>
      </c>
      <c r="M704" s="377">
        <v>0</v>
      </c>
      <c r="N704" s="311">
        <v>0</v>
      </c>
      <c r="O704" s="44">
        <f>'[1]Прод. прилож (2)'!$C$709</f>
        <v>14224700.890000001</v>
      </c>
      <c r="P704" s="311">
        <f t="shared" si="208"/>
        <v>1627.9312981379967</v>
      </c>
      <c r="Q704" s="42">
        <v>9673</v>
      </c>
      <c r="R704" s="59" t="s">
        <v>93</v>
      </c>
      <c r="S704" s="55"/>
      <c r="T704" s="16"/>
    </row>
    <row r="705" spans="1:207" s="123" customFormat="1" ht="27" customHeight="1" x14ac:dyDescent="0.25">
      <c r="A705" s="200">
        <v>528</v>
      </c>
      <c r="B705" s="277" t="s">
        <v>1234</v>
      </c>
      <c r="C705" s="243">
        <v>1958</v>
      </c>
      <c r="D705" s="243" t="s">
        <v>204</v>
      </c>
      <c r="E705" s="259" t="s">
        <v>20</v>
      </c>
      <c r="F705" s="255">
        <v>3</v>
      </c>
      <c r="G705" s="255">
        <v>3</v>
      </c>
      <c r="H705" s="264">
        <v>2070</v>
      </c>
      <c r="I705" s="266">
        <v>159</v>
      </c>
      <c r="J705" s="42">
        <v>813.4</v>
      </c>
      <c r="K705" s="307">
        <f t="shared" ref="K705" si="217">SUM(L705:O705)</f>
        <v>676148</v>
      </c>
      <c r="L705" s="44">
        <v>0</v>
      </c>
      <c r="M705" s="44">
        <v>0</v>
      </c>
      <c r="N705" s="44">
        <v>0</v>
      </c>
      <c r="O705" s="53">
        <f>'[1]Прод. прилож (2)'!$C$212</f>
        <v>676148</v>
      </c>
      <c r="P705" s="42">
        <f>K705/H704</f>
        <v>77.381064100069807</v>
      </c>
      <c r="Q705" s="307">
        <v>9673</v>
      </c>
      <c r="R705" s="59" t="s">
        <v>92</v>
      </c>
      <c r="S705" s="142"/>
      <c r="T705" s="15"/>
      <c r="U705" s="15"/>
    </row>
    <row r="706" spans="1:207" s="15" customFormat="1" ht="25.15" customHeight="1" x14ac:dyDescent="0.25">
      <c r="A706" s="200">
        <v>529</v>
      </c>
      <c r="B706" s="86" t="s">
        <v>385</v>
      </c>
      <c r="C706" s="288">
        <v>1965</v>
      </c>
      <c r="D706" s="288" t="s">
        <v>204</v>
      </c>
      <c r="E706" s="305" t="s">
        <v>20</v>
      </c>
      <c r="F706" s="306">
        <v>5</v>
      </c>
      <c r="G706" s="306">
        <v>3</v>
      </c>
      <c r="H706" s="42">
        <v>2711.7</v>
      </c>
      <c r="I706" s="135">
        <v>0</v>
      </c>
      <c r="J706" s="42">
        <v>2711.7</v>
      </c>
      <c r="K706" s="307">
        <f t="shared" si="216"/>
        <v>21487917.350000001</v>
      </c>
      <c r="L706" s="311">
        <v>0</v>
      </c>
      <c r="M706" s="377">
        <v>0</v>
      </c>
      <c r="N706" s="311">
        <v>0</v>
      </c>
      <c r="O706" s="44">
        <f>'[1]Прод. прилож (2)'!$C$710</f>
        <v>21487917.350000001</v>
      </c>
      <c r="P706" s="311">
        <f t="shared" si="208"/>
        <v>7924.1499244016677</v>
      </c>
      <c r="Q706" s="42">
        <v>9673</v>
      </c>
      <c r="R706" s="59" t="s">
        <v>93</v>
      </c>
      <c r="S706" s="47"/>
      <c r="V706" s="123"/>
      <c r="W706" s="123"/>
      <c r="X706" s="123"/>
      <c r="Y706" s="123"/>
      <c r="Z706" s="123"/>
      <c r="AA706" s="123"/>
      <c r="AB706" s="123"/>
      <c r="AC706" s="123"/>
      <c r="AD706" s="123"/>
      <c r="AE706" s="123"/>
      <c r="AF706" s="123"/>
      <c r="AG706" s="123"/>
      <c r="AH706" s="123"/>
      <c r="AI706" s="123"/>
      <c r="AJ706" s="123"/>
      <c r="AK706" s="123"/>
      <c r="AL706" s="123"/>
      <c r="AM706" s="123"/>
      <c r="AN706" s="123"/>
      <c r="AO706" s="123"/>
      <c r="AP706" s="123"/>
      <c r="AQ706" s="123"/>
      <c r="AR706" s="123"/>
      <c r="AS706" s="123"/>
      <c r="AT706" s="123"/>
      <c r="AU706" s="123"/>
      <c r="AV706" s="123"/>
      <c r="AW706" s="123"/>
      <c r="AX706" s="123"/>
      <c r="AY706" s="123"/>
      <c r="AZ706" s="123"/>
      <c r="BA706" s="123"/>
      <c r="BB706" s="123"/>
      <c r="BC706" s="123"/>
      <c r="BD706" s="123"/>
      <c r="BE706" s="123"/>
      <c r="BF706" s="123"/>
      <c r="BG706" s="123"/>
      <c r="BH706" s="123"/>
      <c r="BI706" s="123"/>
      <c r="BJ706" s="123"/>
      <c r="BK706" s="123"/>
      <c r="BL706" s="123"/>
      <c r="BM706" s="123"/>
      <c r="BN706" s="123"/>
      <c r="BO706" s="123"/>
      <c r="BP706" s="123"/>
      <c r="BQ706" s="123"/>
      <c r="BR706" s="123"/>
      <c r="BS706" s="123"/>
      <c r="BT706" s="123"/>
      <c r="BU706" s="123"/>
      <c r="BV706" s="123"/>
      <c r="BW706" s="123"/>
      <c r="BX706" s="123"/>
      <c r="BY706" s="123"/>
      <c r="BZ706" s="123"/>
      <c r="CA706" s="123"/>
      <c r="CB706" s="123"/>
      <c r="CC706" s="123"/>
      <c r="CD706" s="123"/>
      <c r="CE706" s="123"/>
      <c r="CF706" s="123"/>
      <c r="CG706" s="123"/>
      <c r="CH706" s="123"/>
      <c r="CI706" s="123"/>
      <c r="CJ706" s="123"/>
      <c r="CK706" s="123"/>
      <c r="CL706" s="123"/>
      <c r="CM706" s="123"/>
      <c r="CN706" s="123"/>
      <c r="CO706" s="123"/>
      <c r="CP706" s="123"/>
      <c r="CQ706" s="123"/>
      <c r="CR706" s="123"/>
      <c r="CS706" s="123"/>
      <c r="CT706" s="123"/>
      <c r="CU706" s="123"/>
      <c r="CV706" s="123"/>
      <c r="CW706" s="123"/>
      <c r="CX706" s="123"/>
      <c r="CY706" s="123"/>
      <c r="CZ706" s="123"/>
      <c r="DA706" s="123"/>
      <c r="DB706" s="123"/>
      <c r="DC706" s="123"/>
      <c r="DD706" s="123"/>
      <c r="DE706" s="123"/>
      <c r="DF706" s="123"/>
      <c r="DG706" s="123"/>
      <c r="DH706" s="123"/>
      <c r="DI706" s="123"/>
      <c r="DJ706" s="123"/>
      <c r="DK706" s="123"/>
      <c r="DL706" s="123"/>
      <c r="DM706" s="123"/>
      <c r="DN706" s="123"/>
      <c r="DO706" s="123"/>
      <c r="DP706" s="123"/>
      <c r="DQ706" s="123"/>
      <c r="DR706" s="123"/>
      <c r="DS706" s="123"/>
      <c r="DT706" s="123"/>
      <c r="DU706" s="123"/>
      <c r="DV706" s="123"/>
      <c r="DW706" s="123"/>
      <c r="DX706" s="123"/>
      <c r="DY706" s="123"/>
      <c r="DZ706" s="123"/>
      <c r="EA706" s="123"/>
      <c r="EB706" s="123"/>
      <c r="EC706" s="123"/>
      <c r="ED706" s="123"/>
      <c r="EE706" s="123"/>
      <c r="EF706" s="123"/>
      <c r="EG706" s="123"/>
      <c r="EH706" s="123"/>
      <c r="EI706" s="123"/>
      <c r="EJ706" s="123"/>
      <c r="EK706" s="123"/>
      <c r="EL706" s="123"/>
      <c r="EM706" s="123"/>
      <c r="EN706" s="123"/>
      <c r="EO706" s="123"/>
      <c r="EP706" s="123"/>
      <c r="EQ706" s="123"/>
      <c r="ER706" s="123"/>
      <c r="ES706" s="123"/>
      <c r="ET706" s="123"/>
      <c r="EU706" s="123"/>
      <c r="EV706" s="123"/>
      <c r="EW706" s="123"/>
      <c r="EX706" s="123"/>
      <c r="EY706" s="123"/>
      <c r="EZ706" s="123"/>
      <c r="FA706" s="123"/>
      <c r="FB706" s="123"/>
      <c r="FC706" s="123"/>
      <c r="FD706" s="123"/>
      <c r="FE706" s="123"/>
      <c r="FF706" s="123"/>
      <c r="FG706" s="123"/>
      <c r="FH706" s="123"/>
      <c r="FI706" s="123"/>
      <c r="FJ706" s="123"/>
      <c r="FK706" s="123"/>
      <c r="FL706" s="123"/>
      <c r="FM706" s="123"/>
      <c r="FN706" s="123"/>
      <c r="FO706" s="123"/>
      <c r="FP706" s="123"/>
      <c r="FQ706" s="123"/>
      <c r="FR706" s="123"/>
      <c r="FS706" s="123"/>
      <c r="FT706" s="123"/>
      <c r="FU706" s="123"/>
      <c r="FV706" s="123"/>
      <c r="FW706" s="123"/>
      <c r="FX706" s="123"/>
      <c r="FY706" s="123"/>
      <c r="FZ706" s="123"/>
      <c r="GA706" s="123"/>
      <c r="GB706" s="123"/>
      <c r="GC706" s="123"/>
      <c r="GD706" s="123"/>
      <c r="GE706" s="123"/>
      <c r="GF706" s="123"/>
      <c r="GG706" s="123"/>
      <c r="GH706" s="123"/>
      <c r="GI706" s="123"/>
      <c r="GJ706" s="123"/>
      <c r="GK706" s="123"/>
      <c r="GL706" s="123"/>
      <c r="GM706" s="123"/>
      <c r="GN706" s="123"/>
      <c r="GO706" s="123"/>
      <c r="GP706" s="123"/>
      <c r="GQ706" s="123"/>
      <c r="GR706" s="123"/>
      <c r="GS706" s="123"/>
      <c r="GT706" s="123"/>
      <c r="GU706" s="123"/>
      <c r="GV706" s="123"/>
      <c r="GW706" s="123"/>
      <c r="GX706" s="123"/>
      <c r="GY706" s="123"/>
    </row>
    <row r="707" spans="1:207" s="15" customFormat="1" ht="25.15" customHeight="1" x14ac:dyDescent="0.25">
      <c r="A707" s="200">
        <v>530</v>
      </c>
      <c r="B707" s="277" t="s">
        <v>344</v>
      </c>
      <c r="C707" s="243">
        <v>1963</v>
      </c>
      <c r="D707" s="243" t="s">
        <v>204</v>
      </c>
      <c r="E707" s="259" t="s">
        <v>20</v>
      </c>
      <c r="F707" s="255">
        <v>2</v>
      </c>
      <c r="G707" s="255">
        <v>2</v>
      </c>
      <c r="H707" s="264">
        <v>374</v>
      </c>
      <c r="I707" s="266">
        <v>0</v>
      </c>
      <c r="J707" s="42">
        <v>374</v>
      </c>
      <c r="K707" s="307">
        <f t="shared" si="216"/>
        <v>252503.85</v>
      </c>
      <c r="L707" s="311">
        <v>0</v>
      </c>
      <c r="M707" s="377">
        <f>'[1]Прод. прилож (2)'!$C$213</f>
        <v>252503.85</v>
      </c>
      <c r="N707" s="311">
        <v>0</v>
      </c>
      <c r="O707" s="44">
        <v>0</v>
      </c>
      <c r="P707" s="311">
        <f t="shared" si="208"/>
        <v>675.14398395721923</v>
      </c>
      <c r="Q707" s="42">
        <v>9673</v>
      </c>
      <c r="R707" s="300" t="s">
        <v>92</v>
      </c>
      <c r="S707" s="152"/>
    </row>
    <row r="708" spans="1:207" s="15" customFormat="1" ht="25.15" customHeight="1" x14ac:dyDescent="0.25">
      <c r="A708" s="200">
        <v>531</v>
      </c>
      <c r="B708" s="277" t="s">
        <v>1450</v>
      </c>
      <c r="C708" s="243">
        <v>1971</v>
      </c>
      <c r="D708" s="243" t="s">
        <v>204</v>
      </c>
      <c r="E708" s="259" t="s">
        <v>20</v>
      </c>
      <c r="F708" s="255">
        <v>5</v>
      </c>
      <c r="G708" s="255">
        <v>1</v>
      </c>
      <c r="H708" s="264">
        <v>3851.7</v>
      </c>
      <c r="I708" s="266">
        <v>303.39999999999998</v>
      </c>
      <c r="J708" s="42">
        <v>3101.38</v>
      </c>
      <c r="K708" s="307">
        <f>SUM(L708:O708)</f>
        <v>7405504.2699999996</v>
      </c>
      <c r="L708" s="311">
        <v>0</v>
      </c>
      <c r="M708" s="377">
        <v>0</v>
      </c>
      <c r="N708" s="311">
        <v>0</v>
      </c>
      <c r="O708" s="44">
        <f>'[1]Прод. прилож (2)'!$C$711</f>
        <v>7405504.2699999996</v>
      </c>
      <c r="P708" s="311">
        <f>K708/H708</f>
        <v>1922.6586364462446</v>
      </c>
      <c r="Q708" s="42">
        <v>9673</v>
      </c>
      <c r="R708" s="300" t="s">
        <v>93</v>
      </c>
      <c r="S708" s="152"/>
    </row>
    <row r="709" spans="1:207" s="92" customFormat="1" ht="27" customHeight="1" x14ac:dyDescent="0.25">
      <c r="A709" s="200">
        <v>532</v>
      </c>
      <c r="B709" s="277" t="s">
        <v>1434</v>
      </c>
      <c r="C709" s="259">
        <v>1959</v>
      </c>
      <c r="D709" s="243" t="s">
        <v>204</v>
      </c>
      <c r="E709" s="259" t="s">
        <v>20</v>
      </c>
      <c r="F709" s="255">
        <v>2</v>
      </c>
      <c r="G709" s="255">
        <v>2</v>
      </c>
      <c r="H709" s="273">
        <v>757</v>
      </c>
      <c r="I709" s="275">
        <v>158.69999999999999</v>
      </c>
      <c r="J709" s="42">
        <v>453.5</v>
      </c>
      <c r="K709" s="307">
        <f>SUM(L709:O709)</f>
        <v>6359333.209999999</v>
      </c>
      <c r="L709" s="63">
        <v>0</v>
      </c>
      <c r="M709" s="63">
        <v>0</v>
      </c>
      <c r="N709" s="63">
        <v>0</v>
      </c>
      <c r="O709" s="63">
        <f>'[1]Прод. прилож (2)'!$C$712</f>
        <v>6359333.209999999</v>
      </c>
      <c r="P709" s="42">
        <f>K709/H709</f>
        <v>8400.704372523116</v>
      </c>
      <c r="Q709" s="307">
        <v>9673</v>
      </c>
      <c r="R709" s="46" t="s">
        <v>93</v>
      </c>
      <c r="S709" s="91"/>
      <c r="T709" s="91"/>
      <c r="U709" s="91"/>
    </row>
    <row r="710" spans="1:207" s="15" customFormat="1" ht="25.15" customHeight="1" x14ac:dyDescent="0.25">
      <c r="A710" s="200">
        <v>533</v>
      </c>
      <c r="B710" s="86" t="s">
        <v>416</v>
      </c>
      <c r="C710" s="288">
        <v>1965</v>
      </c>
      <c r="D710" s="288" t="s">
        <v>204</v>
      </c>
      <c r="E710" s="305" t="s">
        <v>20</v>
      </c>
      <c r="F710" s="306">
        <v>5</v>
      </c>
      <c r="G710" s="306">
        <v>4</v>
      </c>
      <c r="H710" s="44">
        <v>3455.5</v>
      </c>
      <c r="I710" s="42">
        <v>0</v>
      </c>
      <c r="J710" s="42">
        <v>3455.5</v>
      </c>
      <c r="K710" s="307">
        <f t="shared" si="216"/>
        <v>25781949.5</v>
      </c>
      <c r="L710" s="311">
        <v>0</v>
      </c>
      <c r="M710" s="377">
        <v>0</v>
      </c>
      <c r="N710" s="311">
        <v>0</v>
      </c>
      <c r="O710" s="44">
        <f>'[1]Прод. прилож (2)'!$C$1332</f>
        <v>25781949.5</v>
      </c>
      <c r="P710" s="311">
        <f t="shared" si="208"/>
        <v>7461.1342786861524</v>
      </c>
      <c r="Q710" s="42">
        <v>9673</v>
      </c>
      <c r="R710" s="59" t="s">
        <v>94</v>
      </c>
      <c r="S710" s="47"/>
      <c r="V710" s="123"/>
      <c r="W710" s="123"/>
      <c r="X710" s="123"/>
      <c r="Y710" s="123"/>
      <c r="Z710" s="123"/>
      <c r="AA710" s="123"/>
      <c r="AB710" s="123"/>
      <c r="AC710" s="123"/>
      <c r="AD710" s="123"/>
      <c r="AE710" s="123"/>
      <c r="AF710" s="123"/>
      <c r="AG710" s="123"/>
      <c r="AH710" s="123"/>
      <c r="AI710" s="123"/>
      <c r="AJ710" s="123"/>
      <c r="AK710" s="123"/>
      <c r="AL710" s="123"/>
      <c r="AM710" s="123"/>
      <c r="AN710" s="123"/>
      <c r="AO710" s="123"/>
      <c r="AP710" s="123"/>
      <c r="AQ710" s="123"/>
      <c r="AR710" s="123"/>
      <c r="AS710" s="123"/>
      <c r="AT710" s="123"/>
      <c r="AU710" s="123"/>
      <c r="AV710" s="123"/>
      <c r="AW710" s="123"/>
      <c r="AX710" s="123"/>
      <c r="AY710" s="123"/>
      <c r="AZ710" s="123"/>
      <c r="BA710" s="123"/>
      <c r="BB710" s="123"/>
      <c r="BC710" s="123"/>
      <c r="BD710" s="123"/>
      <c r="BE710" s="123"/>
      <c r="BF710" s="123"/>
      <c r="BG710" s="123"/>
      <c r="BH710" s="123"/>
      <c r="BI710" s="123"/>
      <c r="BJ710" s="123"/>
      <c r="BK710" s="123"/>
      <c r="BL710" s="123"/>
      <c r="BM710" s="123"/>
      <c r="BN710" s="123"/>
      <c r="BO710" s="123"/>
      <c r="BP710" s="123"/>
      <c r="BQ710" s="123"/>
      <c r="BR710" s="123"/>
      <c r="BS710" s="123"/>
      <c r="BT710" s="123"/>
      <c r="BU710" s="123"/>
      <c r="BV710" s="123"/>
      <c r="BW710" s="123"/>
      <c r="BX710" s="123"/>
      <c r="BY710" s="123"/>
      <c r="BZ710" s="123"/>
      <c r="CA710" s="123"/>
      <c r="CB710" s="123"/>
      <c r="CC710" s="123"/>
      <c r="CD710" s="123"/>
      <c r="CE710" s="123"/>
      <c r="CF710" s="123"/>
      <c r="CG710" s="123"/>
      <c r="CH710" s="123"/>
      <c r="CI710" s="123"/>
      <c r="CJ710" s="123"/>
      <c r="CK710" s="123"/>
      <c r="CL710" s="123"/>
      <c r="CM710" s="123"/>
      <c r="CN710" s="123"/>
      <c r="CO710" s="123"/>
      <c r="CP710" s="123"/>
      <c r="CQ710" s="123"/>
      <c r="CR710" s="123"/>
      <c r="CS710" s="123"/>
      <c r="CT710" s="123"/>
      <c r="CU710" s="123"/>
      <c r="CV710" s="123"/>
      <c r="CW710" s="123"/>
      <c r="CX710" s="123"/>
      <c r="CY710" s="123"/>
      <c r="CZ710" s="123"/>
      <c r="DA710" s="123"/>
      <c r="DB710" s="123"/>
      <c r="DC710" s="123"/>
      <c r="DD710" s="123"/>
      <c r="DE710" s="123"/>
      <c r="DF710" s="123"/>
      <c r="DG710" s="123"/>
      <c r="DH710" s="123"/>
      <c r="DI710" s="123"/>
      <c r="DJ710" s="123"/>
      <c r="DK710" s="123"/>
      <c r="DL710" s="123"/>
      <c r="DM710" s="123"/>
      <c r="DN710" s="123"/>
      <c r="DO710" s="123"/>
      <c r="DP710" s="123"/>
      <c r="DQ710" s="123"/>
      <c r="DR710" s="123"/>
      <c r="DS710" s="123"/>
      <c r="DT710" s="123"/>
      <c r="DU710" s="123"/>
      <c r="DV710" s="123"/>
      <c r="DW710" s="123"/>
      <c r="DX710" s="123"/>
      <c r="DY710" s="123"/>
      <c r="DZ710" s="123"/>
      <c r="EA710" s="123"/>
      <c r="EB710" s="123"/>
      <c r="EC710" s="123"/>
      <c r="ED710" s="123"/>
      <c r="EE710" s="123"/>
      <c r="EF710" s="123"/>
      <c r="EG710" s="123"/>
      <c r="EH710" s="123"/>
      <c r="EI710" s="123"/>
      <c r="EJ710" s="123"/>
      <c r="EK710" s="123"/>
      <c r="EL710" s="123"/>
      <c r="EM710" s="123"/>
      <c r="EN710" s="123"/>
      <c r="EO710" s="123"/>
      <c r="EP710" s="123"/>
      <c r="EQ710" s="123"/>
      <c r="ER710" s="123"/>
      <c r="ES710" s="123"/>
      <c r="ET710" s="123"/>
      <c r="EU710" s="123"/>
      <c r="EV710" s="123"/>
      <c r="EW710" s="123"/>
      <c r="EX710" s="123"/>
      <c r="EY710" s="123"/>
      <c r="EZ710" s="123"/>
      <c r="FA710" s="123"/>
      <c r="FB710" s="123"/>
      <c r="FC710" s="123"/>
      <c r="FD710" s="123"/>
      <c r="FE710" s="123"/>
      <c r="FF710" s="123"/>
      <c r="FG710" s="123"/>
      <c r="FH710" s="123"/>
      <c r="FI710" s="123"/>
      <c r="FJ710" s="123"/>
      <c r="FK710" s="123"/>
      <c r="FL710" s="123"/>
      <c r="FM710" s="123"/>
      <c r="FN710" s="123"/>
      <c r="FO710" s="123"/>
      <c r="FP710" s="123"/>
      <c r="FQ710" s="123"/>
      <c r="FR710" s="123"/>
      <c r="FS710" s="123"/>
      <c r="FT710" s="123"/>
      <c r="FU710" s="123"/>
      <c r="FV710" s="123"/>
      <c r="FW710" s="123"/>
      <c r="FX710" s="123"/>
      <c r="FY710" s="123"/>
      <c r="FZ710" s="123"/>
      <c r="GA710" s="123"/>
      <c r="GB710" s="123"/>
      <c r="GC710" s="123"/>
      <c r="GD710" s="123"/>
      <c r="GE710" s="123"/>
      <c r="GF710" s="123"/>
      <c r="GG710" s="123"/>
      <c r="GH710" s="123"/>
      <c r="GI710" s="123"/>
      <c r="GJ710" s="123"/>
      <c r="GK710" s="123"/>
      <c r="GL710" s="123"/>
      <c r="GM710" s="123"/>
      <c r="GN710" s="123"/>
      <c r="GO710" s="123"/>
      <c r="GP710" s="123"/>
      <c r="GQ710" s="123"/>
      <c r="GR710" s="123"/>
      <c r="GS710" s="123"/>
      <c r="GT710" s="123"/>
      <c r="GU710" s="123"/>
      <c r="GV710" s="123"/>
      <c r="GW710" s="123"/>
      <c r="GX710" s="123"/>
      <c r="GY710" s="123"/>
    </row>
    <row r="711" spans="1:207" s="15" customFormat="1" ht="25.15" customHeight="1" x14ac:dyDescent="0.25">
      <c r="A711" s="200">
        <v>534</v>
      </c>
      <c r="B711" s="86" t="s">
        <v>417</v>
      </c>
      <c r="C711" s="288">
        <v>1965</v>
      </c>
      <c r="D711" s="288" t="s">
        <v>204</v>
      </c>
      <c r="E711" s="305" t="s">
        <v>20</v>
      </c>
      <c r="F711" s="306">
        <v>5</v>
      </c>
      <c r="G711" s="306">
        <v>4</v>
      </c>
      <c r="H711" s="44">
        <v>3406.5</v>
      </c>
      <c r="I711" s="42">
        <v>0</v>
      </c>
      <c r="J711" s="42">
        <v>3406.5</v>
      </c>
      <c r="K711" s="307">
        <f t="shared" si="216"/>
        <v>25589624.5</v>
      </c>
      <c r="L711" s="311">
        <v>0</v>
      </c>
      <c r="M711" s="377">
        <v>0</v>
      </c>
      <c r="N711" s="311">
        <v>0</v>
      </c>
      <c r="O711" s="44">
        <f>'[1]Прод. прилож (2)'!$C$1333</f>
        <v>25589624.5</v>
      </c>
      <c r="P711" s="311">
        <f t="shared" si="208"/>
        <v>7511.9989725524729</v>
      </c>
      <c r="Q711" s="42">
        <v>9673</v>
      </c>
      <c r="R711" s="59" t="s">
        <v>94</v>
      </c>
      <c r="S711" s="47"/>
      <c r="V711" s="123"/>
      <c r="W711" s="123"/>
      <c r="X711" s="123"/>
      <c r="Y711" s="123"/>
      <c r="Z711" s="123"/>
      <c r="AA711" s="123"/>
      <c r="AB711" s="123"/>
      <c r="AC711" s="123"/>
      <c r="AD711" s="123"/>
      <c r="AE711" s="123"/>
      <c r="AF711" s="123"/>
      <c r="AG711" s="123"/>
      <c r="AH711" s="123"/>
      <c r="AI711" s="123"/>
      <c r="AJ711" s="123"/>
      <c r="AK711" s="123"/>
      <c r="AL711" s="123"/>
      <c r="AM711" s="123"/>
      <c r="AN711" s="123"/>
      <c r="AO711" s="123"/>
      <c r="AP711" s="123"/>
      <c r="AQ711" s="123"/>
      <c r="AR711" s="123"/>
      <c r="AS711" s="123"/>
      <c r="AT711" s="123"/>
      <c r="AU711" s="123"/>
      <c r="AV711" s="123"/>
      <c r="AW711" s="123"/>
      <c r="AX711" s="123"/>
      <c r="AY711" s="123"/>
      <c r="AZ711" s="123"/>
      <c r="BA711" s="123"/>
      <c r="BB711" s="123"/>
      <c r="BC711" s="123"/>
      <c r="BD711" s="123"/>
      <c r="BE711" s="123"/>
      <c r="BF711" s="123"/>
      <c r="BG711" s="123"/>
      <c r="BH711" s="123"/>
      <c r="BI711" s="123"/>
      <c r="BJ711" s="123"/>
      <c r="BK711" s="123"/>
      <c r="BL711" s="123"/>
      <c r="BM711" s="123"/>
      <c r="BN711" s="123"/>
      <c r="BO711" s="123"/>
      <c r="BP711" s="123"/>
      <c r="BQ711" s="123"/>
      <c r="BR711" s="123"/>
      <c r="BS711" s="123"/>
      <c r="BT711" s="123"/>
      <c r="BU711" s="123"/>
      <c r="BV711" s="123"/>
      <c r="BW711" s="123"/>
      <c r="BX711" s="123"/>
      <c r="BY711" s="123"/>
      <c r="BZ711" s="123"/>
      <c r="CA711" s="123"/>
      <c r="CB711" s="123"/>
      <c r="CC711" s="123"/>
      <c r="CD711" s="123"/>
      <c r="CE711" s="123"/>
      <c r="CF711" s="123"/>
      <c r="CG711" s="123"/>
      <c r="CH711" s="123"/>
      <c r="CI711" s="123"/>
      <c r="CJ711" s="123"/>
      <c r="CK711" s="123"/>
      <c r="CL711" s="123"/>
      <c r="CM711" s="123"/>
      <c r="CN711" s="123"/>
      <c r="CO711" s="123"/>
      <c r="CP711" s="123"/>
      <c r="CQ711" s="123"/>
      <c r="CR711" s="123"/>
      <c r="CS711" s="123"/>
      <c r="CT711" s="123"/>
      <c r="CU711" s="123"/>
      <c r="CV711" s="123"/>
      <c r="CW711" s="123"/>
      <c r="CX711" s="123"/>
      <c r="CY711" s="123"/>
      <c r="CZ711" s="123"/>
      <c r="DA711" s="123"/>
      <c r="DB711" s="123"/>
      <c r="DC711" s="123"/>
      <c r="DD711" s="123"/>
      <c r="DE711" s="123"/>
      <c r="DF711" s="123"/>
      <c r="DG711" s="123"/>
      <c r="DH711" s="123"/>
      <c r="DI711" s="123"/>
      <c r="DJ711" s="123"/>
      <c r="DK711" s="123"/>
      <c r="DL711" s="123"/>
      <c r="DM711" s="123"/>
      <c r="DN711" s="123"/>
      <c r="DO711" s="123"/>
      <c r="DP711" s="123"/>
      <c r="DQ711" s="123"/>
      <c r="DR711" s="123"/>
      <c r="DS711" s="123"/>
      <c r="DT711" s="123"/>
      <c r="DU711" s="123"/>
      <c r="DV711" s="123"/>
      <c r="DW711" s="123"/>
      <c r="DX711" s="123"/>
      <c r="DY711" s="123"/>
      <c r="DZ711" s="123"/>
      <c r="EA711" s="123"/>
      <c r="EB711" s="123"/>
      <c r="EC711" s="123"/>
      <c r="ED711" s="123"/>
      <c r="EE711" s="123"/>
      <c r="EF711" s="123"/>
      <c r="EG711" s="123"/>
      <c r="EH711" s="123"/>
      <c r="EI711" s="123"/>
      <c r="EJ711" s="123"/>
      <c r="EK711" s="123"/>
      <c r="EL711" s="123"/>
      <c r="EM711" s="123"/>
      <c r="EN711" s="123"/>
      <c r="EO711" s="123"/>
      <c r="EP711" s="123"/>
      <c r="EQ711" s="123"/>
      <c r="ER711" s="123"/>
      <c r="ES711" s="123"/>
      <c r="ET711" s="123"/>
      <c r="EU711" s="123"/>
      <c r="EV711" s="123"/>
      <c r="EW711" s="123"/>
      <c r="EX711" s="123"/>
      <c r="EY711" s="123"/>
      <c r="EZ711" s="123"/>
      <c r="FA711" s="123"/>
      <c r="FB711" s="123"/>
      <c r="FC711" s="123"/>
      <c r="FD711" s="123"/>
      <c r="FE711" s="123"/>
      <c r="FF711" s="123"/>
      <c r="FG711" s="123"/>
      <c r="FH711" s="123"/>
      <c r="FI711" s="123"/>
      <c r="FJ711" s="123"/>
      <c r="FK711" s="123"/>
      <c r="FL711" s="123"/>
      <c r="FM711" s="123"/>
      <c r="FN711" s="123"/>
      <c r="FO711" s="123"/>
      <c r="FP711" s="123"/>
      <c r="FQ711" s="123"/>
      <c r="FR711" s="123"/>
      <c r="FS711" s="123"/>
      <c r="FT711" s="123"/>
      <c r="FU711" s="123"/>
      <c r="FV711" s="123"/>
      <c r="FW711" s="123"/>
      <c r="FX711" s="123"/>
      <c r="FY711" s="123"/>
      <c r="FZ711" s="123"/>
      <c r="GA711" s="123"/>
      <c r="GB711" s="123"/>
      <c r="GC711" s="123"/>
      <c r="GD711" s="123"/>
      <c r="GE711" s="123"/>
      <c r="GF711" s="123"/>
      <c r="GG711" s="123"/>
      <c r="GH711" s="123"/>
      <c r="GI711" s="123"/>
      <c r="GJ711" s="123"/>
      <c r="GK711" s="123"/>
      <c r="GL711" s="123"/>
      <c r="GM711" s="123"/>
      <c r="GN711" s="123"/>
      <c r="GO711" s="123"/>
      <c r="GP711" s="123"/>
      <c r="GQ711" s="123"/>
      <c r="GR711" s="123"/>
      <c r="GS711" s="123"/>
      <c r="GT711" s="123"/>
      <c r="GU711" s="123"/>
      <c r="GV711" s="123"/>
      <c r="GW711" s="123"/>
      <c r="GX711" s="123"/>
      <c r="GY711" s="123"/>
    </row>
    <row r="712" spans="1:207" s="231" customFormat="1" ht="27" customHeight="1" x14ac:dyDescent="0.25">
      <c r="A712" s="200">
        <v>535</v>
      </c>
      <c r="B712" s="277" t="s">
        <v>1004</v>
      </c>
      <c r="C712" s="259">
        <v>1959</v>
      </c>
      <c r="D712" s="243" t="s">
        <v>204</v>
      </c>
      <c r="E712" s="259" t="s">
        <v>20</v>
      </c>
      <c r="F712" s="255">
        <v>2</v>
      </c>
      <c r="G712" s="255">
        <v>2</v>
      </c>
      <c r="H712" s="273">
        <v>757</v>
      </c>
      <c r="I712" s="275">
        <v>158.69999999999999</v>
      </c>
      <c r="J712" s="42">
        <v>453.5</v>
      </c>
      <c r="K712" s="307">
        <f>SUM(L712:O712)</f>
        <v>1890229</v>
      </c>
      <c r="L712" s="63">
        <v>0</v>
      </c>
      <c r="M712" s="63">
        <v>0</v>
      </c>
      <c r="N712" s="63">
        <v>0</v>
      </c>
      <c r="O712" s="63">
        <f>'[1]Прод. прилож (2)'!$C$1336</f>
        <v>1890229</v>
      </c>
      <c r="P712" s="42">
        <f>K712/H712</f>
        <v>2497</v>
      </c>
      <c r="Q712" s="307">
        <v>9673</v>
      </c>
      <c r="R712" s="46" t="s">
        <v>94</v>
      </c>
      <c r="S712" s="91"/>
      <c r="T712" s="230"/>
      <c r="U712" s="230"/>
    </row>
    <row r="713" spans="1:207" s="15" customFormat="1" ht="25.15" customHeight="1" x14ac:dyDescent="0.25">
      <c r="A713" s="200">
        <v>536</v>
      </c>
      <c r="B713" s="86" t="s">
        <v>390</v>
      </c>
      <c r="C713" s="288">
        <v>1965</v>
      </c>
      <c r="D713" s="288" t="s">
        <v>204</v>
      </c>
      <c r="E713" s="305" t="s">
        <v>20</v>
      </c>
      <c r="F713" s="306">
        <v>5</v>
      </c>
      <c r="G713" s="306">
        <v>4</v>
      </c>
      <c r="H713" s="42">
        <v>3410.1</v>
      </c>
      <c r="I713" s="135">
        <v>0</v>
      </c>
      <c r="J713" s="42">
        <v>3410.1</v>
      </c>
      <c r="K713" s="307">
        <f t="shared" si="216"/>
        <v>9374842.4600000009</v>
      </c>
      <c r="L713" s="311">
        <v>0</v>
      </c>
      <c r="M713" s="377">
        <v>0</v>
      </c>
      <c r="N713" s="311">
        <v>0</v>
      </c>
      <c r="O713" s="44">
        <f>'[1]Прод. прилож (2)'!$C$713</f>
        <v>9374842.4600000009</v>
      </c>
      <c r="P713" s="311">
        <f t="shared" si="208"/>
        <v>2749.1400428139941</v>
      </c>
      <c r="Q713" s="42">
        <v>9673</v>
      </c>
      <c r="R713" s="59" t="s">
        <v>93</v>
      </c>
      <c r="S713" s="55"/>
      <c r="T713" s="16"/>
    </row>
    <row r="714" spans="1:207" s="15" customFormat="1" ht="25.15" customHeight="1" x14ac:dyDescent="0.25">
      <c r="A714" s="200">
        <v>537</v>
      </c>
      <c r="B714" s="86" t="s">
        <v>418</v>
      </c>
      <c r="C714" s="288">
        <v>1961</v>
      </c>
      <c r="D714" s="288" t="s">
        <v>204</v>
      </c>
      <c r="E714" s="305" t="s">
        <v>20</v>
      </c>
      <c r="F714" s="306">
        <v>3</v>
      </c>
      <c r="G714" s="306">
        <v>3</v>
      </c>
      <c r="H714" s="44">
        <v>1586.2</v>
      </c>
      <c r="I714" s="42">
        <v>0</v>
      </c>
      <c r="J714" s="42">
        <f t="shared" ref="J714:J736" si="218">H714</f>
        <v>1586.2</v>
      </c>
      <c r="K714" s="307">
        <f t="shared" si="216"/>
        <v>12238043.800000001</v>
      </c>
      <c r="L714" s="311">
        <v>0</v>
      </c>
      <c r="M714" s="377">
        <v>0</v>
      </c>
      <c r="N714" s="311">
        <v>0</v>
      </c>
      <c r="O714" s="44">
        <f>'[1]Прод. прилож (2)'!$C$1334</f>
        <v>12238043.800000001</v>
      </c>
      <c r="P714" s="311">
        <f t="shared" si="208"/>
        <v>7715.3220274870764</v>
      </c>
      <c r="Q714" s="42">
        <v>9673</v>
      </c>
      <c r="R714" s="59" t="s">
        <v>94</v>
      </c>
      <c r="S714" s="55"/>
      <c r="T714" s="16"/>
    </row>
    <row r="715" spans="1:207" s="15" customFormat="1" ht="25.15" customHeight="1" x14ac:dyDescent="0.25">
      <c r="A715" s="393">
        <v>538</v>
      </c>
      <c r="B715" s="429" t="s">
        <v>354</v>
      </c>
      <c r="C715" s="393">
        <v>1962</v>
      </c>
      <c r="D715" s="393" t="s">
        <v>204</v>
      </c>
      <c r="E715" s="393" t="s">
        <v>20</v>
      </c>
      <c r="F715" s="440">
        <v>3</v>
      </c>
      <c r="G715" s="440">
        <v>3</v>
      </c>
      <c r="H715" s="389">
        <v>1883.7</v>
      </c>
      <c r="I715" s="391">
        <v>0</v>
      </c>
      <c r="J715" s="389">
        <f t="shared" ref="J715" si="219">H715</f>
        <v>1883.7</v>
      </c>
      <c r="K715" s="307">
        <f t="shared" ref="K715" si="220">SUM(L715:O715)</f>
        <v>12113616.620000001</v>
      </c>
      <c r="L715" s="311">
        <v>0</v>
      </c>
      <c r="M715" s="377">
        <v>0</v>
      </c>
      <c r="N715" s="311">
        <v>0</v>
      </c>
      <c r="O715" s="44">
        <f>'[1]Прод. прилож (2)'!$C$214</f>
        <v>12113616.620000001</v>
      </c>
      <c r="P715" s="311">
        <f t="shared" ref="P715" si="221">K715/H715</f>
        <v>6430.7568190263846</v>
      </c>
      <c r="Q715" s="42">
        <v>9673</v>
      </c>
      <c r="R715" s="300" t="s">
        <v>92</v>
      </c>
      <c r="S715" s="152"/>
    </row>
    <row r="716" spans="1:207" s="15" customFormat="1" ht="25.15" customHeight="1" x14ac:dyDescent="0.25">
      <c r="A716" s="394"/>
      <c r="B716" s="430"/>
      <c r="C716" s="394">
        <v>1962</v>
      </c>
      <c r="D716" s="394" t="s">
        <v>204</v>
      </c>
      <c r="E716" s="394" t="s">
        <v>20</v>
      </c>
      <c r="F716" s="441">
        <v>3</v>
      </c>
      <c r="G716" s="441">
        <v>3</v>
      </c>
      <c r="H716" s="390"/>
      <c r="I716" s="392"/>
      <c r="J716" s="390"/>
      <c r="K716" s="307">
        <f t="shared" si="216"/>
        <v>490035.54000000004</v>
      </c>
      <c r="L716" s="311">
        <v>0</v>
      </c>
      <c r="M716" s="377">
        <v>0</v>
      </c>
      <c r="N716" s="311">
        <v>0</v>
      </c>
      <c r="O716" s="44">
        <f>'[1]Прод. прилож (2)'!$C$714</f>
        <v>490035.54000000004</v>
      </c>
      <c r="P716" s="311">
        <f>K716/J715</f>
        <v>260.14521420608378</v>
      </c>
      <c r="Q716" s="42">
        <v>9673</v>
      </c>
      <c r="R716" s="300" t="s">
        <v>93</v>
      </c>
      <c r="S716" s="47"/>
    </row>
    <row r="717" spans="1:207" s="128" customFormat="1" ht="25.15" customHeight="1" x14ac:dyDescent="0.25">
      <c r="A717" s="393">
        <v>539</v>
      </c>
      <c r="B717" s="429" t="s">
        <v>355</v>
      </c>
      <c r="C717" s="393">
        <v>1962</v>
      </c>
      <c r="D717" s="393" t="s">
        <v>204</v>
      </c>
      <c r="E717" s="393" t="s">
        <v>20</v>
      </c>
      <c r="F717" s="440">
        <v>3</v>
      </c>
      <c r="G717" s="440">
        <v>2</v>
      </c>
      <c r="H717" s="389">
        <v>1172.0999999999999</v>
      </c>
      <c r="I717" s="391">
        <v>0</v>
      </c>
      <c r="J717" s="389">
        <f t="shared" ref="J717" si="222">H717</f>
        <v>1172.0999999999999</v>
      </c>
      <c r="K717" s="273">
        <f t="shared" ref="K717" si="223">SUM(L717:O717)</f>
        <v>3726343.27</v>
      </c>
      <c r="L717" s="257">
        <v>0</v>
      </c>
      <c r="M717" s="363">
        <v>0</v>
      </c>
      <c r="N717" s="257">
        <v>0</v>
      </c>
      <c r="O717" s="167">
        <f>'[1]Прод. прилож (2)'!$C$215</f>
        <v>3726343.27</v>
      </c>
      <c r="P717" s="257">
        <f t="shared" ref="P717" si="224">K717/H717</f>
        <v>3179.2025168500982</v>
      </c>
      <c r="Q717" s="264">
        <v>9673</v>
      </c>
      <c r="R717" s="283" t="s">
        <v>92</v>
      </c>
      <c r="S717" s="158"/>
    </row>
    <row r="718" spans="1:207" s="15" customFormat="1" ht="25.15" customHeight="1" x14ac:dyDescent="0.25">
      <c r="A718" s="394"/>
      <c r="B718" s="430"/>
      <c r="C718" s="394">
        <v>1962</v>
      </c>
      <c r="D718" s="394" t="s">
        <v>204</v>
      </c>
      <c r="E718" s="394" t="s">
        <v>20</v>
      </c>
      <c r="F718" s="441">
        <v>3</v>
      </c>
      <c r="G718" s="441">
        <v>2</v>
      </c>
      <c r="H718" s="390"/>
      <c r="I718" s="392"/>
      <c r="J718" s="390"/>
      <c r="K718" s="307">
        <f t="shared" si="216"/>
        <v>4677762.18</v>
      </c>
      <c r="L718" s="311">
        <v>0</v>
      </c>
      <c r="M718" s="377">
        <v>0</v>
      </c>
      <c r="N718" s="311">
        <v>0</v>
      </c>
      <c r="O718" s="44">
        <f>'[1]Прод. прилож (2)'!$C$715</f>
        <v>4677762.18</v>
      </c>
      <c r="P718" s="311">
        <f>K718/H717</f>
        <v>3990.924136165856</v>
      </c>
      <c r="Q718" s="42">
        <v>9673</v>
      </c>
      <c r="R718" s="300" t="s">
        <v>93</v>
      </c>
    </row>
    <row r="719" spans="1:207" s="15" customFormat="1" ht="25.15" customHeight="1" x14ac:dyDescent="0.25">
      <c r="A719" s="200">
        <v>540</v>
      </c>
      <c r="B719" s="86" t="s">
        <v>345</v>
      </c>
      <c r="C719" s="288">
        <v>1969</v>
      </c>
      <c r="D719" s="288" t="s">
        <v>204</v>
      </c>
      <c r="E719" s="305" t="s">
        <v>20</v>
      </c>
      <c r="F719" s="306">
        <v>2</v>
      </c>
      <c r="G719" s="306">
        <v>2</v>
      </c>
      <c r="H719" s="42">
        <v>671.2</v>
      </c>
      <c r="I719" s="135">
        <v>0</v>
      </c>
      <c r="J719" s="42">
        <f t="shared" si="218"/>
        <v>671.2</v>
      </c>
      <c r="K719" s="307">
        <f t="shared" si="216"/>
        <v>4306832.62</v>
      </c>
      <c r="L719" s="311">
        <v>0</v>
      </c>
      <c r="M719" s="377">
        <v>0</v>
      </c>
      <c r="N719" s="311">
        <v>0</v>
      </c>
      <c r="O719" s="44">
        <f>'[1]Прод. прилож (2)'!$C$716</f>
        <v>4306832.62</v>
      </c>
      <c r="P719" s="311">
        <f t="shared" si="208"/>
        <v>6416.6159415971388</v>
      </c>
      <c r="Q719" s="42">
        <v>9673</v>
      </c>
      <c r="R719" s="59" t="s">
        <v>93</v>
      </c>
    </row>
    <row r="720" spans="1:207" s="15" customFormat="1" ht="25.15" customHeight="1" x14ac:dyDescent="0.25">
      <c r="A720" s="200">
        <v>541</v>
      </c>
      <c r="B720" s="86" t="s">
        <v>405</v>
      </c>
      <c r="C720" s="288">
        <v>1963</v>
      </c>
      <c r="D720" s="288" t="s">
        <v>204</v>
      </c>
      <c r="E720" s="305" t="s">
        <v>20</v>
      </c>
      <c r="F720" s="306">
        <v>2</v>
      </c>
      <c r="G720" s="306">
        <v>2</v>
      </c>
      <c r="H720" s="44">
        <v>605.6</v>
      </c>
      <c r="I720" s="42">
        <v>0</v>
      </c>
      <c r="J720" s="42">
        <f t="shared" si="218"/>
        <v>605.6</v>
      </c>
      <c r="K720" s="307">
        <f t="shared" si="216"/>
        <v>5476654.4200000009</v>
      </c>
      <c r="L720" s="311">
        <v>0</v>
      </c>
      <c r="M720" s="377">
        <v>0</v>
      </c>
      <c r="N720" s="311">
        <v>0</v>
      </c>
      <c r="O720" s="44">
        <f>'[1]Прод. прилож (2)'!$C$1337</f>
        <v>5476654.4200000009</v>
      </c>
      <c r="P720" s="311">
        <f t="shared" si="208"/>
        <v>9043.3527410832248</v>
      </c>
      <c r="Q720" s="42">
        <v>9673</v>
      </c>
      <c r="R720" s="59" t="s">
        <v>94</v>
      </c>
      <c r="S720" s="55"/>
      <c r="T720" s="16"/>
    </row>
    <row r="721" spans="1:207" s="15" customFormat="1" ht="25.15" customHeight="1" x14ac:dyDescent="0.25">
      <c r="A721" s="200">
        <v>542</v>
      </c>
      <c r="B721" s="86" t="s">
        <v>822</v>
      </c>
      <c r="C721" s="243">
        <v>1960</v>
      </c>
      <c r="D721" s="243" t="s">
        <v>204</v>
      </c>
      <c r="E721" s="259" t="s">
        <v>20</v>
      </c>
      <c r="F721" s="245">
        <v>3</v>
      </c>
      <c r="G721" s="245">
        <v>3</v>
      </c>
      <c r="H721" s="257">
        <v>1908.2</v>
      </c>
      <c r="I721" s="262">
        <v>50</v>
      </c>
      <c r="J721" s="42">
        <v>1451.5</v>
      </c>
      <c r="K721" s="307">
        <f t="shared" si="216"/>
        <v>610080.4</v>
      </c>
      <c r="L721" s="311">
        <v>0</v>
      </c>
      <c r="M721" s="377">
        <v>0</v>
      </c>
      <c r="N721" s="311">
        <v>0</v>
      </c>
      <c r="O721" s="44">
        <f>'[1]Прод. прилож (2)'!$C$216</f>
        <v>610080.4</v>
      </c>
      <c r="P721" s="311">
        <f t="shared" si="208"/>
        <v>319.71512420081751</v>
      </c>
      <c r="Q721" s="42">
        <v>9673</v>
      </c>
      <c r="R721" s="59" t="s">
        <v>92</v>
      </c>
      <c r="S721" s="152"/>
      <c r="T721" s="16"/>
    </row>
    <row r="722" spans="1:207" s="15" customFormat="1" ht="25.15" customHeight="1" x14ac:dyDescent="0.25">
      <c r="A722" s="200">
        <v>543</v>
      </c>
      <c r="B722" s="86" t="s">
        <v>386</v>
      </c>
      <c r="C722" s="288">
        <v>1964</v>
      </c>
      <c r="D722" s="288" t="s">
        <v>204</v>
      </c>
      <c r="E722" s="305" t="s">
        <v>20</v>
      </c>
      <c r="F722" s="306">
        <v>4</v>
      </c>
      <c r="G722" s="306">
        <v>3</v>
      </c>
      <c r="H722" s="42">
        <v>2211.6</v>
      </c>
      <c r="I722" s="135">
        <v>0</v>
      </c>
      <c r="J722" s="42">
        <f t="shared" si="218"/>
        <v>2211.6</v>
      </c>
      <c r="K722" s="307">
        <f t="shared" si="216"/>
        <v>6866850.9800000004</v>
      </c>
      <c r="L722" s="311">
        <v>0</v>
      </c>
      <c r="M722" s="377">
        <v>0</v>
      </c>
      <c r="N722" s="311">
        <v>0</v>
      </c>
      <c r="O722" s="44">
        <f>'[1]Прод. прилож (2)'!$C$717</f>
        <v>6866850.9800000004</v>
      </c>
      <c r="P722" s="311">
        <f t="shared" si="208"/>
        <v>3104.9244800144693</v>
      </c>
      <c r="Q722" s="42">
        <v>9673</v>
      </c>
      <c r="R722" s="59" t="s">
        <v>93</v>
      </c>
      <c r="S722" s="55"/>
      <c r="T722" s="16"/>
    </row>
    <row r="723" spans="1:207" s="15" customFormat="1" ht="25.15" customHeight="1" x14ac:dyDescent="0.25">
      <c r="A723" s="200">
        <v>544</v>
      </c>
      <c r="B723" s="86" t="s">
        <v>387</v>
      </c>
      <c r="C723" s="288">
        <v>1963</v>
      </c>
      <c r="D723" s="288" t="s">
        <v>204</v>
      </c>
      <c r="E723" s="305" t="s">
        <v>20</v>
      </c>
      <c r="F723" s="306">
        <v>4</v>
      </c>
      <c r="G723" s="306">
        <v>4</v>
      </c>
      <c r="H723" s="42">
        <v>2697.3</v>
      </c>
      <c r="I723" s="135">
        <v>0</v>
      </c>
      <c r="J723" s="42">
        <f t="shared" si="218"/>
        <v>2697.3</v>
      </c>
      <c r="K723" s="307">
        <f t="shared" si="216"/>
        <v>9259337.0999999996</v>
      </c>
      <c r="L723" s="311">
        <v>0</v>
      </c>
      <c r="M723" s="377">
        <v>0</v>
      </c>
      <c r="N723" s="311">
        <v>0</v>
      </c>
      <c r="O723" s="44">
        <f>'[1]Прод. прилож (2)'!$C$718</f>
        <v>9259337.0999999996</v>
      </c>
      <c r="P723" s="311">
        <f t="shared" si="208"/>
        <v>3432.8169280391498</v>
      </c>
      <c r="Q723" s="42">
        <v>9673</v>
      </c>
      <c r="R723" s="59" t="s">
        <v>93</v>
      </c>
      <c r="S723" s="47"/>
      <c r="V723" s="123"/>
      <c r="W723" s="123"/>
      <c r="X723" s="123"/>
      <c r="Y723" s="123"/>
      <c r="Z723" s="123"/>
      <c r="AA723" s="123"/>
      <c r="AB723" s="123"/>
      <c r="AC723" s="123"/>
      <c r="AD723" s="123"/>
      <c r="AE723" s="123"/>
      <c r="AF723" s="123"/>
      <c r="AG723" s="123"/>
      <c r="AH723" s="123"/>
      <c r="AI723" s="123"/>
      <c r="AJ723" s="123"/>
      <c r="AK723" s="123"/>
      <c r="AL723" s="123"/>
      <c r="AM723" s="123"/>
      <c r="AN723" s="123"/>
      <c r="AO723" s="123"/>
      <c r="AP723" s="123"/>
      <c r="AQ723" s="123"/>
      <c r="AR723" s="123"/>
      <c r="AS723" s="123"/>
      <c r="AT723" s="123"/>
      <c r="AU723" s="123"/>
      <c r="AV723" s="123"/>
      <c r="AW723" s="123"/>
      <c r="AX723" s="123"/>
      <c r="AY723" s="123"/>
      <c r="AZ723" s="123"/>
      <c r="BA723" s="123"/>
      <c r="BB723" s="123"/>
      <c r="BC723" s="123"/>
      <c r="BD723" s="123"/>
      <c r="BE723" s="123"/>
      <c r="BF723" s="123"/>
      <c r="BG723" s="123"/>
      <c r="BH723" s="123"/>
      <c r="BI723" s="123"/>
      <c r="BJ723" s="123"/>
      <c r="BK723" s="123"/>
      <c r="BL723" s="123"/>
      <c r="BM723" s="123"/>
      <c r="BN723" s="123"/>
      <c r="BO723" s="123"/>
      <c r="BP723" s="123"/>
      <c r="BQ723" s="123"/>
      <c r="BR723" s="123"/>
      <c r="BS723" s="123"/>
      <c r="BT723" s="123"/>
      <c r="BU723" s="123"/>
      <c r="BV723" s="123"/>
      <c r="BW723" s="123"/>
      <c r="BX723" s="123"/>
      <c r="BY723" s="123"/>
      <c r="BZ723" s="123"/>
      <c r="CA723" s="123"/>
      <c r="CB723" s="123"/>
      <c r="CC723" s="123"/>
      <c r="CD723" s="123"/>
      <c r="CE723" s="123"/>
      <c r="CF723" s="123"/>
      <c r="CG723" s="123"/>
      <c r="CH723" s="123"/>
      <c r="CI723" s="123"/>
      <c r="CJ723" s="123"/>
      <c r="CK723" s="123"/>
      <c r="CL723" s="123"/>
      <c r="CM723" s="123"/>
      <c r="CN723" s="123"/>
      <c r="CO723" s="123"/>
      <c r="CP723" s="123"/>
      <c r="CQ723" s="123"/>
      <c r="CR723" s="123"/>
      <c r="CS723" s="123"/>
      <c r="CT723" s="123"/>
      <c r="CU723" s="123"/>
      <c r="CV723" s="123"/>
      <c r="CW723" s="123"/>
      <c r="CX723" s="123"/>
      <c r="CY723" s="123"/>
      <c r="CZ723" s="123"/>
      <c r="DA723" s="123"/>
      <c r="DB723" s="123"/>
      <c r="DC723" s="123"/>
      <c r="DD723" s="123"/>
      <c r="DE723" s="123"/>
      <c r="DF723" s="123"/>
      <c r="DG723" s="123"/>
      <c r="DH723" s="123"/>
      <c r="DI723" s="123"/>
      <c r="DJ723" s="123"/>
      <c r="DK723" s="123"/>
      <c r="DL723" s="123"/>
      <c r="DM723" s="123"/>
      <c r="DN723" s="123"/>
      <c r="DO723" s="123"/>
      <c r="DP723" s="123"/>
      <c r="DQ723" s="123"/>
      <c r="DR723" s="123"/>
      <c r="DS723" s="123"/>
      <c r="DT723" s="123"/>
      <c r="DU723" s="123"/>
      <c r="DV723" s="123"/>
      <c r="DW723" s="123"/>
      <c r="DX723" s="123"/>
      <c r="DY723" s="123"/>
      <c r="DZ723" s="123"/>
      <c r="EA723" s="123"/>
      <c r="EB723" s="123"/>
      <c r="EC723" s="123"/>
      <c r="ED723" s="123"/>
      <c r="EE723" s="123"/>
      <c r="EF723" s="123"/>
      <c r="EG723" s="123"/>
      <c r="EH723" s="123"/>
      <c r="EI723" s="123"/>
      <c r="EJ723" s="123"/>
      <c r="EK723" s="123"/>
      <c r="EL723" s="123"/>
      <c r="EM723" s="123"/>
      <c r="EN723" s="123"/>
      <c r="EO723" s="123"/>
      <c r="EP723" s="123"/>
      <c r="EQ723" s="123"/>
      <c r="ER723" s="123"/>
      <c r="ES723" s="123"/>
      <c r="ET723" s="123"/>
      <c r="EU723" s="123"/>
      <c r="EV723" s="123"/>
      <c r="EW723" s="123"/>
      <c r="EX723" s="123"/>
      <c r="EY723" s="123"/>
      <c r="EZ723" s="123"/>
      <c r="FA723" s="123"/>
      <c r="FB723" s="123"/>
      <c r="FC723" s="123"/>
      <c r="FD723" s="123"/>
      <c r="FE723" s="123"/>
      <c r="FF723" s="123"/>
      <c r="FG723" s="123"/>
      <c r="FH723" s="123"/>
      <c r="FI723" s="123"/>
      <c r="FJ723" s="123"/>
      <c r="FK723" s="123"/>
      <c r="FL723" s="123"/>
      <c r="FM723" s="123"/>
      <c r="FN723" s="123"/>
      <c r="FO723" s="123"/>
      <c r="FP723" s="123"/>
      <c r="FQ723" s="123"/>
      <c r="FR723" s="123"/>
      <c r="FS723" s="123"/>
      <c r="FT723" s="123"/>
      <c r="FU723" s="123"/>
      <c r="FV723" s="123"/>
      <c r="FW723" s="123"/>
      <c r="FX723" s="123"/>
      <c r="FY723" s="123"/>
      <c r="FZ723" s="123"/>
      <c r="GA723" s="123"/>
      <c r="GB723" s="123"/>
      <c r="GC723" s="123"/>
      <c r="GD723" s="123"/>
      <c r="GE723" s="123"/>
      <c r="GF723" s="123"/>
      <c r="GG723" s="123"/>
      <c r="GH723" s="123"/>
      <c r="GI723" s="123"/>
      <c r="GJ723" s="123"/>
      <c r="GK723" s="123"/>
      <c r="GL723" s="123"/>
      <c r="GM723" s="123"/>
      <c r="GN723" s="123"/>
      <c r="GO723" s="123"/>
      <c r="GP723" s="123"/>
      <c r="GQ723" s="123"/>
      <c r="GR723" s="123"/>
      <c r="GS723" s="123"/>
      <c r="GT723" s="123"/>
      <c r="GU723" s="123"/>
      <c r="GV723" s="123"/>
      <c r="GW723" s="123"/>
      <c r="GX723" s="123"/>
      <c r="GY723" s="123"/>
    </row>
    <row r="724" spans="1:207" s="15" customFormat="1" ht="25.15" customHeight="1" x14ac:dyDescent="0.25">
      <c r="A724" s="200">
        <v>545</v>
      </c>
      <c r="B724" s="86" t="s">
        <v>356</v>
      </c>
      <c r="C724" s="288">
        <v>1964</v>
      </c>
      <c r="D724" s="288" t="s">
        <v>204</v>
      </c>
      <c r="E724" s="305" t="s">
        <v>20</v>
      </c>
      <c r="F724" s="306">
        <v>4</v>
      </c>
      <c r="G724" s="306">
        <v>3</v>
      </c>
      <c r="H724" s="42">
        <v>2439.36</v>
      </c>
      <c r="I724" s="135">
        <v>0</v>
      </c>
      <c r="J724" s="42">
        <f t="shared" si="218"/>
        <v>2439.36</v>
      </c>
      <c r="K724" s="307">
        <f t="shared" si="216"/>
        <v>19275309.170000002</v>
      </c>
      <c r="L724" s="311">
        <v>0</v>
      </c>
      <c r="M724" s="377">
        <v>0</v>
      </c>
      <c r="N724" s="311">
        <v>0</v>
      </c>
      <c r="O724" s="44">
        <f>'[1]Прод. прилож (2)'!$C$217</f>
        <v>19275309.170000002</v>
      </c>
      <c r="P724" s="311">
        <f t="shared" si="208"/>
        <v>7901.7894734684514</v>
      </c>
      <c r="Q724" s="42">
        <v>9673</v>
      </c>
      <c r="R724" s="300" t="s">
        <v>92</v>
      </c>
      <c r="S724" s="152"/>
    </row>
    <row r="725" spans="1:207" s="15" customFormat="1" ht="25.15" customHeight="1" x14ac:dyDescent="0.25">
      <c r="A725" s="393">
        <v>546</v>
      </c>
      <c r="B725" s="429" t="s">
        <v>346</v>
      </c>
      <c r="C725" s="387">
        <v>1954</v>
      </c>
      <c r="D725" s="387" t="s">
        <v>204</v>
      </c>
      <c r="E725" s="397" t="s">
        <v>20</v>
      </c>
      <c r="F725" s="399">
        <v>2</v>
      </c>
      <c r="G725" s="399">
        <v>2</v>
      </c>
      <c r="H725" s="389">
        <v>944</v>
      </c>
      <c r="I725" s="391">
        <v>0</v>
      </c>
      <c r="J725" s="389">
        <f t="shared" ref="J725" si="225">H725</f>
        <v>944</v>
      </c>
      <c r="K725" s="307">
        <f t="shared" ref="K725" si="226">SUM(L725:O725)</f>
        <v>2382045.9099999997</v>
      </c>
      <c r="L725" s="311">
        <v>0</v>
      </c>
      <c r="M725" s="377">
        <v>0</v>
      </c>
      <c r="N725" s="311">
        <v>0</v>
      </c>
      <c r="O725" s="44">
        <f>'[1]Прод. прилож (2)'!$C$218</f>
        <v>2382045.9099999997</v>
      </c>
      <c r="P725" s="311">
        <f t="shared" ref="P725" si="227">K725/H725</f>
        <v>2523.3537182203386</v>
      </c>
      <c r="Q725" s="42">
        <v>9673</v>
      </c>
      <c r="R725" s="300" t="s">
        <v>92</v>
      </c>
      <c r="S725" s="152"/>
    </row>
    <row r="726" spans="1:207" s="15" customFormat="1" ht="25.15" customHeight="1" x14ac:dyDescent="0.25">
      <c r="A726" s="394"/>
      <c r="B726" s="430"/>
      <c r="C726" s="388"/>
      <c r="D726" s="388"/>
      <c r="E726" s="398"/>
      <c r="F726" s="400"/>
      <c r="G726" s="400"/>
      <c r="H726" s="390"/>
      <c r="I726" s="392"/>
      <c r="J726" s="390"/>
      <c r="K726" s="307">
        <f t="shared" si="216"/>
        <v>474201.63</v>
      </c>
      <c r="L726" s="311">
        <v>0</v>
      </c>
      <c r="M726" s="377">
        <v>0</v>
      </c>
      <c r="N726" s="311">
        <v>0</v>
      </c>
      <c r="O726" s="44">
        <f>'[1]Прод. прилож (2)'!$C$719</f>
        <v>474201.63</v>
      </c>
      <c r="P726" s="311">
        <f>K726/H725</f>
        <v>502.33223516949153</v>
      </c>
      <c r="Q726" s="42">
        <v>9673</v>
      </c>
      <c r="R726" s="300" t="s">
        <v>93</v>
      </c>
      <c r="S726" s="152"/>
    </row>
    <row r="727" spans="1:207" s="15" customFormat="1" ht="25.15" customHeight="1" x14ac:dyDescent="0.25">
      <c r="A727" s="387">
        <v>547</v>
      </c>
      <c r="B727" s="429" t="s">
        <v>347</v>
      </c>
      <c r="C727" s="387">
        <v>1966</v>
      </c>
      <c r="D727" s="387" t="s">
        <v>204</v>
      </c>
      <c r="E727" s="397" t="s">
        <v>20</v>
      </c>
      <c r="F727" s="399">
        <v>5</v>
      </c>
      <c r="G727" s="399">
        <v>3</v>
      </c>
      <c r="H727" s="389">
        <v>4271</v>
      </c>
      <c r="I727" s="391">
        <v>0</v>
      </c>
      <c r="J727" s="391">
        <f t="shared" si="218"/>
        <v>4271</v>
      </c>
      <c r="K727" s="307">
        <f t="shared" si="216"/>
        <v>8442079.8800000008</v>
      </c>
      <c r="L727" s="311">
        <v>0</v>
      </c>
      <c r="M727" s="377">
        <v>0</v>
      </c>
      <c r="N727" s="311">
        <v>0</v>
      </c>
      <c r="O727" s="44">
        <f>'[1]Прод. прилож (2)'!$C$219</f>
        <v>8442079.8800000008</v>
      </c>
      <c r="P727" s="311">
        <f t="shared" si="208"/>
        <v>1976.6049824397098</v>
      </c>
      <c r="Q727" s="42">
        <v>9673</v>
      </c>
      <c r="R727" s="300" t="s">
        <v>92</v>
      </c>
      <c r="S727" s="152"/>
    </row>
    <row r="728" spans="1:207" s="15" customFormat="1" ht="25.15" customHeight="1" x14ac:dyDescent="0.25">
      <c r="A728" s="388"/>
      <c r="B728" s="430"/>
      <c r="C728" s="388"/>
      <c r="D728" s="388"/>
      <c r="E728" s="398"/>
      <c r="F728" s="400"/>
      <c r="G728" s="400"/>
      <c r="H728" s="390"/>
      <c r="I728" s="392"/>
      <c r="J728" s="392"/>
      <c r="K728" s="307">
        <f t="shared" ref="K728:K729" si="228">SUM(L728:O728)</f>
        <v>23275457.670000002</v>
      </c>
      <c r="L728" s="311">
        <v>0</v>
      </c>
      <c r="M728" s="377">
        <v>0</v>
      </c>
      <c r="N728" s="311">
        <v>0</v>
      </c>
      <c r="O728" s="44">
        <f>'[1]Прод. прилож (2)'!$C$720</f>
        <v>23275457.670000002</v>
      </c>
      <c r="P728" s="311">
        <f>K728/H727</f>
        <v>5449.6505900257553</v>
      </c>
      <c r="Q728" s="42">
        <v>9673</v>
      </c>
      <c r="R728" s="300" t="s">
        <v>93</v>
      </c>
      <c r="S728" s="47"/>
    </row>
    <row r="729" spans="1:207" s="15" customFormat="1" ht="25.15" customHeight="1" x14ac:dyDescent="0.25">
      <c r="A729" s="387">
        <v>548</v>
      </c>
      <c r="B729" s="429" t="s">
        <v>357</v>
      </c>
      <c r="C729" s="387">
        <v>1962</v>
      </c>
      <c r="D729" s="387" t="s">
        <v>204</v>
      </c>
      <c r="E729" s="397" t="s">
        <v>20</v>
      </c>
      <c r="F729" s="399">
        <v>3</v>
      </c>
      <c r="G729" s="399">
        <v>3</v>
      </c>
      <c r="H729" s="389">
        <v>1840.5</v>
      </c>
      <c r="I729" s="391">
        <v>0</v>
      </c>
      <c r="J729" s="389">
        <f t="shared" ref="J729" si="229">H729</f>
        <v>1840.5</v>
      </c>
      <c r="K729" s="307">
        <f t="shared" si="228"/>
        <v>11415200.889999999</v>
      </c>
      <c r="L729" s="311">
        <v>0</v>
      </c>
      <c r="M729" s="377">
        <v>0</v>
      </c>
      <c r="N729" s="311">
        <v>0</v>
      </c>
      <c r="O729" s="44">
        <f>'[1]Прод. прилож (2)'!$C$220</f>
        <v>11415200.889999999</v>
      </c>
      <c r="P729" s="311">
        <f t="shared" ref="P729" si="230">K729/H729</f>
        <v>6202.2281390926373</v>
      </c>
      <c r="Q729" s="42">
        <v>9673</v>
      </c>
      <c r="R729" s="300" t="s">
        <v>92</v>
      </c>
      <c r="S729" s="152"/>
    </row>
    <row r="730" spans="1:207" s="15" customFormat="1" ht="25.15" customHeight="1" x14ac:dyDescent="0.25">
      <c r="A730" s="388"/>
      <c r="B730" s="430"/>
      <c r="C730" s="388"/>
      <c r="D730" s="388"/>
      <c r="E730" s="398"/>
      <c r="F730" s="400"/>
      <c r="G730" s="400"/>
      <c r="H730" s="390"/>
      <c r="I730" s="392"/>
      <c r="J730" s="390"/>
      <c r="K730" s="307">
        <f t="shared" si="216"/>
        <v>460869.63</v>
      </c>
      <c r="L730" s="311">
        <v>0</v>
      </c>
      <c r="M730" s="377">
        <v>0</v>
      </c>
      <c r="N730" s="311">
        <v>0</v>
      </c>
      <c r="O730" s="44">
        <f>'[1]Прод. прилож (2)'!$C$721</f>
        <v>460869.63</v>
      </c>
      <c r="P730" s="311">
        <f>K730/H729</f>
        <v>250.4045802770986</v>
      </c>
      <c r="Q730" s="42">
        <v>9673</v>
      </c>
      <c r="R730" s="300" t="s">
        <v>93</v>
      </c>
      <c r="S730" s="47"/>
    </row>
    <row r="731" spans="1:207" s="15" customFormat="1" ht="25.15" customHeight="1" x14ac:dyDescent="0.25">
      <c r="A731" s="200">
        <v>549</v>
      </c>
      <c r="B731" s="86" t="s">
        <v>406</v>
      </c>
      <c r="C731" s="288">
        <v>1962</v>
      </c>
      <c r="D731" s="288" t="s">
        <v>204</v>
      </c>
      <c r="E731" s="305" t="s">
        <v>20</v>
      </c>
      <c r="F731" s="306">
        <v>4</v>
      </c>
      <c r="G731" s="306">
        <v>4</v>
      </c>
      <c r="H731" s="44">
        <v>2731.1</v>
      </c>
      <c r="I731" s="42">
        <v>0</v>
      </c>
      <c r="J731" s="42">
        <f t="shared" si="218"/>
        <v>2731.1</v>
      </c>
      <c r="K731" s="307">
        <f t="shared" si="216"/>
        <v>23514951.559999999</v>
      </c>
      <c r="L731" s="311">
        <v>0</v>
      </c>
      <c r="M731" s="377">
        <v>0</v>
      </c>
      <c r="N731" s="311">
        <v>0</v>
      </c>
      <c r="O731" s="44">
        <f>'[1]Прод. прилож (2)'!$C$1338</f>
        <v>23514951.559999999</v>
      </c>
      <c r="P731" s="311">
        <f t="shared" si="208"/>
        <v>8610.0661125553797</v>
      </c>
      <c r="Q731" s="42">
        <v>9673</v>
      </c>
      <c r="R731" s="59" t="s">
        <v>94</v>
      </c>
      <c r="S731" s="55"/>
      <c r="T731" s="16"/>
    </row>
    <row r="732" spans="1:207" s="15" customFormat="1" ht="25.15" customHeight="1" x14ac:dyDescent="0.25">
      <c r="A732" s="200">
        <v>550</v>
      </c>
      <c r="B732" s="86" t="s">
        <v>358</v>
      </c>
      <c r="C732" s="288">
        <v>1961</v>
      </c>
      <c r="D732" s="288" t="s">
        <v>204</v>
      </c>
      <c r="E732" s="305" t="s">
        <v>20</v>
      </c>
      <c r="F732" s="306">
        <v>4</v>
      </c>
      <c r="G732" s="306">
        <v>4</v>
      </c>
      <c r="H732" s="42">
        <v>3069.8</v>
      </c>
      <c r="I732" s="135">
        <v>0</v>
      </c>
      <c r="J732" s="42">
        <f t="shared" si="218"/>
        <v>3069.8</v>
      </c>
      <c r="K732" s="307">
        <f t="shared" si="216"/>
        <v>23487823.609999999</v>
      </c>
      <c r="L732" s="311">
        <v>0</v>
      </c>
      <c r="M732" s="377">
        <v>0</v>
      </c>
      <c r="N732" s="311">
        <v>0</v>
      </c>
      <c r="O732" s="44">
        <f>'[1]Прод. прилож (2)'!$C$221</f>
        <v>23487823.609999999</v>
      </c>
      <c r="P732" s="311">
        <f t="shared" si="208"/>
        <v>7651.2553293374158</v>
      </c>
      <c r="Q732" s="42">
        <v>9673</v>
      </c>
      <c r="R732" s="300" t="s">
        <v>92</v>
      </c>
      <c r="S732" s="152"/>
    </row>
    <row r="733" spans="1:207" s="15" customFormat="1" ht="25.15" customHeight="1" x14ac:dyDescent="0.25">
      <c r="A733" s="200">
        <v>551</v>
      </c>
      <c r="B733" s="86" t="s">
        <v>359</v>
      </c>
      <c r="C733" s="288">
        <v>1961</v>
      </c>
      <c r="D733" s="288" t="s">
        <v>204</v>
      </c>
      <c r="E733" s="305" t="s">
        <v>20</v>
      </c>
      <c r="F733" s="306">
        <v>4</v>
      </c>
      <c r="G733" s="306">
        <v>4</v>
      </c>
      <c r="H733" s="42">
        <v>3069.8</v>
      </c>
      <c r="I733" s="135">
        <v>0</v>
      </c>
      <c r="J733" s="42">
        <f t="shared" si="218"/>
        <v>3069.8</v>
      </c>
      <c r="K733" s="307">
        <f t="shared" si="216"/>
        <v>23432051.140000001</v>
      </c>
      <c r="L733" s="311">
        <v>0</v>
      </c>
      <c r="M733" s="377">
        <v>0</v>
      </c>
      <c r="N733" s="311">
        <v>0</v>
      </c>
      <c r="O733" s="44">
        <f>'[1]Прод. прилож (2)'!$C$222</f>
        <v>23432051.140000001</v>
      </c>
      <c r="P733" s="311">
        <f t="shared" si="208"/>
        <v>7633.0872174082997</v>
      </c>
      <c r="Q733" s="42">
        <v>9673</v>
      </c>
      <c r="R733" s="300" t="s">
        <v>92</v>
      </c>
      <c r="S733" s="152"/>
    </row>
    <row r="734" spans="1:207" s="15" customFormat="1" ht="25.15" customHeight="1" x14ac:dyDescent="0.25">
      <c r="A734" s="200">
        <v>552</v>
      </c>
      <c r="B734" s="86" t="s">
        <v>391</v>
      </c>
      <c r="C734" s="288">
        <v>1966</v>
      </c>
      <c r="D734" s="288" t="s">
        <v>204</v>
      </c>
      <c r="E734" s="305" t="s">
        <v>20</v>
      </c>
      <c r="F734" s="306">
        <v>4</v>
      </c>
      <c r="G734" s="306">
        <v>3</v>
      </c>
      <c r="H734" s="42">
        <v>2033.7</v>
      </c>
      <c r="I734" s="135">
        <v>0</v>
      </c>
      <c r="J734" s="42">
        <f t="shared" si="218"/>
        <v>2033.7</v>
      </c>
      <c r="K734" s="307">
        <f t="shared" si="216"/>
        <v>7233715.4199999999</v>
      </c>
      <c r="L734" s="311">
        <v>0</v>
      </c>
      <c r="M734" s="377">
        <v>0</v>
      </c>
      <c r="N734" s="311">
        <v>0</v>
      </c>
      <c r="O734" s="44">
        <f>'[1]Прод. прилож (2)'!$C$722</f>
        <v>7233715.4199999999</v>
      </c>
      <c r="P734" s="311">
        <f t="shared" si="208"/>
        <v>3556.9235482126173</v>
      </c>
      <c r="Q734" s="42">
        <v>9673</v>
      </c>
      <c r="R734" s="59" t="s">
        <v>93</v>
      </c>
      <c r="S734" s="55"/>
      <c r="T734" s="16"/>
    </row>
    <row r="735" spans="1:207" s="15" customFormat="1" ht="25.15" customHeight="1" x14ac:dyDescent="0.25">
      <c r="A735" s="200">
        <v>553</v>
      </c>
      <c r="B735" s="86" t="s">
        <v>392</v>
      </c>
      <c r="C735" s="288">
        <v>1965</v>
      </c>
      <c r="D735" s="288" t="s">
        <v>204</v>
      </c>
      <c r="E735" s="305" t="s">
        <v>20</v>
      </c>
      <c r="F735" s="306">
        <v>4</v>
      </c>
      <c r="G735" s="306">
        <v>3</v>
      </c>
      <c r="H735" s="42">
        <v>2169.6999999999998</v>
      </c>
      <c r="I735" s="135">
        <v>0</v>
      </c>
      <c r="J735" s="42">
        <f t="shared" si="218"/>
        <v>2169.6999999999998</v>
      </c>
      <c r="K735" s="307">
        <f t="shared" si="216"/>
        <v>7230986.4500000002</v>
      </c>
      <c r="L735" s="311">
        <v>0</v>
      </c>
      <c r="M735" s="377">
        <v>0</v>
      </c>
      <c r="N735" s="311">
        <v>0</v>
      </c>
      <c r="O735" s="44">
        <f>'[1]Прод. прилож (2)'!$C$723</f>
        <v>7230986.4500000002</v>
      </c>
      <c r="P735" s="311">
        <f t="shared" si="208"/>
        <v>3332.7125639489336</v>
      </c>
      <c r="Q735" s="42">
        <v>9673</v>
      </c>
      <c r="R735" s="59" t="s">
        <v>93</v>
      </c>
      <c r="S735" s="55"/>
      <c r="T735" s="16"/>
    </row>
    <row r="736" spans="1:207" s="221" customFormat="1" ht="25.15" customHeight="1" x14ac:dyDescent="0.25">
      <c r="A736" s="393">
        <v>554</v>
      </c>
      <c r="B736" s="429" t="s">
        <v>1100</v>
      </c>
      <c r="C736" s="387">
        <v>1969</v>
      </c>
      <c r="D736" s="387" t="s">
        <v>204</v>
      </c>
      <c r="E736" s="387" t="s">
        <v>20</v>
      </c>
      <c r="F736" s="431">
        <v>2</v>
      </c>
      <c r="G736" s="431">
        <v>3</v>
      </c>
      <c r="H736" s="389">
        <v>2169.6999999999998</v>
      </c>
      <c r="I736" s="391">
        <v>0</v>
      </c>
      <c r="J736" s="389">
        <f t="shared" si="218"/>
        <v>2169.6999999999998</v>
      </c>
      <c r="K736" s="307">
        <f>SUM(L736:O736)</f>
        <v>303618.90000000002</v>
      </c>
      <c r="L736" s="311">
        <v>0</v>
      </c>
      <c r="M736" s="377">
        <v>0</v>
      </c>
      <c r="N736" s="311">
        <v>0</v>
      </c>
      <c r="O736" s="44">
        <f>'[1]Прод. прилож (2)'!$C$724</f>
        <v>303618.90000000002</v>
      </c>
      <c r="P736" s="311">
        <f>K736/H736</f>
        <v>139.93588975434395</v>
      </c>
      <c r="Q736" s="42">
        <v>9673</v>
      </c>
      <c r="R736" s="300" t="s">
        <v>93</v>
      </c>
      <c r="S736" s="55"/>
      <c r="T736" s="210"/>
    </row>
    <row r="737" spans="1:207" s="221" customFormat="1" ht="25.15" customHeight="1" x14ac:dyDescent="0.25">
      <c r="A737" s="394"/>
      <c r="B737" s="430"/>
      <c r="C737" s="388"/>
      <c r="D737" s="388"/>
      <c r="E737" s="388"/>
      <c r="F737" s="432"/>
      <c r="G737" s="432"/>
      <c r="H737" s="390"/>
      <c r="I737" s="392"/>
      <c r="J737" s="390"/>
      <c r="K737" s="307">
        <f>SUM(L737:O737)</f>
        <v>8448267.1600000001</v>
      </c>
      <c r="L737" s="311">
        <v>0</v>
      </c>
      <c r="M737" s="377">
        <v>0</v>
      </c>
      <c r="N737" s="311">
        <v>0</v>
      </c>
      <c r="O737" s="44">
        <f>'[1]Прод. прилож (2)'!$C$1339</f>
        <v>8448267.1600000001</v>
      </c>
      <c r="P737" s="311">
        <f>K737/H736</f>
        <v>3893.748979121538</v>
      </c>
      <c r="Q737" s="42">
        <v>9673</v>
      </c>
      <c r="R737" s="300" t="s">
        <v>94</v>
      </c>
      <c r="S737" s="55"/>
      <c r="T737" s="210"/>
    </row>
    <row r="738" spans="1:207" s="15" customFormat="1" ht="25.15" customHeight="1" x14ac:dyDescent="0.25">
      <c r="A738" s="200">
        <v>555</v>
      </c>
      <c r="B738" s="86" t="s">
        <v>823</v>
      </c>
      <c r="C738" s="288">
        <v>1971</v>
      </c>
      <c r="D738" s="288" t="s">
        <v>204</v>
      </c>
      <c r="E738" s="305" t="s">
        <v>20</v>
      </c>
      <c r="F738" s="306">
        <v>5</v>
      </c>
      <c r="G738" s="306">
        <v>8</v>
      </c>
      <c r="H738" s="42">
        <v>7770.3</v>
      </c>
      <c r="I738" s="135">
        <v>219.5</v>
      </c>
      <c r="J738" s="42">
        <v>5732.2</v>
      </c>
      <c r="K738" s="307">
        <f t="shared" si="216"/>
        <v>8075263.0800000001</v>
      </c>
      <c r="L738" s="311">
        <v>0</v>
      </c>
      <c r="M738" s="377">
        <v>0</v>
      </c>
      <c r="N738" s="311">
        <v>0</v>
      </c>
      <c r="O738" s="44">
        <f>'[1]Прод. прилож (2)'!$C$223</f>
        <v>8075263.0800000001</v>
      </c>
      <c r="P738" s="311">
        <f t="shared" si="208"/>
        <v>1039.2472723060885</v>
      </c>
      <c r="Q738" s="42">
        <v>9673</v>
      </c>
      <c r="R738" s="300" t="s">
        <v>92</v>
      </c>
      <c r="S738" s="152"/>
      <c r="V738" s="123"/>
      <c r="W738" s="123"/>
      <c r="X738" s="123"/>
      <c r="Y738" s="123"/>
      <c r="Z738" s="123"/>
      <c r="AA738" s="123"/>
      <c r="AB738" s="123"/>
      <c r="AC738" s="123"/>
      <c r="AD738" s="123"/>
      <c r="AE738" s="123"/>
      <c r="AF738" s="123"/>
      <c r="AG738" s="123"/>
      <c r="AH738" s="123"/>
      <c r="AI738" s="123"/>
      <c r="AJ738" s="123"/>
      <c r="AK738" s="123"/>
      <c r="AL738" s="123"/>
      <c r="AM738" s="123"/>
      <c r="AN738" s="123"/>
      <c r="AO738" s="123"/>
      <c r="AP738" s="123"/>
      <c r="AQ738" s="123"/>
      <c r="AR738" s="123"/>
      <c r="AS738" s="123"/>
      <c r="AT738" s="123"/>
      <c r="AU738" s="123"/>
      <c r="AV738" s="123"/>
      <c r="AW738" s="123"/>
      <c r="AX738" s="123"/>
      <c r="AY738" s="123"/>
      <c r="AZ738" s="123"/>
      <c r="BA738" s="123"/>
      <c r="BB738" s="123"/>
      <c r="BC738" s="123"/>
      <c r="BD738" s="123"/>
      <c r="BE738" s="123"/>
      <c r="BF738" s="123"/>
      <c r="BG738" s="123"/>
      <c r="BH738" s="123"/>
      <c r="BI738" s="123"/>
      <c r="BJ738" s="123"/>
      <c r="BK738" s="123"/>
      <c r="BL738" s="123"/>
      <c r="BM738" s="123"/>
      <c r="BN738" s="123"/>
      <c r="BO738" s="123"/>
      <c r="BP738" s="123"/>
      <c r="BQ738" s="123"/>
      <c r="BR738" s="123"/>
      <c r="BS738" s="123"/>
      <c r="BT738" s="123"/>
      <c r="BU738" s="123"/>
      <c r="BV738" s="123"/>
      <c r="BW738" s="123"/>
      <c r="BX738" s="123"/>
      <c r="BY738" s="123"/>
      <c r="BZ738" s="123"/>
      <c r="CA738" s="123"/>
      <c r="CB738" s="123"/>
      <c r="CC738" s="123"/>
      <c r="CD738" s="123"/>
      <c r="CE738" s="123"/>
      <c r="CF738" s="123"/>
      <c r="CG738" s="123"/>
      <c r="CH738" s="123"/>
      <c r="CI738" s="123"/>
      <c r="CJ738" s="123"/>
      <c r="CK738" s="123"/>
      <c r="CL738" s="123"/>
      <c r="CM738" s="123"/>
      <c r="CN738" s="123"/>
      <c r="CO738" s="123"/>
      <c r="CP738" s="123"/>
      <c r="CQ738" s="123"/>
      <c r="CR738" s="123"/>
      <c r="CS738" s="123"/>
      <c r="CT738" s="123"/>
      <c r="CU738" s="123"/>
      <c r="CV738" s="123"/>
      <c r="CW738" s="123"/>
      <c r="CX738" s="123"/>
      <c r="CY738" s="123"/>
      <c r="CZ738" s="123"/>
      <c r="DA738" s="123"/>
      <c r="DB738" s="123"/>
      <c r="DC738" s="123"/>
      <c r="DD738" s="123"/>
      <c r="DE738" s="123"/>
      <c r="DF738" s="123"/>
      <c r="DG738" s="123"/>
      <c r="DH738" s="123"/>
      <c r="DI738" s="123"/>
      <c r="DJ738" s="123"/>
      <c r="DK738" s="123"/>
      <c r="DL738" s="123"/>
      <c r="DM738" s="123"/>
      <c r="DN738" s="123"/>
      <c r="DO738" s="123"/>
      <c r="DP738" s="123"/>
      <c r="DQ738" s="123"/>
      <c r="DR738" s="123"/>
      <c r="DS738" s="123"/>
      <c r="DT738" s="123"/>
      <c r="DU738" s="123"/>
      <c r="DV738" s="123"/>
      <c r="DW738" s="123"/>
      <c r="DX738" s="123"/>
      <c r="DY738" s="123"/>
      <c r="DZ738" s="123"/>
      <c r="EA738" s="123"/>
      <c r="EB738" s="123"/>
      <c r="EC738" s="123"/>
      <c r="ED738" s="123"/>
      <c r="EE738" s="123"/>
      <c r="EF738" s="123"/>
      <c r="EG738" s="123"/>
      <c r="EH738" s="123"/>
      <c r="EI738" s="123"/>
      <c r="EJ738" s="123"/>
      <c r="EK738" s="123"/>
      <c r="EL738" s="123"/>
      <c r="EM738" s="123"/>
      <c r="EN738" s="123"/>
      <c r="EO738" s="123"/>
      <c r="EP738" s="123"/>
      <c r="EQ738" s="123"/>
      <c r="ER738" s="123"/>
      <c r="ES738" s="123"/>
      <c r="ET738" s="123"/>
      <c r="EU738" s="123"/>
      <c r="EV738" s="123"/>
      <c r="EW738" s="123"/>
      <c r="EX738" s="123"/>
      <c r="EY738" s="123"/>
      <c r="EZ738" s="123"/>
      <c r="FA738" s="123"/>
      <c r="FB738" s="123"/>
      <c r="FC738" s="123"/>
      <c r="FD738" s="123"/>
      <c r="FE738" s="123"/>
      <c r="FF738" s="123"/>
      <c r="FG738" s="123"/>
      <c r="FH738" s="123"/>
      <c r="FI738" s="123"/>
      <c r="FJ738" s="123"/>
      <c r="FK738" s="123"/>
      <c r="FL738" s="123"/>
      <c r="FM738" s="123"/>
      <c r="FN738" s="123"/>
      <c r="FO738" s="123"/>
      <c r="FP738" s="123"/>
      <c r="FQ738" s="123"/>
      <c r="FR738" s="123"/>
      <c r="FS738" s="123"/>
      <c r="FT738" s="123"/>
      <c r="FU738" s="123"/>
      <c r="FV738" s="123"/>
      <c r="FW738" s="123"/>
      <c r="FX738" s="123"/>
      <c r="FY738" s="123"/>
      <c r="FZ738" s="123"/>
      <c r="GA738" s="123"/>
      <c r="GB738" s="123"/>
      <c r="GC738" s="123"/>
      <c r="GD738" s="123"/>
      <c r="GE738" s="123"/>
      <c r="GF738" s="123"/>
      <c r="GG738" s="123"/>
      <c r="GH738" s="123"/>
      <c r="GI738" s="123"/>
      <c r="GJ738" s="123"/>
      <c r="GK738" s="123"/>
      <c r="GL738" s="123"/>
      <c r="GM738" s="123"/>
      <c r="GN738" s="123"/>
      <c r="GO738" s="123"/>
      <c r="GP738" s="123"/>
      <c r="GQ738" s="123"/>
      <c r="GR738" s="123"/>
      <c r="GS738" s="123"/>
      <c r="GT738" s="123"/>
      <c r="GU738" s="123"/>
      <c r="GV738" s="123"/>
      <c r="GW738" s="123"/>
      <c r="GX738" s="123"/>
      <c r="GY738" s="123"/>
    </row>
    <row r="739" spans="1:207" s="15" customFormat="1" ht="25.15" customHeight="1" x14ac:dyDescent="0.25">
      <c r="A739" s="200">
        <v>556</v>
      </c>
      <c r="B739" s="86" t="s">
        <v>348</v>
      </c>
      <c r="C739" s="288">
        <v>1986</v>
      </c>
      <c r="D739" s="288" t="s">
        <v>204</v>
      </c>
      <c r="E739" s="305" t="s">
        <v>20</v>
      </c>
      <c r="F739" s="306">
        <v>3</v>
      </c>
      <c r="G739" s="306">
        <v>3</v>
      </c>
      <c r="H739" s="44">
        <v>2005.3</v>
      </c>
      <c r="I739" s="42">
        <v>0</v>
      </c>
      <c r="J739" s="42">
        <f t="shared" ref="J739:J773" si="231">H739</f>
        <v>2005.3</v>
      </c>
      <c r="K739" s="307">
        <f t="shared" si="216"/>
        <v>4356361.7600000007</v>
      </c>
      <c r="L739" s="311">
        <v>0</v>
      </c>
      <c r="M739" s="377">
        <v>0</v>
      </c>
      <c r="N739" s="311">
        <v>0</v>
      </c>
      <c r="O739" s="44">
        <f>'[1]Прод. прилож (2)'!$C$1340</f>
        <v>4356361.7600000007</v>
      </c>
      <c r="P739" s="311">
        <f t="shared" si="208"/>
        <v>2172.4239565152352</v>
      </c>
      <c r="Q739" s="42">
        <v>9673</v>
      </c>
      <c r="R739" s="59" t="s">
        <v>94</v>
      </c>
      <c r="S739" s="47"/>
    </row>
    <row r="740" spans="1:207" s="15" customFormat="1" ht="25.15" customHeight="1" x14ac:dyDescent="0.25">
      <c r="A740" s="200">
        <v>557</v>
      </c>
      <c r="B740" s="86" t="s">
        <v>360</v>
      </c>
      <c r="C740" s="288">
        <v>1964</v>
      </c>
      <c r="D740" s="288" t="s">
        <v>204</v>
      </c>
      <c r="E740" s="305" t="s">
        <v>20</v>
      </c>
      <c r="F740" s="306">
        <v>4</v>
      </c>
      <c r="G740" s="306">
        <v>3</v>
      </c>
      <c r="H740" s="42">
        <v>2465.6</v>
      </c>
      <c r="I740" s="135">
        <v>0</v>
      </c>
      <c r="J740" s="42">
        <f t="shared" si="231"/>
        <v>2465.6</v>
      </c>
      <c r="K740" s="307">
        <f t="shared" si="216"/>
        <v>20245223.02</v>
      </c>
      <c r="L740" s="311">
        <v>0</v>
      </c>
      <c r="M740" s="377">
        <v>0</v>
      </c>
      <c r="N740" s="311">
        <v>0</v>
      </c>
      <c r="O740" s="44">
        <f>'[1]Прод. прилож (2)'!$C$224</f>
        <v>20245223.02</v>
      </c>
      <c r="P740" s="311">
        <f t="shared" si="208"/>
        <v>8211.0735804672295</v>
      </c>
      <c r="Q740" s="42">
        <v>9673</v>
      </c>
      <c r="R740" s="300" t="s">
        <v>92</v>
      </c>
      <c r="S740" s="152"/>
    </row>
    <row r="741" spans="1:207" s="123" customFormat="1" ht="27" customHeight="1" x14ac:dyDescent="0.25">
      <c r="A741" s="200">
        <v>558</v>
      </c>
      <c r="B741" s="86" t="s">
        <v>1235</v>
      </c>
      <c r="C741" s="312">
        <v>1960</v>
      </c>
      <c r="D741" s="288" t="s">
        <v>204</v>
      </c>
      <c r="E741" s="305" t="s">
        <v>20</v>
      </c>
      <c r="F741" s="28">
        <v>3</v>
      </c>
      <c r="G741" s="28">
        <v>3</v>
      </c>
      <c r="H741" s="307">
        <v>1813</v>
      </c>
      <c r="I741" s="298">
        <v>44.1</v>
      </c>
      <c r="J741" s="42">
        <v>1444.7</v>
      </c>
      <c r="K741" s="307">
        <f t="shared" ref="K741" si="232">SUM(L741:O741)</f>
        <v>17466384.300000001</v>
      </c>
      <c r="L741" s="290">
        <v>0</v>
      </c>
      <c r="M741" s="18">
        <v>0</v>
      </c>
      <c r="N741" s="18">
        <v>0</v>
      </c>
      <c r="O741" s="44">
        <f>'[1]Прод. прилож (2)'!$C$1341</f>
        <v>17466384.300000001</v>
      </c>
      <c r="P741" s="42">
        <f>K741/H741</f>
        <v>9633.9681742967459</v>
      </c>
      <c r="Q741" s="307">
        <v>9673</v>
      </c>
      <c r="R741" s="300" t="s">
        <v>94</v>
      </c>
      <c r="S741" s="16"/>
      <c r="T741" s="15"/>
      <c r="U741" s="15"/>
    </row>
    <row r="742" spans="1:207" s="15" customFormat="1" ht="25.15" customHeight="1" x14ac:dyDescent="0.25">
      <c r="A742" s="200">
        <v>559</v>
      </c>
      <c r="B742" s="86" t="s">
        <v>361</v>
      </c>
      <c r="C742" s="288">
        <v>1966</v>
      </c>
      <c r="D742" s="288" t="s">
        <v>204</v>
      </c>
      <c r="E742" s="305" t="s">
        <v>20</v>
      </c>
      <c r="F742" s="306">
        <v>4</v>
      </c>
      <c r="G742" s="306">
        <v>3</v>
      </c>
      <c r="H742" s="42">
        <v>2375.5</v>
      </c>
      <c r="I742" s="135">
        <v>0</v>
      </c>
      <c r="J742" s="42">
        <f t="shared" si="231"/>
        <v>2375.5</v>
      </c>
      <c r="K742" s="307">
        <f t="shared" si="216"/>
        <v>8266919.6699999999</v>
      </c>
      <c r="L742" s="311">
        <v>0</v>
      </c>
      <c r="M742" s="377">
        <v>0</v>
      </c>
      <c r="N742" s="311">
        <v>0</v>
      </c>
      <c r="O742" s="44">
        <f>'[1]Прод. прилож (2)'!$C$725</f>
        <v>8266919.6699999999</v>
      </c>
      <c r="P742" s="311">
        <f t="shared" si="208"/>
        <v>3480.0756346032413</v>
      </c>
      <c r="Q742" s="42">
        <v>9673</v>
      </c>
      <c r="R742" s="59" t="s">
        <v>93</v>
      </c>
      <c r="S742" s="47"/>
    </row>
    <row r="743" spans="1:207" s="15" customFormat="1" ht="25.15" customHeight="1" x14ac:dyDescent="0.25">
      <c r="A743" s="200">
        <v>560</v>
      </c>
      <c r="B743" s="86" t="s">
        <v>349</v>
      </c>
      <c r="C743" s="288">
        <v>1961</v>
      </c>
      <c r="D743" s="288" t="s">
        <v>204</v>
      </c>
      <c r="E743" s="305" t="s">
        <v>20</v>
      </c>
      <c r="F743" s="306">
        <v>3</v>
      </c>
      <c r="G743" s="306">
        <v>3</v>
      </c>
      <c r="H743" s="42">
        <v>1920</v>
      </c>
      <c r="I743" s="135">
        <v>0</v>
      </c>
      <c r="J743" s="42">
        <f t="shared" si="231"/>
        <v>1920</v>
      </c>
      <c r="K743" s="307">
        <f t="shared" si="216"/>
        <v>11459608.779999999</v>
      </c>
      <c r="L743" s="311">
        <v>0</v>
      </c>
      <c r="M743" s="377">
        <v>0</v>
      </c>
      <c r="N743" s="311">
        <v>0</v>
      </c>
      <c r="O743" s="44">
        <f>'[1]Прод. прилож (2)'!$C$225</f>
        <v>11459608.779999999</v>
      </c>
      <c r="P743" s="311">
        <f t="shared" si="208"/>
        <v>5968.5462395833329</v>
      </c>
      <c r="Q743" s="42">
        <v>9673</v>
      </c>
      <c r="R743" s="300" t="s">
        <v>92</v>
      </c>
      <c r="S743" s="152"/>
    </row>
    <row r="744" spans="1:207" s="123" customFormat="1" ht="25.15" customHeight="1" x14ac:dyDescent="0.25">
      <c r="A744" s="200">
        <v>561</v>
      </c>
      <c r="B744" s="86" t="s">
        <v>1139</v>
      </c>
      <c r="C744" s="288">
        <v>1960</v>
      </c>
      <c r="D744" s="288" t="s">
        <v>204</v>
      </c>
      <c r="E744" s="305" t="s">
        <v>20</v>
      </c>
      <c r="F744" s="306">
        <v>3</v>
      </c>
      <c r="G744" s="306">
        <v>3</v>
      </c>
      <c r="H744" s="53">
        <v>1831.5</v>
      </c>
      <c r="I744" s="311">
        <v>0</v>
      </c>
      <c r="J744" s="42">
        <v>1484.5</v>
      </c>
      <c r="K744" s="307">
        <f t="shared" ref="K744" si="233">SUM(L744:O744)</f>
        <v>905310.5</v>
      </c>
      <c r="L744" s="290">
        <v>0</v>
      </c>
      <c r="M744" s="18">
        <v>0</v>
      </c>
      <c r="N744" s="18">
        <v>0</v>
      </c>
      <c r="O744" s="44">
        <f>'[1]Прод. прилож (2)'!$C$1342</f>
        <v>905310.5</v>
      </c>
      <c r="P744" s="42">
        <f t="shared" si="208"/>
        <v>494.3000273000273</v>
      </c>
      <c r="Q744" s="307">
        <v>9673</v>
      </c>
      <c r="R744" s="46" t="s">
        <v>94</v>
      </c>
      <c r="S744" s="15"/>
      <c r="T744" s="16"/>
      <c r="U744" s="15"/>
    </row>
    <row r="745" spans="1:207" s="15" customFormat="1" ht="25.15" customHeight="1" x14ac:dyDescent="0.25">
      <c r="A745" s="200">
        <v>562</v>
      </c>
      <c r="B745" s="86" t="s">
        <v>350</v>
      </c>
      <c r="C745" s="288">
        <v>1961</v>
      </c>
      <c r="D745" s="288" t="s">
        <v>204</v>
      </c>
      <c r="E745" s="305" t="s">
        <v>20</v>
      </c>
      <c r="F745" s="306">
        <v>3</v>
      </c>
      <c r="G745" s="306">
        <v>3</v>
      </c>
      <c r="H745" s="42">
        <v>2009.34</v>
      </c>
      <c r="I745" s="135">
        <v>0</v>
      </c>
      <c r="J745" s="42">
        <f t="shared" si="231"/>
        <v>2009.34</v>
      </c>
      <c r="K745" s="307">
        <f t="shared" si="216"/>
        <v>12146852.889999999</v>
      </c>
      <c r="L745" s="311">
        <v>0</v>
      </c>
      <c r="M745" s="377">
        <v>0</v>
      </c>
      <c r="N745" s="311">
        <v>0</v>
      </c>
      <c r="O745" s="44">
        <f>'[1]Прод. прилож (2)'!$C$226</f>
        <v>12146852.889999999</v>
      </c>
      <c r="P745" s="311">
        <f t="shared" ref="P745:P773" si="234">K745/H745</f>
        <v>6045.1953825634282</v>
      </c>
      <c r="Q745" s="42">
        <v>9673</v>
      </c>
      <c r="R745" s="300" t="s">
        <v>92</v>
      </c>
      <c r="S745" s="152"/>
    </row>
    <row r="746" spans="1:207" s="15" customFormat="1" ht="25.15" customHeight="1" x14ac:dyDescent="0.25">
      <c r="A746" s="200">
        <v>563</v>
      </c>
      <c r="B746" s="86" t="s">
        <v>351</v>
      </c>
      <c r="C746" s="288">
        <v>1960</v>
      </c>
      <c r="D746" s="288" t="s">
        <v>204</v>
      </c>
      <c r="E746" s="305" t="s">
        <v>20</v>
      </c>
      <c r="F746" s="306">
        <v>2</v>
      </c>
      <c r="G746" s="306">
        <v>2</v>
      </c>
      <c r="H746" s="42">
        <v>754.43</v>
      </c>
      <c r="I746" s="135">
        <v>0</v>
      </c>
      <c r="J746" s="42">
        <f t="shared" si="231"/>
        <v>754.43</v>
      </c>
      <c r="K746" s="307">
        <f t="shared" ref="K746:K773" si="235">SUM(L746:O746)</f>
        <v>1941391.0500000003</v>
      </c>
      <c r="L746" s="311">
        <v>0</v>
      </c>
      <c r="M746" s="377">
        <v>0</v>
      </c>
      <c r="N746" s="311">
        <v>0</v>
      </c>
      <c r="O746" s="44">
        <f>'[1]Прод. прилож (2)'!$C$227</f>
        <v>1941391.0500000003</v>
      </c>
      <c r="P746" s="311">
        <f t="shared" si="234"/>
        <v>2573.3216468061987</v>
      </c>
      <c r="Q746" s="42">
        <v>9673</v>
      </c>
      <c r="R746" s="300" t="s">
        <v>92</v>
      </c>
      <c r="S746" s="152"/>
    </row>
    <row r="747" spans="1:207" s="123" customFormat="1" ht="25.15" customHeight="1" x14ac:dyDescent="0.25">
      <c r="A747" s="200">
        <v>564</v>
      </c>
      <c r="B747" s="86" t="s">
        <v>393</v>
      </c>
      <c r="C747" s="288">
        <v>1960</v>
      </c>
      <c r="D747" s="288" t="s">
        <v>204</v>
      </c>
      <c r="E747" s="305" t="s">
        <v>20</v>
      </c>
      <c r="F747" s="306">
        <v>3</v>
      </c>
      <c r="G747" s="306">
        <v>3</v>
      </c>
      <c r="H747" s="42">
        <v>1621.9</v>
      </c>
      <c r="I747" s="135">
        <v>0</v>
      </c>
      <c r="J747" s="42">
        <f t="shared" si="231"/>
        <v>1621.9</v>
      </c>
      <c r="K747" s="307">
        <f t="shared" si="235"/>
        <v>5617144.0599999996</v>
      </c>
      <c r="L747" s="311">
        <v>0</v>
      </c>
      <c r="M747" s="377">
        <v>0</v>
      </c>
      <c r="N747" s="311">
        <v>0</v>
      </c>
      <c r="O747" s="44">
        <f>'[1]Прод. прилож (2)'!$C$726</f>
        <v>5617144.0599999996</v>
      </c>
      <c r="P747" s="311">
        <f t="shared" si="234"/>
        <v>3463.3109686170537</v>
      </c>
      <c r="Q747" s="42">
        <v>9673</v>
      </c>
      <c r="R747" s="59" t="s">
        <v>93</v>
      </c>
      <c r="S747" s="55"/>
      <c r="T747" s="16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  <c r="GV747" s="15"/>
      <c r="GW747" s="15"/>
      <c r="GX747" s="15"/>
      <c r="GY747" s="15"/>
    </row>
    <row r="748" spans="1:207" s="123" customFormat="1" ht="25.9" customHeight="1" x14ac:dyDescent="0.25">
      <c r="A748" s="200">
        <v>565</v>
      </c>
      <c r="B748" s="86" t="s">
        <v>362</v>
      </c>
      <c r="C748" s="288">
        <v>1965</v>
      </c>
      <c r="D748" s="288" t="s">
        <v>204</v>
      </c>
      <c r="E748" s="305" t="s">
        <v>20</v>
      </c>
      <c r="F748" s="306">
        <v>4</v>
      </c>
      <c r="G748" s="306">
        <v>3</v>
      </c>
      <c r="H748" s="42">
        <v>2174</v>
      </c>
      <c r="I748" s="135">
        <v>0</v>
      </c>
      <c r="J748" s="42">
        <f t="shared" si="231"/>
        <v>2174</v>
      </c>
      <c r="K748" s="307">
        <f t="shared" si="235"/>
        <v>7725449.29</v>
      </c>
      <c r="L748" s="311">
        <v>0</v>
      </c>
      <c r="M748" s="377">
        <v>0</v>
      </c>
      <c r="N748" s="311">
        <v>0</v>
      </c>
      <c r="O748" s="44">
        <f>'[1]Прод. прилож (2)'!$C$727</f>
        <v>7725449.29</v>
      </c>
      <c r="P748" s="311">
        <f t="shared" si="234"/>
        <v>3553.5645308187673</v>
      </c>
      <c r="Q748" s="42">
        <v>9673</v>
      </c>
      <c r="R748" s="59" t="s">
        <v>93</v>
      </c>
      <c r="S748" s="47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  <c r="DY748" s="15"/>
      <c r="DZ748" s="15"/>
      <c r="EA748" s="15"/>
      <c r="EB748" s="15"/>
      <c r="EC748" s="15"/>
      <c r="ED748" s="15"/>
      <c r="EE748" s="15"/>
      <c r="EF748" s="15"/>
      <c r="EG748" s="15"/>
      <c r="EH748" s="15"/>
      <c r="EI748" s="15"/>
      <c r="EJ748" s="15"/>
      <c r="EK748" s="15"/>
      <c r="EL748" s="15"/>
      <c r="EM748" s="15"/>
      <c r="EN748" s="15"/>
      <c r="EO748" s="15"/>
      <c r="EP748" s="15"/>
      <c r="EQ748" s="15"/>
      <c r="ER748" s="15"/>
      <c r="ES748" s="15"/>
      <c r="ET748" s="15"/>
      <c r="EU748" s="15"/>
      <c r="EV748" s="15"/>
      <c r="EW748" s="15"/>
      <c r="EX748" s="15"/>
      <c r="EY748" s="15"/>
      <c r="EZ748" s="15"/>
      <c r="FA748" s="15"/>
      <c r="FB748" s="15"/>
      <c r="FC748" s="15"/>
      <c r="FD748" s="15"/>
      <c r="FE748" s="15"/>
      <c r="FF748" s="15"/>
      <c r="FG748" s="15"/>
      <c r="FH748" s="15"/>
      <c r="FI748" s="15"/>
      <c r="FJ748" s="15"/>
      <c r="FK748" s="15"/>
      <c r="FL748" s="15"/>
      <c r="FM748" s="15"/>
      <c r="FN748" s="15"/>
      <c r="FO748" s="15"/>
      <c r="FP748" s="15"/>
      <c r="FQ748" s="15"/>
      <c r="FR748" s="15"/>
      <c r="FS748" s="15"/>
      <c r="FT748" s="15"/>
      <c r="FU748" s="15"/>
      <c r="FV748" s="15"/>
      <c r="FW748" s="15"/>
      <c r="FX748" s="15"/>
      <c r="FY748" s="15"/>
      <c r="FZ748" s="15"/>
      <c r="GA748" s="15"/>
      <c r="GB748" s="15"/>
      <c r="GC748" s="15"/>
      <c r="GD748" s="15"/>
      <c r="GE748" s="15"/>
      <c r="GF748" s="15"/>
      <c r="GG748" s="15"/>
      <c r="GH748" s="15"/>
      <c r="GI748" s="15"/>
      <c r="GJ748" s="15"/>
      <c r="GK748" s="15"/>
      <c r="GL748" s="15"/>
      <c r="GM748" s="15"/>
      <c r="GN748" s="15"/>
      <c r="GO748" s="15"/>
      <c r="GP748" s="15"/>
      <c r="GQ748" s="15"/>
      <c r="GR748" s="15"/>
      <c r="GS748" s="15"/>
      <c r="GT748" s="15"/>
      <c r="GU748" s="15"/>
      <c r="GV748" s="15"/>
      <c r="GW748" s="15"/>
      <c r="GX748" s="15"/>
      <c r="GY748" s="15"/>
    </row>
    <row r="749" spans="1:207" s="123" customFormat="1" ht="25.9" customHeight="1" x14ac:dyDescent="0.25">
      <c r="A749" s="200">
        <v>566</v>
      </c>
      <c r="B749" s="86" t="s">
        <v>394</v>
      </c>
      <c r="C749" s="288">
        <v>1963</v>
      </c>
      <c r="D749" s="288" t="s">
        <v>204</v>
      </c>
      <c r="E749" s="305" t="s">
        <v>20</v>
      </c>
      <c r="F749" s="306">
        <v>4</v>
      </c>
      <c r="G749" s="306">
        <v>3</v>
      </c>
      <c r="H749" s="42">
        <v>2108.8000000000002</v>
      </c>
      <c r="I749" s="135">
        <v>0</v>
      </c>
      <c r="J749" s="42">
        <f t="shared" si="231"/>
        <v>2108.8000000000002</v>
      </c>
      <c r="K749" s="307">
        <f t="shared" si="235"/>
        <v>7723462.5700000003</v>
      </c>
      <c r="L749" s="311">
        <v>0</v>
      </c>
      <c r="M749" s="377">
        <v>0</v>
      </c>
      <c r="N749" s="311">
        <v>0</v>
      </c>
      <c r="O749" s="44">
        <f>'[1]Прод. прилож (2)'!$C$728</f>
        <v>7723462.5700000003</v>
      </c>
      <c r="P749" s="311">
        <f t="shared" si="234"/>
        <v>3662.4917346358116</v>
      </c>
      <c r="Q749" s="42">
        <v>9673</v>
      </c>
      <c r="R749" s="59" t="s">
        <v>93</v>
      </c>
      <c r="S749" s="55"/>
      <c r="T749" s="16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  <c r="DV749" s="15"/>
      <c r="DW749" s="15"/>
      <c r="DX749" s="15"/>
      <c r="DY749" s="15"/>
      <c r="DZ749" s="15"/>
      <c r="EA749" s="15"/>
      <c r="EB749" s="15"/>
      <c r="EC749" s="15"/>
      <c r="ED749" s="15"/>
      <c r="EE749" s="15"/>
      <c r="EF749" s="15"/>
      <c r="EG749" s="15"/>
      <c r="EH749" s="15"/>
      <c r="EI749" s="15"/>
      <c r="EJ749" s="15"/>
      <c r="EK749" s="15"/>
      <c r="EL749" s="15"/>
      <c r="EM749" s="15"/>
      <c r="EN749" s="15"/>
      <c r="EO749" s="15"/>
      <c r="EP749" s="15"/>
      <c r="EQ749" s="15"/>
      <c r="ER749" s="15"/>
      <c r="ES749" s="15"/>
      <c r="ET749" s="15"/>
      <c r="EU749" s="15"/>
      <c r="EV749" s="15"/>
      <c r="EW749" s="15"/>
      <c r="EX749" s="15"/>
      <c r="EY749" s="15"/>
      <c r="EZ749" s="15"/>
      <c r="FA749" s="15"/>
      <c r="FB749" s="15"/>
      <c r="FC749" s="15"/>
      <c r="FD749" s="15"/>
      <c r="FE749" s="15"/>
      <c r="FF749" s="15"/>
      <c r="FG749" s="15"/>
      <c r="FH749" s="15"/>
      <c r="FI749" s="15"/>
      <c r="FJ749" s="15"/>
      <c r="FK749" s="15"/>
      <c r="FL749" s="15"/>
      <c r="FM749" s="15"/>
      <c r="FN749" s="15"/>
      <c r="FO749" s="15"/>
      <c r="FP749" s="15"/>
      <c r="FQ749" s="15"/>
      <c r="FR749" s="15"/>
      <c r="FS749" s="15"/>
      <c r="FT749" s="15"/>
      <c r="FU749" s="15"/>
      <c r="FV749" s="15"/>
      <c r="FW749" s="15"/>
      <c r="FX749" s="15"/>
      <c r="FY749" s="15"/>
      <c r="FZ749" s="15"/>
      <c r="GA749" s="15"/>
      <c r="GB749" s="15"/>
      <c r="GC749" s="15"/>
      <c r="GD749" s="15"/>
      <c r="GE749" s="15"/>
      <c r="GF749" s="15"/>
      <c r="GG749" s="15"/>
      <c r="GH749" s="15"/>
      <c r="GI749" s="15"/>
      <c r="GJ749" s="15"/>
      <c r="GK749" s="15"/>
      <c r="GL749" s="15"/>
      <c r="GM749" s="15"/>
      <c r="GN749" s="15"/>
      <c r="GO749" s="15"/>
      <c r="GP749" s="15"/>
      <c r="GQ749" s="15"/>
      <c r="GR749" s="15"/>
      <c r="GS749" s="15"/>
      <c r="GT749" s="15"/>
      <c r="GU749" s="15"/>
      <c r="GV749" s="15"/>
      <c r="GW749" s="15"/>
      <c r="GX749" s="15"/>
      <c r="GY749" s="15"/>
    </row>
    <row r="750" spans="1:207" s="123" customFormat="1" ht="25.9" customHeight="1" x14ac:dyDescent="0.25">
      <c r="A750" s="200">
        <v>567</v>
      </c>
      <c r="B750" s="86" t="s">
        <v>407</v>
      </c>
      <c r="C750" s="288">
        <v>1961</v>
      </c>
      <c r="D750" s="288" t="s">
        <v>204</v>
      </c>
      <c r="E750" s="305" t="s">
        <v>20</v>
      </c>
      <c r="F750" s="306">
        <v>2</v>
      </c>
      <c r="G750" s="306">
        <v>2</v>
      </c>
      <c r="H750" s="44">
        <v>665.2</v>
      </c>
      <c r="I750" s="42">
        <v>0</v>
      </c>
      <c r="J750" s="42">
        <f t="shared" si="231"/>
        <v>665.2</v>
      </c>
      <c r="K750" s="307">
        <f t="shared" si="235"/>
        <v>2660910</v>
      </c>
      <c r="L750" s="311">
        <v>0</v>
      </c>
      <c r="M750" s="377">
        <v>0</v>
      </c>
      <c r="N750" s="311">
        <v>0</v>
      </c>
      <c r="O750" s="44">
        <f>'[1]Прод. прилож (2)'!$C$1343</f>
        <v>2660910</v>
      </c>
      <c r="P750" s="311">
        <f t="shared" si="234"/>
        <v>4000.1653638003604</v>
      </c>
      <c r="Q750" s="42">
        <v>9673</v>
      </c>
      <c r="R750" s="59" t="s">
        <v>94</v>
      </c>
      <c r="S750" s="55"/>
      <c r="T750" s="16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  <c r="DY750" s="15"/>
      <c r="DZ750" s="15"/>
      <c r="EA750" s="15"/>
      <c r="EB750" s="15"/>
      <c r="EC750" s="15"/>
      <c r="ED750" s="15"/>
      <c r="EE750" s="15"/>
      <c r="EF750" s="15"/>
      <c r="EG750" s="15"/>
      <c r="EH750" s="15"/>
      <c r="EI750" s="15"/>
      <c r="EJ750" s="15"/>
      <c r="EK750" s="15"/>
      <c r="EL750" s="15"/>
      <c r="EM750" s="15"/>
      <c r="EN750" s="15"/>
      <c r="EO750" s="15"/>
      <c r="EP750" s="15"/>
      <c r="EQ750" s="15"/>
      <c r="ER750" s="15"/>
      <c r="ES750" s="15"/>
      <c r="ET750" s="15"/>
      <c r="EU750" s="15"/>
      <c r="EV750" s="15"/>
      <c r="EW750" s="15"/>
      <c r="EX750" s="15"/>
      <c r="EY750" s="15"/>
      <c r="EZ750" s="15"/>
      <c r="FA750" s="15"/>
      <c r="FB750" s="15"/>
      <c r="FC750" s="15"/>
      <c r="FD750" s="15"/>
      <c r="FE750" s="15"/>
      <c r="FF750" s="15"/>
      <c r="FG750" s="15"/>
      <c r="FH750" s="15"/>
      <c r="FI750" s="15"/>
      <c r="FJ750" s="15"/>
      <c r="FK750" s="15"/>
      <c r="FL750" s="15"/>
      <c r="FM750" s="15"/>
      <c r="FN750" s="15"/>
      <c r="FO750" s="15"/>
      <c r="FP750" s="15"/>
      <c r="FQ750" s="15"/>
      <c r="FR750" s="15"/>
      <c r="FS750" s="15"/>
      <c r="FT750" s="15"/>
      <c r="FU750" s="15"/>
      <c r="FV750" s="15"/>
      <c r="FW750" s="15"/>
      <c r="FX750" s="15"/>
      <c r="FY750" s="15"/>
      <c r="FZ750" s="15"/>
      <c r="GA750" s="15"/>
      <c r="GB750" s="15"/>
      <c r="GC750" s="15"/>
      <c r="GD750" s="15"/>
      <c r="GE750" s="15"/>
      <c r="GF750" s="15"/>
      <c r="GG750" s="15"/>
      <c r="GH750" s="15"/>
      <c r="GI750" s="15"/>
      <c r="GJ750" s="15"/>
      <c r="GK750" s="15"/>
      <c r="GL750" s="15"/>
      <c r="GM750" s="15"/>
      <c r="GN750" s="15"/>
      <c r="GO750" s="15"/>
      <c r="GP750" s="15"/>
      <c r="GQ750" s="15"/>
      <c r="GR750" s="15"/>
      <c r="GS750" s="15"/>
      <c r="GT750" s="15"/>
      <c r="GU750" s="15"/>
      <c r="GV750" s="15"/>
      <c r="GW750" s="15"/>
      <c r="GX750" s="15"/>
      <c r="GY750" s="15"/>
    </row>
    <row r="751" spans="1:207" s="123" customFormat="1" ht="25.9" customHeight="1" x14ac:dyDescent="0.25">
      <c r="A751" s="200">
        <v>568</v>
      </c>
      <c r="B751" s="86" t="s">
        <v>409</v>
      </c>
      <c r="C751" s="288">
        <v>1960</v>
      </c>
      <c r="D751" s="288" t="s">
        <v>204</v>
      </c>
      <c r="E751" s="305" t="s">
        <v>20</v>
      </c>
      <c r="F751" s="306">
        <v>2</v>
      </c>
      <c r="G751" s="306">
        <v>2</v>
      </c>
      <c r="H751" s="44">
        <v>666.2</v>
      </c>
      <c r="I751" s="42">
        <v>0</v>
      </c>
      <c r="J751" s="42">
        <f t="shared" si="231"/>
        <v>666.2</v>
      </c>
      <c r="K751" s="307">
        <f t="shared" si="235"/>
        <v>3439041.4</v>
      </c>
      <c r="L751" s="311">
        <v>0</v>
      </c>
      <c r="M751" s="377">
        <v>0</v>
      </c>
      <c r="N751" s="311">
        <v>0</v>
      </c>
      <c r="O751" s="44">
        <f>'[1]Прод. прилож (2)'!$C$1344</f>
        <v>3439041.4</v>
      </c>
      <c r="P751" s="311">
        <f t="shared" si="234"/>
        <v>5162.1756229360544</v>
      </c>
      <c r="Q751" s="42">
        <v>9673</v>
      </c>
      <c r="R751" s="59" t="s">
        <v>94</v>
      </c>
      <c r="S751" s="55"/>
      <c r="T751" s="16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  <c r="DY751" s="15"/>
      <c r="DZ751" s="15"/>
      <c r="EA751" s="15"/>
      <c r="EB751" s="15"/>
      <c r="EC751" s="15"/>
      <c r="ED751" s="15"/>
      <c r="EE751" s="15"/>
      <c r="EF751" s="15"/>
      <c r="EG751" s="15"/>
      <c r="EH751" s="15"/>
      <c r="EI751" s="15"/>
      <c r="EJ751" s="15"/>
      <c r="EK751" s="15"/>
      <c r="EL751" s="15"/>
      <c r="EM751" s="15"/>
      <c r="EN751" s="15"/>
      <c r="EO751" s="15"/>
      <c r="EP751" s="15"/>
      <c r="EQ751" s="15"/>
      <c r="ER751" s="15"/>
      <c r="ES751" s="15"/>
      <c r="ET751" s="15"/>
      <c r="EU751" s="15"/>
      <c r="EV751" s="15"/>
      <c r="EW751" s="15"/>
      <c r="EX751" s="15"/>
      <c r="EY751" s="15"/>
      <c r="EZ751" s="15"/>
      <c r="FA751" s="15"/>
      <c r="FB751" s="15"/>
      <c r="FC751" s="15"/>
      <c r="FD751" s="15"/>
      <c r="FE751" s="15"/>
      <c r="FF751" s="15"/>
      <c r="FG751" s="15"/>
      <c r="FH751" s="15"/>
      <c r="FI751" s="15"/>
      <c r="FJ751" s="15"/>
      <c r="FK751" s="15"/>
      <c r="FL751" s="15"/>
      <c r="FM751" s="15"/>
      <c r="FN751" s="15"/>
      <c r="FO751" s="15"/>
      <c r="FP751" s="15"/>
      <c r="FQ751" s="15"/>
      <c r="FR751" s="15"/>
      <c r="FS751" s="15"/>
      <c r="FT751" s="15"/>
      <c r="FU751" s="15"/>
      <c r="FV751" s="15"/>
      <c r="FW751" s="15"/>
      <c r="FX751" s="15"/>
      <c r="FY751" s="15"/>
      <c r="FZ751" s="15"/>
      <c r="GA751" s="15"/>
      <c r="GB751" s="15"/>
      <c r="GC751" s="15"/>
      <c r="GD751" s="15"/>
      <c r="GE751" s="15"/>
      <c r="GF751" s="15"/>
      <c r="GG751" s="15"/>
      <c r="GH751" s="15"/>
      <c r="GI751" s="15"/>
      <c r="GJ751" s="15"/>
      <c r="GK751" s="15"/>
      <c r="GL751" s="15"/>
      <c r="GM751" s="15"/>
      <c r="GN751" s="15"/>
      <c r="GO751" s="15"/>
      <c r="GP751" s="15"/>
      <c r="GQ751" s="15"/>
      <c r="GR751" s="15"/>
      <c r="GS751" s="15"/>
      <c r="GT751" s="15"/>
      <c r="GU751" s="15"/>
      <c r="GV751" s="15"/>
      <c r="GW751" s="15"/>
      <c r="GX751" s="15"/>
      <c r="GY751" s="15"/>
    </row>
    <row r="752" spans="1:207" s="123" customFormat="1" ht="25.9" customHeight="1" x14ac:dyDescent="0.25">
      <c r="A752" s="200">
        <v>569</v>
      </c>
      <c r="B752" s="86" t="s">
        <v>408</v>
      </c>
      <c r="C752" s="288">
        <v>1960</v>
      </c>
      <c r="D752" s="288" t="s">
        <v>204</v>
      </c>
      <c r="E752" s="305" t="s">
        <v>20</v>
      </c>
      <c r="F752" s="306">
        <v>2</v>
      </c>
      <c r="G752" s="306">
        <v>2</v>
      </c>
      <c r="H752" s="44">
        <v>673</v>
      </c>
      <c r="I752" s="42">
        <v>0</v>
      </c>
      <c r="J752" s="42">
        <f t="shared" si="231"/>
        <v>673</v>
      </c>
      <c r="K752" s="307">
        <f t="shared" si="235"/>
        <v>3465731.4</v>
      </c>
      <c r="L752" s="311">
        <v>0</v>
      </c>
      <c r="M752" s="377">
        <v>0</v>
      </c>
      <c r="N752" s="311">
        <v>0</v>
      </c>
      <c r="O752" s="44">
        <f>'[1]Прод. прилож (2)'!$C$1345</f>
        <v>3465731.4</v>
      </c>
      <c r="P752" s="311">
        <f t="shared" si="234"/>
        <v>5149.6751857355121</v>
      </c>
      <c r="Q752" s="42">
        <v>9673</v>
      </c>
      <c r="R752" s="59" t="s">
        <v>94</v>
      </c>
      <c r="S752" s="55"/>
      <c r="T752" s="16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  <c r="DY752" s="15"/>
      <c r="DZ752" s="15"/>
      <c r="EA752" s="15"/>
      <c r="EB752" s="15"/>
      <c r="EC752" s="15"/>
      <c r="ED752" s="15"/>
      <c r="EE752" s="15"/>
      <c r="EF752" s="15"/>
      <c r="EG752" s="15"/>
      <c r="EH752" s="15"/>
      <c r="EI752" s="15"/>
      <c r="EJ752" s="15"/>
      <c r="EK752" s="15"/>
      <c r="EL752" s="15"/>
      <c r="EM752" s="15"/>
      <c r="EN752" s="15"/>
      <c r="EO752" s="15"/>
      <c r="EP752" s="15"/>
      <c r="EQ752" s="15"/>
      <c r="ER752" s="15"/>
      <c r="ES752" s="15"/>
      <c r="ET752" s="15"/>
      <c r="EU752" s="15"/>
      <c r="EV752" s="15"/>
      <c r="EW752" s="15"/>
      <c r="EX752" s="15"/>
      <c r="EY752" s="15"/>
      <c r="EZ752" s="15"/>
      <c r="FA752" s="15"/>
      <c r="FB752" s="15"/>
      <c r="FC752" s="15"/>
      <c r="FD752" s="15"/>
      <c r="FE752" s="15"/>
      <c r="FF752" s="15"/>
      <c r="FG752" s="15"/>
      <c r="FH752" s="15"/>
      <c r="FI752" s="15"/>
      <c r="FJ752" s="15"/>
      <c r="FK752" s="15"/>
      <c r="FL752" s="15"/>
      <c r="FM752" s="15"/>
      <c r="FN752" s="15"/>
      <c r="FO752" s="15"/>
      <c r="FP752" s="15"/>
      <c r="FQ752" s="15"/>
      <c r="FR752" s="15"/>
      <c r="FS752" s="15"/>
      <c r="FT752" s="15"/>
      <c r="FU752" s="15"/>
      <c r="FV752" s="15"/>
      <c r="FW752" s="15"/>
      <c r="FX752" s="15"/>
      <c r="FY752" s="15"/>
      <c r="FZ752" s="15"/>
      <c r="GA752" s="15"/>
      <c r="GB752" s="15"/>
      <c r="GC752" s="15"/>
      <c r="GD752" s="15"/>
      <c r="GE752" s="15"/>
      <c r="GF752" s="15"/>
      <c r="GG752" s="15"/>
      <c r="GH752" s="15"/>
      <c r="GI752" s="15"/>
      <c r="GJ752" s="15"/>
      <c r="GK752" s="15"/>
      <c r="GL752" s="15"/>
      <c r="GM752" s="15"/>
      <c r="GN752" s="15"/>
      <c r="GO752" s="15"/>
      <c r="GP752" s="15"/>
      <c r="GQ752" s="15"/>
      <c r="GR752" s="15"/>
      <c r="GS752" s="15"/>
      <c r="GT752" s="15"/>
      <c r="GU752" s="15"/>
      <c r="GV752" s="15"/>
      <c r="GW752" s="15"/>
      <c r="GX752" s="15"/>
      <c r="GY752" s="15"/>
    </row>
    <row r="753" spans="1:207" s="123" customFormat="1" ht="25.9" customHeight="1" x14ac:dyDescent="0.25">
      <c r="A753" s="200">
        <v>570</v>
      </c>
      <c r="B753" s="86" t="s">
        <v>363</v>
      </c>
      <c r="C753" s="288">
        <v>1966</v>
      </c>
      <c r="D753" s="288" t="s">
        <v>204</v>
      </c>
      <c r="E753" s="305" t="s">
        <v>20</v>
      </c>
      <c r="F753" s="306">
        <v>5</v>
      </c>
      <c r="G753" s="306">
        <v>4</v>
      </c>
      <c r="H753" s="42">
        <v>3494.5</v>
      </c>
      <c r="I753" s="135">
        <v>0</v>
      </c>
      <c r="J753" s="42">
        <f t="shared" si="231"/>
        <v>3494.5</v>
      </c>
      <c r="K753" s="307">
        <f t="shared" si="235"/>
        <v>22476270.349999998</v>
      </c>
      <c r="L753" s="311">
        <v>0</v>
      </c>
      <c r="M753" s="377">
        <v>0</v>
      </c>
      <c r="N753" s="311">
        <v>0</v>
      </c>
      <c r="O753" s="44">
        <f>'[1]Прод. прилож (2)'!$C$729</f>
        <v>22476270.349999998</v>
      </c>
      <c r="P753" s="311">
        <f t="shared" si="234"/>
        <v>6431.8987981113169</v>
      </c>
      <c r="Q753" s="42">
        <v>9673</v>
      </c>
      <c r="R753" s="59" t="s">
        <v>93</v>
      </c>
      <c r="S753" s="47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5"/>
      <c r="DA753" s="15"/>
      <c r="DB753" s="15"/>
      <c r="DC753" s="15"/>
      <c r="DD753" s="15"/>
      <c r="DE753" s="15"/>
      <c r="DF753" s="15"/>
      <c r="DG753" s="15"/>
      <c r="DH753" s="15"/>
      <c r="DI753" s="15"/>
      <c r="DJ753" s="15"/>
      <c r="DK753" s="15"/>
      <c r="DL753" s="15"/>
      <c r="DM753" s="15"/>
      <c r="DN753" s="15"/>
      <c r="DO753" s="15"/>
      <c r="DP753" s="15"/>
      <c r="DQ753" s="15"/>
      <c r="DR753" s="15"/>
      <c r="DS753" s="15"/>
      <c r="DT753" s="15"/>
      <c r="DU753" s="15"/>
      <c r="DV753" s="15"/>
      <c r="DW753" s="15"/>
      <c r="DX753" s="15"/>
      <c r="DY753" s="15"/>
      <c r="DZ753" s="15"/>
      <c r="EA753" s="15"/>
      <c r="EB753" s="15"/>
      <c r="EC753" s="15"/>
      <c r="ED753" s="15"/>
      <c r="EE753" s="15"/>
      <c r="EF753" s="15"/>
      <c r="EG753" s="15"/>
      <c r="EH753" s="15"/>
      <c r="EI753" s="15"/>
      <c r="EJ753" s="15"/>
      <c r="EK753" s="15"/>
      <c r="EL753" s="15"/>
      <c r="EM753" s="15"/>
      <c r="EN753" s="15"/>
      <c r="EO753" s="15"/>
      <c r="EP753" s="15"/>
      <c r="EQ753" s="15"/>
      <c r="ER753" s="15"/>
      <c r="ES753" s="15"/>
      <c r="ET753" s="15"/>
      <c r="EU753" s="15"/>
      <c r="EV753" s="15"/>
      <c r="EW753" s="15"/>
      <c r="EX753" s="15"/>
      <c r="EY753" s="15"/>
      <c r="EZ753" s="15"/>
      <c r="FA753" s="15"/>
      <c r="FB753" s="15"/>
      <c r="FC753" s="15"/>
      <c r="FD753" s="15"/>
      <c r="FE753" s="15"/>
      <c r="FF753" s="15"/>
      <c r="FG753" s="15"/>
      <c r="FH753" s="15"/>
      <c r="FI753" s="15"/>
      <c r="FJ753" s="15"/>
      <c r="FK753" s="15"/>
      <c r="FL753" s="15"/>
      <c r="FM753" s="15"/>
      <c r="FN753" s="15"/>
      <c r="FO753" s="15"/>
      <c r="FP753" s="15"/>
      <c r="FQ753" s="15"/>
      <c r="FR753" s="15"/>
      <c r="FS753" s="15"/>
      <c r="FT753" s="15"/>
      <c r="FU753" s="15"/>
      <c r="FV753" s="15"/>
      <c r="FW753" s="15"/>
      <c r="FX753" s="15"/>
      <c r="FY753" s="15"/>
      <c r="FZ753" s="15"/>
      <c r="GA753" s="15"/>
      <c r="GB753" s="15"/>
      <c r="GC753" s="15"/>
      <c r="GD753" s="15"/>
      <c r="GE753" s="15"/>
      <c r="GF753" s="15"/>
      <c r="GG753" s="15"/>
      <c r="GH753" s="15"/>
      <c r="GI753" s="15"/>
      <c r="GJ753" s="15"/>
      <c r="GK753" s="15"/>
      <c r="GL753" s="15"/>
      <c r="GM753" s="15"/>
      <c r="GN753" s="15"/>
      <c r="GO753" s="15"/>
      <c r="GP753" s="15"/>
      <c r="GQ753" s="15"/>
      <c r="GR753" s="15"/>
      <c r="GS753" s="15"/>
      <c r="GT753" s="15"/>
      <c r="GU753" s="15"/>
      <c r="GV753" s="15"/>
      <c r="GW753" s="15"/>
      <c r="GX753" s="15"/>
      <c r="GY753" s="15"/>
    </row>
    <row r="754" spans="1:207" s="123" customFormat="1" ht="25.9" customHeight="1" x14ac:dyDescent="0.25">
      <c r="A754" s="200">
        <v>571</v>
      </c>
      <c r="B754" s="86" t="s">
        <v>395</v>
      </c>
      <c r="C754" s="288">
        <v>1963</v>
      </c>
      <c r="D754" s="288" t="s">
        <v>204</v>
      </c>
      <c r="E754" s="305" t="s">
        <v>20</v>
      </c>
      <c r="F754" s="306">
        <v>4</v>
      </c>
      <c r="G754" s="306">
        <v>3</v>
      </c>
      <c r="H754" s="42">
        <v>2116.6999999999998</v>
      </c>
      <c r="I754" s="135">
        <v>0</v>
      </c>
      <c r="J754" s="42">
        <f t="shared" si="231"/>
        <v>2116.6999999999998</v>
      </c>
      <c r="K754" s="307">
        <f t="shared" si="235"/>
        <v>17984715.370000001</v>
      </c>
      <c r="L754" s="311">
        <v>0</v>
      </c>
      <c r="M754" s="377">
        <v>0</v>
      </c>
      <c r="N754" s="311">
        <v>0</v>
      </c>
      <c r="O754" s="44">
        <f>'[1]Прод. прилож (2)'!$C$730</f>
        <v>17984715.370000001</v>
      </c>
      <c r="P754" s="311">
        <f t="shared" si="234"/>
        <v>8496.5821183918379</v>
      </c>
      <c r="Q754" s="42">
        <v>9673</v>
      </c>
      <c r="R754" s="59" t="s">
        <v>93</v>
      </c>
      <c r="S754" s="55"/>
      <c r="T754" s="16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5"/>
      <c r="DA754" s="15"/>
      <c r="DB754" s="15"/>
      <c r="DC754" s="15"/>
      <c r="DD754" s="15"/>
      <c r="DE754" s="15"/>
      <c r="DF754" s="15"/>
      <c r="DG754" s="15"/>
      <c r="DH754" s="15"/>
      <c r="DI754" s="15"/>
      <c r="DJ754" s="15"/>
      <c r="DK754" s="15"/>
      <c r="DL754" s="15"/>
      <c r="DM754" s="15"/>
      <c r="DN754" s="15"/>
      <c r="DO754" s="15"/>
      <c r="DP754" s="15"/>
      <c r="DQ754" s="15"/>
      <c r="DR754" s="15"/>
      <c r="DS754" s="15"/>
      <c r="DT754" s="15"/>
      <c r="DU754" s="15"/>
      <c r="DV754" s="15"/>
      <c r="DW754" s="15"/>
      <c r="DX754" s="15"/>
      <c r="DY754" s="15"/>
      <c r="DZ754" s="15"/>
      <c r="EA754" s="15"/>
      <c r="EB754" s="15"/>
      <c r="EC754" s="15"/>
      <c r="ED754" s="15"/>
      <c r="EE754" s="15"/>
      <c r="EF754" s="15"/>
      <c r="EG754" s="15"/>
      <c r="EH754" s="15"/>
      <c r="EI754" s="15"/>
      <c r="EJ754" s="15"/>
      <c r="EK754" s="15"/>
      <c r="EL754" s="15"/>
      <c r="EM754" s="15"/>
      <c r="EN754" s="15"/>
      <c r="EO754" s="15"/>
      <c r="EP754" s="15"/>
      <c r="EQ754" s="15"/>
      <c r="ER754" s="15"/>
      <c r="ES754" s="15"/>
      <c r="ET754" s="15"/>
      <c r="EU754" s="15"/>
      <c r="EV754" s="15"/>
      <c r="EW754" s="15"/>
      <c r="EX754" s="15"/>
      <c r="EY754" s="15"/>
      <c r="EZ754" s="15"/>
      <c r="FA754" s="15"/>
      <c r="FB754" s="15"/>
      <c r="FC754" s="15"/>
      <c r="FD754" s="15"/>
      <c r="FE754" s="15"/>
      <c r="FF754" s="15"/>
      <c r="FG754" s="15"/>
      <c r="FH754" s="15"/>
      <c r="FI754" s="15"/>
      <c r="FJ754" s="15"/>
      <c r="FK754" s="15"/>
      <c r="FL754" s="15"/>
      <c r="FM754" s="15"/>
      <c r="FN754" s="15"/>
      <c r="FO754" s="15"/>
      <c r="FP754" s="15"/>
      <c r="FQ754" s="15"/>
      <c r="FR754" s="15"/>
      <c r="FS754" s="15"/>
      <c r="FT754" s="15"/>
      <c r="FU754" s="15"/>
      <c r="FV754" s="15"/>
      <c r="FW754" s="15"/>
      <c r="FX754" s="15"/>
      <c r="FY754" s="15"/>
      <c r="FZ754" s="15"/>
      <c r="GA754" s="15"/>
      <c r="GB754" s="15"/>
      <c r="GC754" s="15"/>
      <c r="GD754" s="15"/>
      <c r="GE754" s="15"/>
      <c r="GF754" s="15"/>
      <c r="GG754" s="15"/>
      <c r="GH754" s="15"/>
      <c r="GI754" s="15"/>
      <c r="GJ754" s="15"/>
      <c r="GK754" s="15"/>
      <c r="GL754" s="15"/>
      <c r="GM754" s="15"/>
      <c r="GN754" s="15"/>
      <c r="GO754" s="15"/>
      <c r="GP754" s="15"/>
      <c r="GQ754" s="15"/>
      <c r="GR754" s="15"/>
      <c r="GS754" s="15"/>
      <c r="GT754" s="15"/>
      <c r="GU754" s="15"/>
      <c r="GV754" s="15"/>
      <c r="GW754" s="15"/>
      <c r="GX754" s="15"/>
      <c r="GY754" s="15"/>
    </row>
    <row r="755" spans="1:207" s="123" customFormat="1" ht="25.9" customHeight="1" x14ac:dyDescent="0.25">
      <c r="A755" s="200">
        <v>572</v>
      </c>
      <c r="B755" s="86" t="s">
        <v>396</v>
      </c>
      <c r="C755" s="288">
        <v>1962</v>
      </c>
      <c r="D755" s="288" t="s">
        <v>204</v>
      </c>
      <c r="E755" s="305" t="s">
        <v>20</v>
      </c>
      <c r="F755" s="306">
        <v>4</v>
      </c>
      <c r="G755" s="306">
        <v>3</v>
      </c>
      <c r="H755" s="42">
        <v>2125.1999999999998</v>
      </c>
      <c r="I755" s="135">
        <v>0</v>
      </c>
      <c r="J755" s="42">
        <f t="shared" si="231"/>
        <v>2125.1999999999998</v>
      </c>
      <c r="K755" s="307">
        <f t="shared" si="235"/>
        <v>7134388.2599999998</v>
      </c>
      <c r="L755" s="311">
        <v>0</v>
      </c>
      <c r="M755" s="377">
        <v>0</v>
      </c>
      <c r="N755" s="311">
        <v>0</v>
      </c>
      <c r="O755" s="44">
        <f>'[1]Прод. прилож (2)'!$C$731</f>
        <v>7134388.2599999998</v>
      </c>
      <c r="P755" s="311">
        <f t="shared" si="234"/>
        <v>3357.0432241671374</v>
      </c>
      <c r="Q755" s="42">
        <v>9673</v>
      </c>
      <c r="R755" s="59" t="s">
        <v>93</v>
      </c>
      <c r="S755" s="55"/>
      <c r="T755" s="16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5"/>
      <c r="DA755" s="15"/>
      <c r="DB755" s="15"/>
      <c r="DC755" s="15"/>
      <c r="DD755" s="15"/>
      <c r="DE755" s="15"/>
      <c r="DF755" s="15"/>
      <c r="DG755" s="15"/>
      <c r="DH755" s="15"/>
      <c r="DI755" s="15"/>
      <c r="DJ755" s="15"/>
      <c r="DK755" s="15"/>
      <c r="DL755" s="15"/>
      <c r="DM755" s="15"/>
      <c r="DN755" s="15"/>
      <c r="DO755" s="15"/>
      <c r="DP755" s="15"/>
      <c r="DQ755" s="15"/>
      <c r="DR755" s="15"/>
      <c r="DS755" s="15"/>
      <c r="DT755" s="15"/>
      <c r="DU755" s="15"/>
      <c r="DV755" s="15"/>
      <c r="DW755" s="15"/>
      <c r="DX755" s="15"/>
      <c r="DY755" s="15"/>
      <c r="DZ755" s="15"/>
      <c r="EA755" s="15"/>
      <c r="EB755" s="15"/>
      <c r="EC755" s="15"/>
      <c r="ED755" s="15"/>
      <c r="EE755" s="15"/>
      <c r="EF755" s="15"/>
      <c r="EG755" s="15"/>
      <c r="EH755" s="15"/>
      <c r="EI755" s="15"/>
      <c r="EJ755" s="15"/>
      <c r="EK755" s="15"/>
      <c r="EL755" s="15"/>
      <c r="EM755" s="15"/>
      <c r="EN755" s="15"/>
      <c r="EO755" s="15"/>
      <c r="EP755" s="15"/>
      <c r="EQ755" s="15"/>
      <c r="ER755" s="15"/>
      <c r="ES755" s="15"/>
      <c r="ET755" s="15"/>
      <c r="EU755" s="15"/>
      <c r="EV755" s="15"/>
      <c r="EW755" s="15"/>
      <c r="EX755" s="15"/>
      <c r="EY755" s="15"/>
      <c r="EZ755" s="15"/>
      <c r="FA755" s="15"/>
      <c r="FB755" s="15"/>
      <c r="FC755" s="15"/>
      <c r="FD755" s="15"/>
      <c r="FE755" s="15"/>
      <c r="FF755" s="15"/>
      <c r="FG755" s="15"/>
      <c r="FH755" s="15"/>
      <c r="FI755" s="15"/>
      <c r="FJ755" s="15"/>
      <c r="FK755" s="15"/>
      <c r="FL755" s="15"/>
      <c r="FM755" s="15"/>
      <c r="FN755" s="15"/>
      <c r="FO755" s="15"/>
      <c r="FP755" s="15"/>
      <c r="FQ755" s="15"/>
      <c r="FR755" s="15"/>
      <c r="FS755" s="15"/>
      <c r="FT755" s="15"/>
      <c r="FU755" s="15"/>
      <c r="FV755" s="15"/>
      <c r="FW755" s="15"/>
      <c r="FX755" s="15"/>
      <c r="FY755" s="15"/>
      <c r="FZ755" s="15"/>
      <c r="GA755" s="15"/>
      <c r="GB755" s="15"/>
      <c r="GC755" s="15"/>
      <c r="GD755" s="15"/>
      <c r="GE755" s="15"/>
      <c r="GF755" s="15"/>
      <c r="GG755" s="15"/>
      <c r="GH755" s="15"/>
      <c r="GI755" s="15"/>
      <c r="GJ755" s="15"/>
      <c r="GK755" s="15"/>
      <c r="GL755" s="15"/>
      <c r="GM755" s="15"/>
      <c r="GN755" s="15"/>
      <c r="GO755" s="15"/>
      <c r="GP755" s="15"/>
      <c r="GQ755" s="15"/>
      <c r="GR755" s="15"/>
      <c r="GS755" s="15"/>
      <c r="GT755" s="15"/>
      <c r="GU755" s="15"/>
      <c r="GV755" s="15"/>
      <c r="GW755" s="15"/>
      <c r="GX755" s="15"/>
      <c r="GY755" s="15"/>
    </row>
    <row r="756" spans="1:207" s="123" customFormat="1" ht="25.9" customHeight="1" x14ac:dyDescent="0.25">
      <c r="A756" s="200">
        <v>573</v>
      </c>
      <c r="B756" s="86" t="s">
        <v>364</v>
      </c>
      <c r="C756" s="288">
        <v>1965</v>
      </c>
      <c r="D756" s="288" t="s">
        <v>204</v>
      </c>
      <c r="E756" s="305" t="s">
        <v>20</v>
      </c>
      <c r="F756" s="306">
        <v>4</v>
      </c>
      <c r="G756" s="306">
        <v>3</v>
      </c>
      <c r="H756" s="42">
        <v>2182.1</v>
      </c>
      <c r="I756" s="135">
        <v>0</v>
      </c>
      <c r="J756" s="42">
        <f t="shared" si="231"/>
        <v>2182.1</v>
      </c>
      <c r="K756" s="307">
        <f t="shared" si="235"/>
        <v>7222268.2699999996</v>
      </c>
      <c r="L756" s="311">
        <v>0</v>
      </c>
      <c r="M756" s="377">
        <v>0</v>
      </c>
      <c r="N756" s="311">
        <v>0</v>
      </c>
      <c r="O756" s="44">
        <f>'[1]Прод. прилож (2)'!$C$732</f>
        <v>7222268.2699999996</v>
      </c>
      <c r="P756" s="311">
        <f t="shared" si="234"/>
        <v>3309.7787773245955</v>
      </c>
      <c r="Q756" s="42">
        <v>9673</v>
      </c>
      <c r="R756" s="59" t="s">
        <v>93</v>
      </c>
      <c r="S756" s="47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5"/>
      <c r="DA756" s="15"/>
      <c r="DB756" s="15"/>
      <c r="DC756" s="15"/>
      <c r="DD756" s="15"/>
      <c r="DE756" s="15"/>
      <c r="DF756" s="15"/>
      <c r="DG756" s="15"/>
      <c r="DH756" s="15"/>
      <c r="DI756" s="15"/>
      <c r="DJ756" s="15"/>
      <c r="DK756" s="15"/>
      <c r="DL756" s="15"/>
      <c r="DM756" s="15"/>
      <c r="DN756" s="15"/>
      <c r="DO756" s="15"/>
      <c r="DP756" s="15"/>
      <c r="DQ756" s="15"/>
      <c r="DR756" s="15"/>
      <c r="DS756" s="15"/>
      <c r="DT756" s="15"/>
      <c r="DU756" s="15"/>
      <c r="DV756" s="15"/>
      <c r="DW756" s="15"/>
      <c r="DX756" s="15"/>
      <c r="DY756" s="15"/>
      <c r="DZ756" s="15"/>
      <c r="EA756" s="15"/>
      <c r="EB756" s="15"/>
      <c r="EC756" s="15"/>
      <c r="ED756" s="15"/>
      <c r="EE756" s="15"/>
      <c r="EF756" s="15"/>
      <c r="EG756" s="15"/>
      <c r="EH756" s="15"/>
      <c r="EI756" s="15"/>
      <c r="EJ756" s="15"/>
      <c r="EK756" s="15"/>
      <c r="EL756" s="15"/>
      <c r="EM756" s="15"/>
      <c r="EN756" s="15"/>
      <c r="EO756" s="15"/>
      <c r="EP756" s="15"/>
      <c r="EQ756" s="15"/>
      <c r="ER756" s="15"/>
      <c r="ES756" s="15"/>
      <c r="ET756" s="15"/>
      <c r="EU756" s="15"/>
      <c r="EV756" s="15"/>
      <c r="EW756" s="15"/>
      <c r="EX756" s="15"/>
      <c r="EY756" s="15"/>
      <c r="EZ756" s="15"/>
      <c r="FA756" s="15"/>
      <c r="FB756" s="15"/>
      <c r="FC756" s="15"/>
      <c r="FD756" s="15"/>
      <c r="FE756" s="15"/>
      <c r="FF756" s="15"/>
      <c r="FG756" s="15"/>
      <c r="FH756" s="15"/>
      <c r="FI756" s="15"/>
      <c r="FJ756" s="15"/>
      <c r="FK756" s="15"/>
      <c r="FL756" s="15"/>
      <c r="FM756" s="15"/>
      <c r="FN756" s="15"/>
      <c r="FO756" s="15"/>
      <c r="FP756" s="15"/>
      <c r="FQ756" s="15"/>
      <c r="FR756" s="15"/>
      <c r="FS756" s="15"/>
      <c r="FT756" s="15"/>
      <c r="FU756" s="15"/>
      <c r="FV756" s="15"/>
      <c r="FW756" s="15"/>
      <c r="FX756" s="15"/>
      <c r="FY756" s="15"/>
      <c r="FZ756" s="15"/>
      <c r="GA756" s="15"/>
      <c r="GB756" s="15"/>
      <c r="GC756" s="15"/>
      <c r="GD756" s="15"/>
      <c r="GE756" s="15"/>
      <c r="GF756" s="15"/>
      <c r="GG756" s="15"/>
      <c r="GH756" s="15"/>
      <c r="GI756" s="15"/>
      <c r="GJ756" s="15"/>
      <c r="GK756" s="15"/>
      <c r="GL756" s="15"/>
      <c r="GM756" s="15"/>
      <c r="GN756" s="15"/>
      <c r="GO756" s="15"/>
      <c r="GP756" s="15"/>
      <c r="GQ756" s="15"/>
      <c r="GR756" s="15"/>
      <c r="GS756" s="15"/>
      <c r="GT756" s="15"/>
      <c r="GU756" s="15"/>
      <c r="GV756" s="15"/>
      <c r="GW756" s="15"/>
      <c r="GX756" s="15"/>
      <c r="GY756" s="15"/>
    </row>
    <row r="757" spans="1:207" s="123" customFormat="1" ht="25.9" customHeight="1" x14ac:dyDescent="0.25">
      <c r="A757" s="200">
        <v>574</v>
      </c>
      <c r="B757" s="86" t="s">
        <v>352</v>
      </c>
      <c r="C757" s="288">
        <v>1962</v>
      </c>
      <c r="D757" s="288" t="s">
        <v>204</v>
      </c>
      <c r="E757" s="305" t="s">
        <v>20</v>
      </c>
      <c r="F757" s="306">
        <v>4</v>
      </c>
      <c r="G757" s="306">
        <v>3</v>
      </c>
      <c r="H757" s="42">
        <v>2415</v>
      </c>
      <c r="I757" s="135">
        <v>0</v>
      </c>
      <c r="J757" s="42">
        <f t="shared" si="231"/>
        <v>2415</v>
      </c>
      <c r="K757" s="307">
        <f t="shared" si="235"/>
        <v>17472623.289999999</v>
      </c>
      <c r="L757" s="311">
        <v>0</v>
      </c>
      <c r="M757" s="377">
        <v>0</v>
      </c>
      <c r="N757" s="311">
        <v>0</v>
      </c>
      <c r="O757" s="44">
        <f>'[1]Прод. прилож (2)'!$C$228</f>
        <v>17472623.289999999</v>
      </c>
      <c r="P757" s="311">
        <f t="shared" si="234"/>
        <v>7235.0406997929604</v>
      </c>
      <c r="Q757" s="42">
        <v>9673</v>
      </c>
      <c r="R757" s="300" t="s">
        <v>92</v>
      </c>
      <c r="S757" s="152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  <c r="DV757" s="15"/>
      <c r="DW757" s="15"/>
      <c r="DX757" s="15"/>
      <c r="DY757" s="15"/>
      <c r="DZ757" s="15"/>
      <c r="EA757" s="15"/>
      <c r="EB757" s="15"/>
      <c r="EC757" s="15"/>
      <c r="ED757" s="15"/>
      <c r="EE757" s="15"/>
      <c r="EF757" s="15"/>
      <c r="EG757" s="15"/>
      <c r="EH757" s="15"/>
      <c r="EI757" s="15"/>
      <c r="EJ757" s="15"/>
      <c r="EK757" s="15"/>
      <c r="EL757" s="15"/>
      <c r="EM757" s="15"/>
      <c r="EN757" s="15"/>
      <c r="EO757" s="15"/>
      <c r="EP757" s="15"/>
      <c r="EQ757" s="15"/>
      <c r="ER757" s="15"/>
      <c r="ES757" s="15"/>
      <c r="ET757" s="15"/>
      <c r="EU757" s="15"/>
      <c r="EV757" s="15"/>
      <c r="EW757" s="15"/>
      <c r="EX757" s="15"/>
      <c r="EY757" s="15"/>
      <c r="EZ757" s="15"/>
      <c r="FA757" s="15"/>
      <c r="FB757" s="15"/>
      <c r="FC757" s="15"/>
      <c r="FD757" s="15"/>
      <c r="FE757" s="15"/>
      <c r="FF757" s="15"/>
      <c r="FG757" s="15"/>
      <c r="FH757" s="15"/>
      <c r="FI757" s="15"/>
      <c r="FJ757" s="15"/>
      <c r="FK757" s="15"/>
      <c r="FL757" s="15"/>
      <c r="FM757" s="15"/>
      <c r="FN757" s="15"/>
      <c r="FO757" s="15"/>
      <c r="FP757" s="15"/>
      <c r="FQ757" s="15"/>
      <c r="FR757" s="15"/>
      <c r="FS757" s="15"/>
      <c r="FT757" s="15"/>
      <c r="FU757" s="15"/>
      <c r="FV757" s="15"/>
      <c r="FW757" s="15"/>
      <c r="FX757" s="15"/>
      <c r="FY757" s="15"/>
      <c r="FZ757" s="15"/>
      <c r="GA757" s="15"/>
      <c r="GB757" s="15"/>
      <c r="GC757" s="15"/>
      <c r="GD757" s="15"/>
      <c r="GE757" s="15"/>
      <c r="GF757" s="15"/>
      <c r="GG757" s="15"/>
      <c r="GH757" s="15"/>
      <c r="GI757" s="15"/>
      <c r="GJ757" s="15"/>
      <c r="GK757" s="15"/>
      <c r="GL757" s="15"/>
      <c r="GM757" s="15"/>
      <c r="GN757" s="15"/>
      <c r="GO757" s="15"/>
      <c r="GP757" s="15"/>
      <c r="GQ757" s="15"/>
      <c r="GR757" s="15"/>
      <c r="GS757" s="15"/>
      <c r="GT757" s="15"/>
      <c r="GU757" s="15"/>
      <c r="GV757" s="15"/>
      <c r="GW757" s="15"/>
      <c r="GX757" s="15"/>
      <c r="GY757" s="15"/>
    </row>
    <row r="758" spans="1:207" s="123" customFormat="1" ht="25.9" customHeight="1" x14ac:dyDescent="0.25">
      <c r="A758" s="387">
        <v>575</v>
      </c>
      <c r="B758" s="429" t="s">
        <v>353</v>
      </c>
      <c r="C758" s="387">
        <v>1963</v>
      </c>
      <c r="D758" s="387" t="s">
        <v>204</v>
      </c>
      <c r="E758" s="397" t="s">
        <v>20</v>
      </c>
      <c r="F758" s="399">
        <v>4</v>
      </c>
      <c r="G758" s="399">
        <v>3</v>
      </c>
      <c r="H758" s="389">
        <v>2488.1999999999998</v>
      </c>
      <c r="I758" s="391">
        <v>0</v>
      </c>
      <c r="J758" s="389">
        <f t="shared" ref="J758" si="236">H758</f>
        <v>2488.1999999999998</v>
      </c>
      <c r="K758" s="307">
        <f t="shared" ref="K758" si="237">SUM(L758:O758)</f>
        <v>12891712.18</v>
      </c>
      <c r="L758" s="311">
        <v>0</v>
      </c>
      <c r="M758" s="377">
        <v>0</v>
      </c>
      <c r="N758" s="311">
        <v>0</v>
      </c>
      <c r="O758" s="44">
        <f>'[1]Прод. прилож (2)'!$C$229</f>
        <v>12891712.18</v>
      </c>
      <c r="P758" s="311">
        <f t="shared" ref="P758" si="238">K758/H758</f>
        <v>5181.139852101921</v>
      </c>
      <c r="Q758" s="42">
        <v>9673</v>
      </c>
      <c r="R758" s="300" t="s">
        <v>92</v>
      </c>
      <c r="S758" s="152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5"/>
      <c r="DA758" s="15"/>
      <c r="DB758" s="15"/>
      <c r="DC758" s="15"/>
      <c r="DD758" s="15"/>
      <c r="DE758" s="15"/>
      <c r="DF758" s="15"/>
      <c r="DG758" s="15"/>
      <c r="DH758" s="15"/>
      <c r="DI758" s="15"/>
      <c r="DJ758" s="15"/>
      <c r="DK758" s="15"/>
      <c r="DL758" s="15"/>
      <c r="DM758" s="15"/>
      <c r="DN758" s="15"/>
      <c r="DO758" s="15"/>
      <c r="DP758" s="15"/>
      <c r="DQ758" s="15"/>
      <c r="DR758" s="15"/>
      <c r="DS758" s="15"/>
      <c r="DT758" s="15"/>
      <c r="DU758" s="15"/>
      <c r="DV758" s="15"/>
      <c r="DW758" s="15"/>
      <c r="DX758" s="15"/>
      <c r="DY758" s="15"/>
      <c r="DZ758" s="15"/>
      <c r="EA758" s="15"/>
      <c r="EB758" s="15"/>
      <c r="EC758" s="15"/>
      <c r="ED758" s="15"/>
      <c r="EE758" s="15"/>
      <c r="EF758" s="15"/>
      <c r="EG758" s="15"/>
      <c r="EH758" s="15"/>
      <c r="EI758" s="15"/>
      <c r="EJ758" s="15"/>
      <c r="EK758" s="15"/>
      <c r="EL758" s="15"/>
      <c r="EM758" s="15"/>
      <c r="EN758" s="15"/>
      <c r="EO758" s="15"/>
      <c r="EP758" s="15"/>
      <c r="EQ758" s="15"/>
      <c r="ER758" s="15"/>
      <c r="ES758" s="15"/>
      <c r="ET758" s="15"/>
      <c r="EU758" s="15"/>
      <c r="EV758" s="15"/>
      <c r="EW758" s="15"/>
      <c r="EX758" s="15"/>
      <c r="EY758" s="15"/>
      <c r="EZ758" s="15"/>
      <c r="FA758" s="15"/>
      <c r="FB758" s="15"/>
      <c r="FC758" s="15"/>
      <c r="FD758" s="15"/>
      <c r="FE758" s="15"/>
      <c r="FF758" s="15"/>
      <c r="FG758" s="15"/>
      <c r="FH758" s="15"/>
      <c r="FI758" s="15"/>
      <c r="FJ758" s="15"/>
      <c r="FK758" s="15"/>
      <c r="FL758" s="15"/>
      <c r="FM758" s="15"/>
      <c r="FN758" s="15"/>
      <c r="FO758" s="15"/>
      <c r="FP758" s="15"/>
      <c r="FQ758" s="15"/>
      <c r="FR758" s="15"/>
      <c r="FS758" s="15"/>
      <c r="FT758" s="15"/>
      <c r="FU758" s="15"/>
      <c r="FV758" s="15"/>
      <c r="FW758" s="15"/>
      <c r="FX758" s="15"/>
      <c r="FY758" s="15"/>
      <c r="FZ758" s="15"/>
      <c r="GA758" s="15"/>
      <c r="GB758" s="15"/>
      <c r="GC758" s="15"/>
      <c r="GD758" s="15"/>
      <c r="GE758" s="15"/>
      <c r="GF758" s="15"/>
      <c r="GG758" s="15"/>
      <c r="GH758" s="15"/>
      <c r="GI758" s="15"/>
      <c r="GJ758" s="15"/>
      <c r="GK758" s="15"/>
      <c r="GL758" s="15"/>
      <c r="GM758" s="15"/>
      <c r="GN758" s="15"/>
      <c r="GO758" s="15"/>
      <c r="GP758" s="15"/>
      <c r="GQ758" s="15"/>
      <c r="GR758" s="15"/>
      <c r="GS758" s="15"/>
      <c r="GT758" s="15"/>
      <c r="GU758" s="15"/>
      <c r="GV758" s="15"/>
      <c r="GW758" s="15"/>
      <c r="GX758" s="15"/>
      <c r="GY758" s="15"/>
    </row>
    <row r="759" spans="1:207" s="123" customFormat="1" ht="25.9" customHeight="1" x14ac:dyDescent="0.25">
      <c r="A759" s="388"/>
      <c r="B759" s="430"/>
      <c r="C759" s="388"/>
      <c r="D759" s="388"/>
      <c r="E759" s="398"/>
      <c r="F759" s="400"/>
      <c r="G759" s="400"/>
      <c r="H759" s="390"/>
      <c r="I759" s="392"/>
      <c r="J759" s="390"/>
      <c r="K759" s="307">
        <f t="shared" si="235"/>
        <v>8345422.7999999989</v>
      </c>
      <c r="L759" s="311">
        <v>0</v>
      </c>
      <c r="M759" s="377">
        <v>0</v>
      </c>
      <c r="N759" s="311">
        <v>0</v>
      </c>
      <c r="O759" s="44">
        <f>'[1]Прод. прилож (2)'!$C$733</f>
        <v>8345422.7999999989</v>
      </c>
      <c r="P759" s="311">
        <f>K759/H758</f>
        <v>3354</v>
      </c>
      <c r="Q759" s="42">
        <v>9673</v>
      </c>
      <c r="R759" s="300" t="s">
        <v>93</v>
      </c>
      <c r="S759" s="47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5"/>
      <c r="DA759" s="15"/>
      <c r="DB759" s="15"/>
      <c r="DC759" s="15"/>
      <c r="DD759" s="15"/>
      <c r="DE759" s="15"/>
      <c r="DF759" s="15"/>
      <c r="DG759" s="15"/>
      <c r="DH759" s="15"/>
      <c r="DI759" s="15"/>
      <c r="DJ759" s="15"/>
      <c r="DK759" s="15"/>
      <c r="DL759" s="15"/>
      <c r="DM759" s="15"/>
      <c r="DN759" s="15"/>
      <c r="DO759" s="15"/>
      <c r="DP759" s="15"/>
      <c r="DQ759" s="15"/>
      <c r="DR759" s="15"/>
      <c r="DS759" s="15"/>
      <c r="DT759" s="15"/>
      <c r="DU759" s="15"/>
      <c r="DV759" s="15"/>
      <c r="DW759" s="15"/>
      <c r="DX759" s="15"/>
      <c r="DY759" s="15"/>
      <c r="DZ759" s="15"/>
      <c r="EA759" s="15"/>
      <c r="EB759" s="15"/>
      <c r="EC759" s="15"/>
      <c r="ED759" s="15"/>
      <c r="EE759" s="15"/>
      <c r="EF759" s="15"/>
      <c r="EG759" s="15"/>
      <c r="EH759" s="15"/>
      <c r="EI759" s="15"/>
      <c r="EJ759" s="15"/>
      <c r="EK759" s="15"/>
      <c r="EL759" s="15"/>
      <c r="EM759" s="15"/>
      <c r="EN759" s="15"/>
      <c r="EO759" s="15"/>
      <c r="EP759" s="15"/>
      <c r="EQ759" s="15"/>
      <c r="ER759" s="15"/>
      <c r="ES759" s="15"/>
      <c r="ET759" s="15"/>
      <c r="EU759" s="15"/>
      <c r="EV759" s="15"/>
      <c r="EW759" s="15"/>
      <c r="EX759" s="15"/>
      <c r="EY759" s="15"/>
      <c r="EZ759" s="15"/>
      <c r="FA759" s="15"/>
      <c r="FB759" s="15"/>
      <c r="FC759" s="15"/>
      <c r="FD759" s="15"/>
      <c r="FE759" s="15"/>
      <c r="FF759" s="15"/>
      <c r="FG759" s="15"/>
      <c r="FH759" s="15"/>
      <c r="FI759" s="15"/>
      <c r="FJ759" s="15"/>
      <c r="FK759" s="15"/>
      <c r="FL759" s="15"/>
      <c r="FM759" s="15"/>
      <c r="FN759" s="15"/>
      <c r="FO759" s="15"/>
      <c r="FP759" s="15"/>
      <c r="FQ759" s="15"/>
      <c r="FR759" s="15"/>
      <c r="FS759" s="15"/>
      <c r="FT759" s="15"/>
      <c r="FU759" s="15"/>
      <c r="FV759" s="15"/>
      <c r="FW759" s="15"/>
      <c r="FX759" s="15"/>
      <c r="FY759" s="15"/>
      <c r="FZ759" s="15"/>
      <c r="GA759" s="15"/>
      <c r="GB759" s="15"/>
      <c r="GC759" s="15"/>
      <c r="GD759" s="15"/>
      <c r="GE759" s="15"/>
      <c r="GF759" s="15"/>
      <c r="GG759" s="15"/>
      <c r="GH759" s="15"/>
      <c r="GI759" s="15"/>
      <c r="GJ759" s="15"/>
      <c r="GK759" s="15"/>
      <c r="GL759" s="15"/>
      <c r="GM759" s="15"/>
      <c r="GN759" s="15"/>
      <c r="GO759" s="15"/>
      <c r="GP759" s="15"/>
      <c r="GQ759" s="15"/>
      <c r="GR759" s="15"/>
      <c r="GS759" s="15"/>
      <c r="GT759" s="15"/>
      <c r="GU759" s="15"/>
      <c r="GV759" s="15"/>
      <c r="GW759" s="15"/>
      <c r="GX759" s="15"/>
      <c r="GY759" s="15"/>
    </row>
    <row r="760" spans="1:207" s="123" customFormat="1" ht="25.9" customHeight="1" x14ac:dyDescent="0.25">
      <c r="A760" s="200">
        <v>576</v>
      </c>
      <c r="B760" s="86" t="s">
        <v>397</v>
      </c>
      <c r="C760" s="288">
        <v>1961</v>
      </c>
      <c r="D760" s="288" t="s">
        <v>204</v>
      </c>
      <c r="E760" s="305" t="s">
        <v>20</v>
      </c>
      <c r="F760" s="306">
        <v>2</v>
      </c>
      <c r="G760" s="306">
        <v>2</v>
      </c>
      <c r="H760" s="42">
        <v>661</v>
      </c>
      <c r="I760" s="135">
        <v>0</v>
      </c>
      <c r="J760" s="135">
        <f t="shared" si="231"/>
        <v>661</v>
      </c>
      <c r="K760" s="307">
        <f t="shared" si="235"/>
        <v>4479435.93</v>
      </c>
      <c r="L760" s="311">
        <v>0</v>
      </c>
      <c r="M760" s="377">
        <v>0</v>
      </c>
      <c r="N760" s="311">
        <v>0</v>
      </c>
      <c r="O760" s="44">
        <f>'[1]Прод. прилож (2)'!$C$734</f>
        <v>4479435.93</v>
      </c>
      <c r="P760" s="311">
        <f t="shared" si="234"/>
        <v>6776.7563237518907</v>
      </c>
      <c r="Q760" s="42">
        <v>9673</v>
      </c>
      <c r="R760" s="59" t="s">
        <v>93</v>
      </c>
      <c r="S760" s="55"/>
      <c r="T760" s="16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5"/>
      <c r="DA760" s="15"/>
      <c r="DB760" s="15"/>
      <c r="DC760" s="15"/>
      <c r="DD760" s="15"/>
      <c r="DE760" s="15"/>
      <c r="DF760" s="15"/>
      <c r="DG760" s="15"/>
      <c r="DH760" s="15"/>
      <c r="DI760" s="15"/>
      <c r="DJ760" s="15"/>
      <c r="DK760" s="15"/>
      <c r="DL760" s="15"/>
      <c r="DM760" s="15"/>
      <c r="DN760" s="15"/>
      <c r="DO760" s="15"/>
      <c r="DP760" s="15"/>
      <c r="DQ760" s="15"/>
      <c r="DR760" s="15"/>
      <c r="DS760" s="15"/>
      <c r="DT760" s="15"/>
      <c r="DU760" s="15"/>
      <c r="DV760" s="15"/>
      <c r="DW760" s="15"/>
      <c r="DX760" s="15"/>
      <c r="DY760" s="15"/>
      <c r="DZ760" s="15"/>
      <c r="EA760" s="15"/>
      <c r="EB760" s="15"/>
      <c r="EC760" s="15"/>
      <c r="ED760" s="15"/>
      <c r="EE760" s="15"/>
      <c r="EF760" s="15"/>
      <c r="EG760" s="15"/>
      <c r="EH760" s="15"/>
      <c r="EI760" s="15"/>
      <c r="EJ760" s="15"/>
      <c r="EK760" s="15"/>
      <c r="EL760" s="15"/>
      <c r="EM760" s="15"/>
      <c r="EN760" s="15"/>
      <c r="EO760" s="15"/>
      <c r="EP760" s="15"/>
      <c r="EQ760" s="15"/>
      <c r="ER760" s="15"/>
      <c r="ES760" s="15"/>
      <c r="ET760" s="15"/>
      <c r="EU760" s="15"/>
      <c r="EV760" s="15"/>
      <c r="EW760" s="15"/>
      <c r="EX760" s="15"/>
      <c r="EY760" s="15"/>
      <c r="EZ760" s="15"/>
      <c r="FA760" s="15"/>
      <c r="FB760" s="15"/>
      <c r="FC760" s="15"/>
      <c r="FD760" s="15"/>
      <c r="FE760" s="15"/>
      <c r="FF760" s="15"/>
      <c r="FG760" s="15"/>
      <c r="FH760" s="15"/>
      <c r="FI760" s="15"/>
      <c r="FJ760" s="15"/>
      <c r="FK760" s="15"/>
      <c r="FL760" s="15"/>
      <c r="FM760" s="15"/>
      <c r="FN760" s="15"/>
      <c r="FO760" s="15"/>
      <c r="FP760" s="15"/>
      <c r="FQ760" s="15"/>
      <c r="FR760" s="15"/>
      <c r="FS760" s="15"/>
      <c r="FT760" s="15"/>
      <c r="FU760" s="15"/>
      <c r="FV760" s="15"/>
      <c r="FW760" s="15"/>
      <c r="FX760" s="15"/>
      <c r="FY760" s="15"/>
      <c r="FZ760" s="15"/>
      <c r="GA760" s="15"/>
      <c r="GB760" s="15"/>
      <c r="GC760" s="15"/>
      <c r="GD760" s="15"/>
      <c r="GE760" s="15"/>
      <c r="GF760" s="15"/>
      <c r="GG760" s="15"/>
      <c r="GH760" s="15"/>
      <c r="GI760" s="15"/>
      <c r="GJ760" s="15"/>
      <c r="GK760" s="15"/>
      <c r="GL760" s="15"/>
      <c r="GM760" s="15"/>
      <c r="GN760" s="15"/>
      <c r="GO760" s="15"/>
      <c r="GP760" s="15"/>
      <c r="GQ760" s="15"/>
      <c r="GR760" s="15"/>
      <c r="GS760" s="15"/>
      <c r="GT760" s="15"/>
      <c r="GU760" s="15"/>
      <c r="GV760" s="15"/>
      <c r="GW760" s="15"/>
      <c r="GX760" s="15"/>
      <c r="GY760" s="15"/>
    </row>
    <row r="761" spans="1:207" s="123" customFormat="1" ht="25.9" customHeight="1" x14ac:dyDescent="0.25">
      <c r="A761" s="387">
        <v>577</v>
      </c>
      <c r="B761" s="429" t="s">
        <v>410</v>
      </c>
      <c r="C761" s="387">
        <v>1987</v>
      </c>
      <c r="D761" s="387" t="s">
        <v>204</v>
      </c>
      <c r="E761" s="397" t="s">
        <v>20</v>
      </c>
      <c r="F761" s="399">
        <v>9</v>
      </c>
      <c r="G761" s="399">
        <v>2</v>
      </c>
      <c r="H761" s="389">
        <v>8545.6</v>
      </c>
      <c r="I761" s="391">
        <v>0</v>
      </c>
      <c r="J761" s="389">
        <f t="shared" si="231"/>
        <v>8545.6</v>
      </c>
      <c r="K761" s="307">
        <f t="shared" si="235"/>
        <v>7227750.7699999996</v>
      </c>
      <c r="L761" s="311">
        <v>0</v>
      </c>
      <c r="M761" s="377">
        <v>0</v>
      </c>
      <c r="N761" s="311">
        <v>0</v>
      </c>
      <c r="O761" s="44">
        <f>'[1]Прод. прилож (2)'!$C$735</f>
        <v>7227750.7699999996</v>
      </c>
      <c r="P761" s="311">
        <f t="shared" si="234"/>
        <v>845.78622565998865</v>
      </c>
      <c r="Q761" s="42">
        <v>9673</v>
      </c>
      <c r="R761" s="59" t="s">
        <v>93</v>
      </c>
      <c r="S761" s="55"/>
      <c r="T761" s="16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5"/>
      <c r="DA761" s="15"/>
      <c r="DB761" s="15"/>
      <c r="DC761" s="15"/>
      <c r="DD761" s="15"/>
      <c r="DE761" s="15"/>
      <c r="DF761" s="15"/>
      <c r="DG761" s="15"/>
      <c r="DH761" s="15"/>
      <c r="DI761" s="15"/>
      <c r="DJ761" s="15"/>
      <c r="DK761" s="15"/>
      <c r="DL761" s="15"/>
      <c r="DM761" s="15"/>
      <c r="DN761" s="15"/>
      <c r="DO761" s="15"/>
      <c r="DP761" s="15"/>
      <c r="DQ761" s="15"/>
      <c r="DR761" s="15"/>
      <c r="DS761" s="15"/>
      <c r="DT761" s="15"/>
      <c r="DU761" s="15"/>
      <c r="DV761" s="15"/>
      <c r="DW761" s="15"/>
      <c r="DX761" s="15"/>
      <c r="DY761" s="15"/>
      <c r="DZ761" s="15"/>
      <c r="EA761" s="15"/>
      <c r="EB761" s="15"/>
      <c r="EC761" s="15"/>
      <c r="ED761" s="15"/>
      <c r="EE761" s="15"/>
      <c r="EF761" s="15"/>
      <c r="EG761" s="15"/>
      <c r="EH761" s="15"/>
      <c r="EI761" s="15"/>
      <c r="EJ761" s="15"/>
      <c r="EK761" s="15"/>
      <c r="EL761" s="15"/>
      <c r="EM761" s="15"/>
      <c r="EN761" s="15"/>
      <c r="EO761" s="15"/>
      <c r="EP761" s="15"/>
      <c r="EQ761" s="15"/>
      <c r="ER761" s="15"/>
      <c r="ES761" s="15"/>
      <c r="ET761" s="15"/>
      <c r="EU761" s="15"/>
      <c r="EV761" s="15"/>
      <c r="EW761" s="15"/>
      <c r="EX761" s="15"/>
      <c r="EY761" s="15"/>
      <c r="EZ761" s="15"/>
      <c r="FA761" s="15"/>
      <c r="FB761" s="15"/>
      <c r="FC761" s="15"/>
      <c r="FD761" s="15"/>
      <c r="FE761" s="15"/>
      <c r="FF761" s="15"/>
      <c r="FG761" s="15"/>
      <c r="FH761" s="15"/>
      <c r="FI761" s="15"/>
      <c r="FJ761" s="15"/>
      <c r="FK761" s="15"/>
      <c r="FL761" s="15"/>
      <c r="FM761" s="15"/>
      <c r="FN761" s="15"/>
      <c r="FO761" s="15"/>
      <c r="FP761" s="15"/>
      <c r="FQ761" s="15"/>
      <c r="FR761" s="15"/>
      <c r="FS761" s="15"/>
      <c r="FT761" s="15"/>
      <c r="FU761" s="15"/>
      <c r="FV761" s="15"/>
      <c r="FW761" s="15"/>
      <c r="FX761" s="15"/>
      <c r="FY761" s="15"/>
      <c r="FZ761" s="15"/>
      <c r="GA761" s="15"/>
      <c r="GB761" s="15"/>
      <c r="GC761" s="15"/>
      <c r="GD761" s="15"/>
      <c r="GE761" s="15"/>
      <c r="GF761" s="15"/>
      <c r="GG761" s="15"/>
      <c r="GH761" s="15"/>
      <c r="GI761" s="15"/>
      <c r="GJ761" s="15"/>
      <c r="GK761" s="15"/>
      <c r="GL761" s="15"/>
      <c r="GM761" s="15"/>
      <c r="GN761" s="15"/>
      <c r="GO761" s="15"/>
      <c r="GP761" s="15"/>
      <c r="GQ761" s="15"/>
      <c r="GR761" s="15"/>
      <c r="GS761" s="15"/>
      <c r="GT761" s="15"/>
      <c r="GU761" s="15"/>
      <c r="GV761" s="15"/>
      <c r="GW761" s="15"/>
      <c r="GX761" s="15"/>
      <c r="GY761" s="15"/>
    </row>
    <row r="762" spans="1:207" s="123" customFormat="1" ht="25.9" customHeight="1" x14ac:dyDescent="0.25">
      <c r="A762" s="388"/>
      <c r="B762" s="430"/>
      <c r="C762" s="388"/>
      <c r="D762" s="388"/>
      <c r="E762" s="398"/>
      <c r="F762" s="400"/>
      <c r="G762" s="400"/>
      <c r="H762" s="523"/>
      <c r="I762" s="390"/>
      <c r="J762" s="390"/>
      <c r="K762" s="307">
        <f>SUM(L762:O762)</f>
        <v>6900872</v>
      </c>
      <c r="L762" s="311">
        <v>0</v>
      </c>
      <c r="M762" s="377">
        <v>0</v>
      </c>
      <c r="N762" s="311">
        <v>0</v>
      </c>
      <c r="O762" s="44">
        <f>'[1]Прод. прилож (2)'!$C$1346</f>
        <v>6900872</v>
      </c>
      <c r="P762" s="311">
        <f>K762/H761</f>
        <v>807.53510578543342</v>
      </c>
      <c r="Q762" s="42">
        <v>9673</v>
      </c>
      <c r="R762" s="59" t="s">
        <v>94</v>
      </c>
      <c r="S762" s="55"/>
      <c r="T762" s="16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5"/>
      <c r="DA762" s="15"/>
      <c r="DB762" s="15"/>
      <c r="DC762" s="15"/>
      <c r="DD762" s="15"/>
      <c r="DE762" s="15"/>
      <c r="DF762" s="15"/>
      <c r="DG762" s="15"/>
      <c r="DH762" s="15"/>
      <c r="DI762" s="15"/>
      <c r="DJ762" s="15"/>
      <c r="DK762" s="15"/>
      <c r="DL762" s="15"/>
      <c r="DM762" s="15"/>
      <c r="DN762" s="15"/>
      <c r="DO762" s="15"/>
      <c r="DP762" s="15"/>
      <c r="DQ762" s="15"/>
      <c r="DR762" s="15"/>
      <c r="DS762" s="15"/>
      <c r="DT762" s="15"/>
      <c r="DU762" s="15"/>
      <c r="DV762" s="15"/>
      <c r="DW762" s="15"/>
      <c r="DX762" s="15"/>
      <c r="DY762" s="15"/>
      <c r="DZ762" s="15"/>
      <c r="EA762" s="15"/>
      <c r="EB762" s="15"/>
      <c r="EC762" s="15"/>
      <c r="ED762" s="15"/>
      <c r="EE762" s="15"/>
      <c r="EF762" s="15"/>
      <c r="EG762" s="15"/>
      <c r="EH762" s="15"/>
      <c r="EI762" s="15"/>
      <c r="EJ762" s="15"/>
      <c r="EK762" s="15"/>
      <c r="EL762" s="15"/>
      <c r="EM762" s="15"/>
      <c r="EN762" s="15"/>
      <c r="EO762" s="15"/>
      <c r="EP762" s="15"/>
      <c r="EQ762" s="15"/>
      <c r="ER762" s="15"/>
      <c r="ES762" s="15"/>
      <c r="ET762" s="15"/>
      <c r="EU762" s="15"/>
      <c r="EV762" s="15"/>
      <c r="EW762" s="15"/>
      <c r="EX762" s="15"/>
      <c r="EY762" s="15"/>
      <c r="EZ762" s="15"/>
      <c r="FA762" s="15"/>
      <c r="FB762" s="15"/>
      <c r="FC762" s="15"/>
      <c r="FD762" s="15"/>
      <c r="FE762" s="15"/>
      <c r="FF762" s="15"/>
      <c r="FG762" s="15"/>
      <c r="FH762" s="15"/>
      <c r="FI762" s="15"/>
      <c r="FJ762" s="15"/>
      <c r="FK762" s="15"/>
      <c r="FL762" s="15"/>
      <c r="FM762" s="15"/>
      <c r="FN762" s="15"/>
      <c r="FO762" s="15"/>
      <c r="FP762" s="15"/>
      <c r="FQ762" s="15"/>
      <c r="FR762" s="15"/>
      <c r="FS762" s="15"/>
      <c r="FT762" s="15"/>
      <c r="FU762" s="15"/>
      <c r="FV762" s="15"/>
      <c r="FW762" s="15"/>
      <c r="FX762" s="15"/>
      <c r="FY762" s="15"/>
      <c r="FZ762" s="15"/>
      <c r="GA762" s="15"/>
      <c r="GB762" s="15"/>
      <c r="GC762" s="15"/>
      <c r="GD762" s="15"/>
      <c r="GE762" s="15"/>
      <c r="GF762" s="15"/>
      <c r="GG762" s="15"/>
      <c r="GH762" s="15"/>
      <c r="GI762" s="15"/>
      <c r="GJ762" s="15"/>
      <c r="GK762" s="15"/>
      <c r="GL762" s="15"/>
      <c r="GM762" s="15"/>
      <c r="GN762" s="15"/>
      <c r="GO762" s="15"/>
      <c r="GP762" s="15"/>
      <c r="GQ762" s="15"/>
      <c r="GR762" s="15"/>
      <c r="GS762" s="15"/>
      <c r="GT762" s="15"/>
      <c r="GU762" s="15"/>
      <c r="GV762" s="15"/>
      <c r="GW762" s="15"/>
      <c r="GX762" s="15"/>
      <c r="GY762" s="15"/>
    </row>
    <row r="763" spans="1:207" s="123" customFormat="1" ht="25.9" customHeight="1" x14ac:dyDescent="0.25">
      <c r="A763" s="200">
        <v>578</v>
      </c>
      <c r="B763" s="86" t="s">
        <v>398</v>
      </c>
      <c r="C763" s="288">
        <v>1961</v>
      </c>
      <c r="D763" s="288" t="s">
        <v>204</v>
      </c>
      <c r="E763" s="305" t="s">
        <v>20</v>
      </c>
      <c r="F763" s="306">
        <v>2</v>
      </c>
      <c r="G763" s="306">
        <v>2</v>
      </c>
      <c r="H763" s="42">
        <v>333.6</v>
      </c>
      <c r="I763" s="135">
        <v>0</v>
      </c>
      <c r="J763" s="135">
        <f t="shared" si="231"/>
        <v>333.6</v>
      </c>
      <c r="K763" s="307">
        <f t="shared" si="235"/>
        <v>2309959.94</v>
      </c>
      <c r="L763" s="311">
        <v>0</v>
      </c>
      <c r="M763" s="377">
        <v>0</v>
      </c>
      <c r="N763" s="311">
        <v>0</v>
      </c>
      <c r="O763" s="44">
        <f>'[1]Прод. прилож (2)'!$C$736</f>
        <v>2309959.94</v>
      </c>
      <c r="P763" s="311">
        <f t="shared" si="234"/>
        <v>6924.3403477218217</v>
      </c>
      <c r="Q763" s="42">
        <v>9673</v>
      </c>
      <c r="R763" s="59" t="s">
        <v>93</v>
      </c>
      <c r="S763" s="55"/>
      <c r="T763" s="16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5"/>
      <c r="DA763" s="15"/>
      <c r="DB763" s="15"/>
      <c r="DC763" s="15"/>
      <c r="DD763" s="15"/>
      <c r="DE763" s="15"/>
      <c r="DF763" s="15"/>
      <c r="DG763" s="15"/>
      <c r="DH763" s="15"/>
      <c r="DI763" s="15"/>
      <c r="DJ763" s="15"/>
      <c r="DK763" s="15"/>
      <c r="DL763" s="15"/>
      <c r="DM763" s="15"/>
      <c r="DN763" s="15"/>
      <c r="DO763" s="15"/>
      <c r="DP763" s="15"/>
      <c r="DQ763" s="15"/>
      <c r="DR763" s="15"/>
      <c r="DS763" s="15"/>
      <c r="DT763" s="15"/>
      <c r="DU763" s="15"/>
      <c r="DV763" s="15"/>
      <c r="DW763" s="15"/>
      <c r="DX763" s="15"/>
      <c r="DY763" s="15"/>
      <c r="DZ763" s="15"/>
      <c r="EA763" s="15"/>
      <c r="EB763" s="15"/>
      <c r="EC763" s="15"/>
      <c r="ED763" s="15"/>
      <c r="EE763" s="15"/>
      <c r="EF763" s="15"/>
      <c r="EG763" s="15"/>
      <c r="EH763" s="15"/>
      <c r="EI763" s="15"/>
      <c r="EJ763" s="15"/>
      <c r="EK763" s="15"/>
      <c r="EL763" s="15"/>
      <c r="EM763" s="15"/>
      <c r="EN763" s="15"/>
      <c r="EO763" s="15"/>
      <c r="EP763" s="15"/>
      <c r="EQ763" s="15"/>
      <c r="ER763" s="15"/>
      <c r="ES763" s="15"/>
      <c r="ET763" s="15"/>
      <c r="EU763" s="15"/>
      <c r="EV763" s="15"/>
      <c r="EW763" s="15"/>
      <c r="EX763" s="15"/>
      <c r="EY763" s="15"/>
      <c r="EZ763" s="15"/>
      <c r="FA763" s="15"/>
      <c r="FB763" s="15"/>
      <c r="FC763" s="15"/>
      <c r="FD763" s="15"/>
      <c r="FE763" s="15"/>
      <c r="FF763" s="15"/>
      <c r="FG763" s="15"/>
      <c r="FH763" s="15"/>
      <c r="FI763" s="15"/>
      <c r="FJ763" s="15"/>
      <c r="FK763" s="15"/>
      <c r="FL763" s="15"/>
      <c r="FM763" s="15"/>
      <c r="FN763" s="15"/>
      <c r="FO763" s="15"/>
      <c r="FP763" s="15"/>
      <c r="FQ763" s="15"/>
      <c r="FR763" s="15"/>
      <c r="FS763" s="15"/>
      <c r="FT763" s="15"/>
      <c r="FU763" s="15"/>
      <c r="FV763" s="15"/>
      <c r="FW763" s="15"/>
      <c r="FX763" s="15"/>
      <c r="FY763" s="15"/>
      <c r="FZ763" s="15"/>
      <c r="GA763" s="15"/>
      <c r="GB763" s="15"/>
      <c r="GC763" s="15"/>
      <c r="GD763" s="15"/>
      <c r="GE763" s="15"/>
      <c r="GF763" s="15"/>
      <c r="GG763" s="15"/>
      <c r="GH763" s="15"/>
      <c r="GI763" s="15"/>
      <c r="GJ763" s="15"/>
      <c r="GK763" s="15"/>
      <c r="GL763" s="15"/>
      <c r="GM763" s="15"/>
      <c r="GN763" s="15"/>
      <c r="GO763" s="15"/>
      <c r="GP763" s="15"/>
      <c r="GQ763" s="15"/>
      <c r="GR763" s="15"/>
      <c r="GS763" s="15"/>
      <c r="GT763" s="15"/>
      <c r="GU763" s="15"/>
      <c r="GV763" s="15"/>
      <c r="GW763" s="15"/>
      <c r="GX763" s="15"/>
      <c r="GY763" s="15"/>
    </row>
    <row r="764" spans="1:207" s="123" customFormat="1" ht="25.9" customHeight="1" x14ac:dyDescent="0.25">
      <c r="A764" s="393">
        <v>579</v>
      </c>
      <c r="B764" s="429" t="s">
        <v>365</v>
      </c>
      <c r="C764" s="387">
        <v>1961</v>
      </c>
      <c r="D764" s="387" t="s">
        <v>204</v>
      </c>
      <c r="E764" s="397" t="s">
        <v>20</v>
      </c>
      <c r="F764" s="399">
        <v>3</v>
      </c>
      <c r="G764" s="399">
        <v>2</v>
      </c>
      <c r="H764" s="389">
        <v>1157.5</v>
      </c>
      <c r="I764" s="391">
        <v>0</v>
      </c>
      <c r="J764" s="389">
        <f t="shared" si="231"/>
        <v>1157.5</v>
      </c>
      <c r="K764" s="307">
        <f t="shared" si="235"/>
        <v>7934252.1500000004</v>
      </c>
      <c r="L764" s="311">
        <v>0</v>
      </c>
      <c r="M764" s="377">
        <v>0</v>
      </c>
      <c r="N764" s="311">
        <v>0</v>
      </c>
      <c r="O764" s="44">
        <f>'[1]Прод. прилож (2)'!$C$230</f>
        <v>7934252.1500000004</v>
      </c>
      <c r="P764" s="311">
        <f t="shared" si="234"/>
        <v>6854.6454859611231</v>
      </c>
      <c r="Q764" s="42">
        <v>9673</v>
      </c>
      <c r="R764" s="300" t="s">
        <v>92</v>
      </c>
      <c r="S764" s="152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5"/>
      <c r="DA764" s="15"/>
      <c r="DB764" s="15"/>
      <c r="DC764" s="15"/>
      <c r="DD764" s="15"/>
      <c r="DE764" s="15"/>
      <c r="DF764" s="15"/>
      <c r="DG764" s="15"/>
      <c r="DH764" s="15"/>
      <c r="DI764" s="15"/>
      <c r="DJ764" s="15"/>
      <c r="DK764" s="15"/>
      <c r="DL764" s="15"/>
      <c r="DM764" s="15"/>
      <c r="DN764" s="15"/>
      <c r="DO764" s="15"/>
      <c r="DP764" s="15"/>
      <c r="DQ764" s="15"/>
      <c r="DR764" s="15"/>
      <c r="DS764" s="15"/>
      <c r="DT764" s="15"/>
      <c r="DU764" s="15"/>
      <c r="DV764" s="15"/>
      <c r="DW764" s="15"/>
      <c r="DX764" s="15"/>
      <c r="DY764" s="15"/>
      <c r="DZ764" s="15"/>
      <c r="EA764" s="15"/>
      <c r="EB764" s="15"/>
      <c r="EC764" s="15"/>
      <c r="ED764" s="15"/>
      <c r="EE764" s="15"/>
      <c r="EF764" s="15"/>
      <c r="EG764" s="15"/>
      <c r="EH764" s="15"/>
      <c r="EI764" s="15"/>
      <c r="EJ764" s="15"/>
      <c r="EK764" s="15"/>
      <c r="EL764" s="15"/>
      <c r="EM764" s="15"/>
      <c r="EN764" s="15"/>
      <c r="EO764" s="15"/>
      <c r="EP764" s="15"/>
      <c r="EQ764" s="15"/>
      <c r="ER764" s="15"/>
      <c r="ES764" s="15"/>
      <c r="ET764" s="15"/>
      <c r="EU764" s="15"/>
      <c r="EV764" s="15"/>
      <c r="EW764" s="15"/>
      <c r="EX764" s="15"/>
      <c r="EY764" s="15"/>
      <c r="EZ764" s="15"/>
      <c r="FA764" s="15"/>
      <c r="FB764" s="15"/>
      <c r="FC764" s="15"/>
      <c r="FD764" s="15"/>
      <c r="FE764" s="15"/>
      <c r="FF764" s="15"/>
      <c r="FG764" s="15"/>
      <c r="FH764" s="15"/>
      <c r="FI764" s="15"/>
      <c r="FJ764" s="15"/>
      <c r="FK764" s="15"/>
      <c r="FL764" s="15"/>
      <c r="FM764" s="15"/>
      <c r="FN764" s="15"/>
      <c r="FO764" s="15"/>
      <c r="FP764" s="15"/>
      <c r="FQ764" s="15"/>
      <c r="FR764" s="15"/>
      <c r="FS764" s="15"/>
      <c r="FT764" s="15"/>
      <c r="FU764" s="15"/>
      <c r="FV764" s="15"/>
      <c r="FW764" s="15"/>
      <c r="FX764" s="15"/>
      <c r="FY764" s="15"/>
      <c r="FZ764" s="15"/>
      <c r="GA764" s="15"/>
      <c r="GB764" s="15"/>
      <c r="GC764" s="15"/>
      <c r="GD764" s="15"/>
      <c r="GE764" s="15"/>
      <c r="GF764" s="15"/>
      <c r="GG764" s="15"/>
      <c r="GH764" s="15"/>
      <c r="GI764" s="15"/>
      <c r="GJ764" s="15"/>
      <c r="GK764" s="15"/>
      <c r="GL764" s="15"/>
      <c r="GM764" s="15"/>
      <c r="GN764" s="15"/>
      <c r="GO764" s="15"/>
      <c r="GP764" s="15"/>
      <c r="GQ764" s="15"/>
      <c r="GR764" s="15"/>
      <c r="GS764" s="15"/>
      <c r="GT764" s="15"/>
      <c r="GU764" s="15"/>
      <c r="GV764" s="15"/>
      <c r="GW764" s="15"/>
      <c r="GX764" s="15"/>
      <c r="GY764" s="15"/>
    </row>
    <row r="765" spans="1:207" s="123" customFormat="1" ht="25.9" customHeight="1" x14ac:dyDescent="0.25">
      <c r="A765" s="394"/>
      <c r="B765" s="430"/>
      <c r="C765" s="388"/>
      <c r="D765" s="388"/>
      <c r="E765" s="398"/>
      <c r="F765" s="400"/>
      <c r="G765" s="400"/>
      <c r="H765" s="390"/>
      <c r="I765" s="392"/>
      <c r="J765" s="390"/>
      <c r="K765" s="307">
        <f t="shared" ref="K765" si="239">SUM(L765:O765)</f>
        <v>335981.15</v>
      </c>
      <c r="L765" s="311">
        <v>0</v>
      </c>
      <c r="M765" s="377">
        <v>0</v>
      </c>
      <c r="N765" s="311">
        <v>0</v>
      </c>
      <c r="O765" s="44">
        <f>'[1]Прод. прилож (2)'!$C$737</f>
        <v>335981.15</v>
      </c>
      <c r="P765" s="311">
        <f>K765/H764</f>
        <v>290.26449244060478</v>
      </c>
      <c r="Q765" s="42">
        <v>9673</v>
      </c>
      <c r="R765" s="300" t="s">
        <v>93</v>
      </c>
      <c r="S765" s="152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5"/>
      <c r="DA765" s="15"/>
      <c r="DB765" s="15"/>
      <c r="DC765" s="15"/>
      <c r="DD765" s="15"/>
      <c r="DE765" s="15"/>
      <c r="DF765" s="15"/>
      <c r="DG765" s="15"/>
      <c r="DH765" s="15"/>
      <c r="DI765" s="15"/>
      <c r="DJ765" s="15"/>
      <c r="DK765" s="15"/>
      <c r="DL765" s="15"/>
      <c r="DM765" s="15"/>
      <c r="DN765" s="15"/>
      <c r="DO765" s="15"/>
      <c r="DP765" s="15"/>
      <c r="DQ765" s="15"/>
      <c r="DR765" s="15"/>
      <c r="DS765" s="15"/>
      <c r="DT765" s="15"/>
      <c r="DU765" s="15"/>
      <c r="DV765" s="15"/>
      <c r="DW765" s="15"/>
      <c r="DX765" s="15"/>
      <c r="DY765" s="15"/>
      <c r="DZ765" s="15"/>
      <c r="EA765" s="15"/>
      <c r="EB765" s="15"/>
      <c r="EC765" s="15"/>
      <c r="ED765" s="15"/>
      <c r="EE765" s="15"/>
      <c r="EF765" s="15"/>
      <c r="EG765" s="15"/>
      <c r="EH765" s="15"/>
      <c r="EI765" s="15"/>
      <c r="EJ765" s="15"/>
      <c r="EK765" s="15"/>
      <c r="EL765" s="15"/>
      <c r="EM765" s="15"/>
      <c r="EN765" s="15"/>
      <c r="EO765" s="15"/>
      <c r="EP765" s="15"/>
      <c r="EQ765" s="15"/>
      <c r="ER765" s="15"/>
      <c r="ES765" s="15"/>
      <c r="ET765" s="15"/>
      <c r="EU765" s="15"/>
      <c r="EV765" s="15"/>
      <c r="EW765" s="15"/>
      <c r="EX765" s="15"/>
      <c r="EY765" s="15"/>
      <c r="EZ765" s="15"/>
      <c r="FA765" s="15"/>
      <c r="FB765" s="15"/>
      <c r="FC765" s="15"/>
      <c r="FD765" s="15"/>
      <c r="FE765" s="15"/>
      <c r="FF765" s="15"/>
      <c r="FG765" s="15"/>
      <c r="FH765" s="15"/>
      <c r="FI765" s="15"/>
      <c r="FJ765" s="15"/>
      <c r="FK765" s="15"/>
      <c r="FL765" s="15"/>
      <c r="FM765" s="15"/>
      <c r="FN765" s="15"/>
      <c r="FO765" s="15"/>
      <c r="FP765" s="15"/>
      <c r="FQ765" s="15"/>
      <c r="FR765" s="15"/>
      <c r="FS765" s="15"/>
      <c r="FT765" s="15"/>
      <c r="FU765" s="15"/>
      <c r="FV765" s="15"/>
      <c r="FW765" s="15"/>
      <c r="FX765" s="15"/>
      <c r="FY765" s="15"/>
      <c r="FZ765" s="15"/>
      <c r="GA765" s="15"/>
      <c r="GB765" s="15"/>
      <c r="GC765" s="15"/>
      <c r="GD765" s="15"/>
      <c r="GE765" s="15"/>
      <c r="GF765" s="15"/>
      <c r="GG765" s="15"/>
      <c r="GH765" s="15"/>
      <c r="GI765" s="15"/>
      <c r="GJ765" s="15"/>
      <c r="GK765" s="15"/>
      <c r="GL765" s="15"/>
      <c r="GM765" s="15"/>
      <c r="GN765" s="15"/>
      <c r="GO765" s="15"/>
      <c r="GP765" s="15"/>
      <c r="GQ765" s="15"/>
      <c r="GR765" s="15"/>
      <c r="GS765" s="15"/>
      <c r="GT765" s="15"/>
      <c r="GU765" s="15"/>
      <c r="GV765" s="15"/>
      <c r="GW765" s="15"/>
      <c r="GX765" s="15"/>
      <c r="GY765" s="15"/>
    </row>
    <row r="766" spans="1:207" s="123" customFormat="1" ht="25.9" customHeight="1" x14ac:dyDescent="0.25">
      <c r="A766" s="200">
        <v>580</v>
      </c>
      <c r="B766" s="86" t="s">
        <v>412</v>
      </c>
      <c r="C766" s="288">
        <v>1964</v>
      </c>
      <c r="D766" s="288" t="s">
        <v>204</v>
      </c>
      <c r="E766" s="305" t="s">
        <v>20</v>
      </c>
      <c r="F766" s="306">
        <v>2</v>
      </c>
      <c r="G766" s="306">
        <v>2</v>
      </c>
      <c r="H766" s="44">
        <v>421.7</v>
      </c>
      <c r="I766" s="42">
        <v>0</v>
      </c>
      <c r="J766" s="42">
        <f t="shared" si="231"/>
        <v>421.7</v>
      </c>
      <c r="K766" s="307">
        <f t="shared" si="235"/>
        <v>5191674.92</v>
      </c>
      <c r="L766" s="311">
        <v>0</v>
      </c>
      <c r="M766" s="377">
        <v>0</v>
      </c>
      <c r="N766" s="311">
        <v>0</v>
      </c>
      <c r="O766" s="44">
        <f>'[1]Прод. прилож (2)'!$C$1347</f>
        <v>5191674.92</v>
      </c>
      <c r="P766" s="311">
        <f t="shared" si="234"/>
        <v>12311.299312307328</v>
      </c>
      <c r="Q766" s="42">
        <v>9673</v>
      </c>
      <c r="R766" s="59" t="s">
        <v>94</v>
      </c>
      <c r="S766" s="55"/>
      <c r="T766" s="1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5"/>
      <c r="DA766" s="15"/>
      <c r="DB766" s="15"/>
      <c r="DC766" s="15"/>
      <c r="DD766" s="15"/>
      <c r="DE766" s="15"/>
      <c r="DF766" s="15"/>
      <c r="DG766" s="15"/>
      <c r="DH766" s="15"/>
      <c r="DI766" s="15"/>
      <c r="DJ766" s="15"/>
      <c r="DK766" s="15"/>
      <c r="DL766" s="15"/>
      <c r="DM766" s="15"/>
      <c r="DN766" s="15"/>
      <c r="DO766" s="15"/>
      <c r="DP766" s="15"/>
      <c r="DQ766" s="15"/>
      <c r="DR766" s="15"/>
      <c r="DS766" s="15"/>
      <c r="DT766" s="15"/>
      <c r="DU766" s="15"/>
      <c r="DV766" s="15"/>
      <c r="DW766" s="15"/>
      <c r="DX766" s="15"/>
      <c r="DY766" s="15"/>
      <c r="DZ766" s="15"/>
      <c r="EA766" s="15"/>
      <c r="EB766" s="15"/>
      <c r="EC766" s="15"/>
      <c r="ED766" s="15"/>
      <c r="EE766" s="15"/>
      <c r="EF766" s="15"/>
      <c r="EG766" s="15"/>
      <c r="EH766" s="15"/>
      <c r="EI766" s="15"/>
      <c r="EJ766" s="15"/>
      <c r="EK766" s="15"/>
      <c r="EL766" s="15"/>
      <c r="EM766" s="15"/>
      <c r="EN766" s="15"/>
      <c r="EO766" s="15"/>
      <c r="EP766" s="15"/>
      <c r="EQ766" s="15"/>
      <c r="ER766" s="15"/>
      <c r="ES766" s="15"/>
      <c r="ET766" s="15"/>
      <c r="EU766" s="15"/>
      <c r="EV766" s="15"/>
      <c r="EW766" s="15"/>
      <c r="EX766" s="15"/>
      <c r="EY766" s="15"/>
      <c r="EZ766" s="15"/>
      <c r="FA766" s="15"/>
      <c r="FB766" s="15"/>
      <c r="FC766" s="15"/>
      <c r="FD766" s="15"/>
      <c r="FE766" s="15"/>
      <c r="FF766" s="15"/>
      <c r="FG766" s="15"/>
      <c r="FH766" s="15"/>
      <c r="FI766" s="15"/>
      <c r="FJ766" s="15"/>
      <c r="FK766" s="15"/>
      <c r="FL766" s="15"/>
      <c r="FM766" s="15"/>
      <c r="FN766" s="15"/>
      <c r="FO766" s="15"/>
      <c r="FP766" s="15"/>
      <c r="FQ766" s="15"/>
      <c r="FR766" s="15"/>
      <c r="FS766" s="15"/>
      <c r="FT766" s="15"/>
      <c r="FU766" s="15"/>
      <c r="FV766" s="15"/>
      <c r="FW766" s="15"/>
      <c r="FX766" s="15"/>
      <c r="FY766" s="15"/>
      <c r="FZ766" s="15"/>
      <c r="GA766" s="15"/>
      <c r="GB766" s="15"/>
      <c r="GC766" s="15"/>
      <c r="GD766" s="15"/>
      <c r="GE766" s="15"/>
      <c r="GF766" s="15"/>
      <c r="GG766" s="15"/>
      <c r="GH766" s="15"/>
      <c r="GI766" s="15"/>
      <c r="GJ766" s="15"/>
      <c r="GK766" s="15"/>
      <c r="GL766" s="15"/>
      <c r="GM766" s="15"/>
      <c r="GN766" s="15"/>
      <c r="GO766" s="15"/>
      <c r="GP766" s="15"/>
      <c r="GQ766" s="15"/>
      <c r="GR766" s="15"/>
      <c r="GS766" s="15"/>
      <c r="GT766" s="15"/>
      <c r="GU766" s="15"/>
      <c r="GV766" s="15"/>
      <c r="GW766" s="15"/>
      <c r="GX766" s="15"/>
      <c r="GY766" s="15"/>
    </row>
    <row r="767" spans="1:207" s="123" customFormat="1" ht="25.9" customHeight="1" x14ac:dyDescent="0.25">
      <c r="A767" s="200">
        <v>581</v>
      </c>
      <c r="B767" s="86" t="s">
        <v>413</v>
      </c>
      <c r="C767" s="288">
        <v>1964</v>
      </c>
      <c r="D767" s="288" t="s">
        <v>204</v>
      </c>
      <c r="E767" s="305" t="s">
        <v>20</v>
      </c>
      <c r="F767" s="306">
        <v>2</v>
      </c>
      <c r="G767" s="306">
        <v>2</v>
      </c>
      <c r="H767" s="44">
        <v>419.8</v>
      </c>
      <c r="I767" s="42">
        <v>0</v>
      </c>
      <c r="J767" s="42">
        <f t="shared" si="231"/>
        <v>419.8</v>
      </c>
      <c r="K767" s="307">
        <f t="shared" si="235"/>
        <v>2303126.4000000004</v>
      </c>
      <c r="L767" s="311">
        <v>0</v>
      </c>
      <c r="M767" s="377">
        <v>0</v>
      </c>
      <c r="N767" s="311">
        <v>0</v>
      </c>
      <c r="O767" s="44">
        <f>'[1]Прод. прилож (2)'!$C$1348</f>
        <v>2303126.4000000004</v>
      </c>
      <c r="P767" s="311">
        <f t="shared" si="234"/>
        <v>5486.2467841829448</v>
      </c>
      <c r="Q767" s="42">
        <v>9673</v>
      </c>
      <c r="R767" s="59" t="s">
        <v>94</v>
      </c>
      <c r="S767" s="16"/>
      <c r="T767" s="16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5"/>
      <c r="DA767" s="15"/>
      <c r="DB767" s="15"/>
      <c r="DC767" s="15"/>
      <c r="DD767" s="15"/>
      <c r="DE767" s="15"/>
      <c r="DF767" s="15"/>
      <c r="DG767" s="15"/>
      <c r="DH767" s="15"/>
      <c r="DI767" s="15"/>
      <c r="DJ767" s="15"/>
      <c r="DK767" s="15"/>
      <c r="DL767" s="15"/>
      <c r="DM767" s="15"/>
      <c r="DN767" s="15"/>
      <c r="DO767" s="15"/>
      <c r="DP767" s="15"/>
      <c r="DQ767" s="15"/>
      <c r="DR767" s="15"/>
      <c r="DS767" s="15"/>
      <c r="DT767" s="15"/>
      <c r="DU767" s="15"/>
      <c r="DV767" s="15"/>
      <c r="DW767" s="15"/>
      <c r="DX767" s="15"/>
      <c r="DY767" s="15"/>
      <c r="DZ767" s="15"/>
      <c r="EA767" s="15"/>
      <c r="EB767" s="15"/>
      <c r="EC767" s="15"/>
      <c r="ED767" s="15"/>
      <c r="EE767" s="15"/>
      <c r="EF767" s="15"/>
      <c r="EG767" s="15"/>
      <c r="EH767" s="15"/>
      <c r="EI767" s="15"/>
      <c r="EJ767" s="15"/>
      <c r="EK767" s="15"/>
      <c r="EL767" s="15"/>
      <c r="EM767" s="15"/>
      <c r="EN767" s="15"/>
      <c r="EO767" s="15"/>
      <c r="EP767" s="15"/>
      <c r="EQ767" s="15"/>
      <c r="ER767" s="15"/>
      <c r="ES767" s="15"/>
      <c r="ET767" s="15"/>
      <c r="EU767" s="15"/>
      <c r="EV767" s="15"/>
      <c r="EW767" s="15"/>
      <c r="EX767" s="15"/>
      <c r="EY767" s="15"/>
      <c r="EZ767" s="15"/>
      <c r="FA767" s="15"/>
      <c r="FB767" s="15"/>
      <c r="FC767" s="15"/>
      <c r="FD767" s="15"/>
      <c r="FE767" s="15"/>
      <c r="FF767" s="15"/>
      <c r="FG767" s="15"/>
      <c r="FH767" s="15"/>
      <c r="FI767" s="15"/>
      <c r="FJ767" s="15"/>
      <c r="FK767" s="15"/>
      <c r="FL767" s="15"/>
      <c r="FM767" s="15"/>
      <c r="FN767" s="15"/>
      <c r="FO767" s="15"/>
      <c r="FP767" s="15"/>
      <c r="FQ767" s="15"/>
      <c r="FR767" s="15"/>
      <c r="FS767" s="15"/>
      <c r="FT767" s="15"/>
      <c r="FU767" s="15"/>
      <c r="FV767" s="15"/>
      <c r="FW767" s="15"/>
      <c r="FX767" s="15"/>
      <c r="FY767" s="15"/>
      <c r="FZ767" s="15"/>
      <c r="GA767" s="15"/>
      <c r="GB767" s="15"/>
      <c r="GC767" s="15"/>
      <c r="GD767" s="15"/>
      <c r="GE767" s="15"/>
      <c r="GF767" s="15"/>
      <c r="GG767" s="15"/>
      <c r="GH767" s="15"/>
      <c r="GI767" s="15"/>
      <c r="GJ767" s="15"/>
      <c r="GK767" s="15"/>
      <c r="GL767" s="15"/>
      <c r="GM767" s="15"/>
      <c r="GN767" s="15"/>
      <c r="GO767" s="15"/>
      <c r="GP767" s="15"/>
      <c r="GQ767" s="15"/>
      <c r="GR767" s="15"/>
      <c r="GS767" s="15"/>
      <c r="GT767" s="15"/>
      <c r="GU767" s="15"/>
      <c r="GV767" s="15"/>
      <c r="GW767" s="15"/>
      <c r="GX767" s="15"/>
      <c r="GY767" s="15"/>
    </row>
    <row r="768" spans="1:207" s="123" customFormat="1" ht="25.9" customHeight="1" x14ac:dyDescent="0.25">
      <c r="A768" s="200">
        <v>582</v>
      </c>
      <c r="B768" s="86" t="s">
        <v>414</v>
      </c>
      <c r="C768" s="288">
        <v>1964</v>
      </c>
      <c r="D768" s="288" t="s">
        <v>204</v>
      </c>
      <c r="E768" s="305" t="s">
        <v>20</v>
      </c>
      <c r="F768" s="306">
        <v>2</v>
      </c>
      <c r="G768" s="306">
        <v>2</v>
      </c>
      <c r="H768" s="44">
        <v>417.5</v>
      </c>
      <c r="I768" s="42">
        <v>0</v>
      </c>
      <c r="J768" s="42">
        <f t="shared" si="231"/>
        <v>417.5</v>
      </c>
      <c r="K768" s="307">
        <f t="shared" si="235"/>
        <v>4614680.78</v>
      </c>
      <c r="L768" s="311">
        <v>0</v>
      </c>
      <c r="M768" s="377">
        <v>0</v>
      </c>
      <c r="N768" s="311">
        <v>0</v>
      </c>
      <c r="O768" s="44">
        <f>'[1]Прод. прилож (2)'!$C$1349</f>
        <v>4614680.78</v>
      </c>
      <c r="P768" s="311">
        <f t="shared" si="234"/>
        <v>11053.127616766467</v>
      </c>
      <c r="Q768" s="42">
        <v>9673</v>
      </c>
      <c r="R768" s="59" t="s">
        <v>94</v>
      </c>
      <c r="S768" s="55"/>
      <c r="T768" s="16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5"/>
      <c r="DA768" s="15"/>
      <c r="DB768" s="15"/>
      <c r="DC768" s="15"/>
      <c r="DD768" s="15"/>
      <c r="DE768" s="15"/>
      <c r="DF768" s="15"/>
      <c r="DG768" s="15"/>
      <c r="DH768" s="15"/>
      <c r="DI768" s="15"/>
      <c r="DJ768" s="15"/>
      <c r="DK768" s="15"/>
      <c r="DL768" s="15"/>
      <c r="DM768" s="15"/>
      <c r="DN768" s="15"/>
      <c r="DO768" s="15"/>
      <c r="DP768" s="15"/>
      <c r="DQ768" s="15"/>
      <c r="DR768" s="15"/>
      <c r="DS768" s="15"/>
      <c r="DT768" s="15"/>
      <c r="DU768" s="15"/>
      <c r="DV768" s="15"/>
      <c r="DW768" s="15"/>
      <c r="DX768" s="15"/>
      <c r="DY768" s="15"/>
      <c r="DZ768" s="15"/>
      <c r="EA768" s="15"/>
      <c r="EB768" s="15"/>
      <c r="EC768" s="15"/>
      <c r="ED768" s="15"/>
      <c r="EE768" s="15"/>
      <c r="EF768" s="15"/>
      <c r="EG768" s="15"/>
      <c r="EH768" s="15"/>
      <c r="EI768" s="15"/>
      <c r="EJ768" s="15"/>
      <c r="EK768" s="15"/>
      <c r="EL768" s="15"/>
      <c r="EM768" s="15"/>
      <c r="EN768" s="15"/>
      <c r="EO768" s="15"/>
      <c r="EP768" s="15"/>
      <c r="EQ768" s="15"/>
      <c r="ER768" s="15"/>
      <c r="ES768" s="15"/>
      <c r="ET768" s="15"/>
      <c r="EU768" s="15"/>
      <c r="EV768" s="15"/>
      <c r="EW768" s="15"/>
      <c r="EX768" s="15"/>
      <c r="EY768" s="15"/>
      <c r="EZ768" s="15"/>
      <c r="FA768" s="15"/>
      <c r="FB768" s="15"/>
      <c r="FC768" s="15"/>
      <c r="FD768" s="15"/>
      <c r="FE768" s="15"/>
      <c r="FF768" s="15"/>
      <c r="FG768" s="15"/>
      <c r="FH768" s="15"/>
      <c r="FI768" s="15"/>
      <c r="FJ768" s="15"/>
      <c r="FK768" s="15"/>
      <c r="FL768" s="15"/>
      <c r="FM768" s="15"/>
      <c r="FN768" s="15"/>
      <c r="FO768" s="15"/>
      <c r="FP768" s="15"/>
      <c r="FQ768" s="15"/>
      <c r="FR768" s="15"/>
      <c r="FS768" s="15"/>
      <c r="FT768" s="15"/>
      <c r="FU768" s="15"/>
      <c r="FV768" s="15"/>
      <c r="FW768" s="15"/>
      <c r="FX768" s="15"/>
      <c r="FY768" s="15"/>
      <c r="FZ768" s="15"/>
      <c r="GA768" s="15"/>
      <c r="GB768" s="15"/>
      <c r="GC768" s="15"/>
      <c r="GD768" s="15"/>
      <c r="GE768" s="15"/>
      <c r="GF768" s="15"/>
      <c r="GG768" s="15"/>
      <c r="GH768" s="15"/>
      <c r="GI768" s="15"/>
      <c r="GJ768" s="15"/>
      <c r="GK768" s="15"/>
      <c r="GL768" s="15"/>
      <c r="GM768" s="15"/>
      <c r="GN768" s="15"/>
      <c r="GO768" s="15"/>
      <c r="GP768" s="15"/>
      <c r="GQ768" s="15"/>
      <c r="GR768" s="15"/>
      <c r="GS768" s="15"/>
      <c r="GT768" s="15"/>
      <c r="GU768" s="15"/>
      <c r="GV768" s="15"/>
      <c r="GW768" s="15"/>
      <c r="GX768" s="15"/>
      <c r="GY768" s="15"/>
    </row>
    <row r="769" spans="1:207" s="15" customFormat="1" ht="25.9" customHeight="1" x14ac:dyDescent="0.25">
      <c r="A769" s="200">
        <v>583</v>
      </c>
      <c r="B769" s="86" t="s">
        <v>415</v>
      </c>
      <c r="C769" s="288">
        <v>1964</v>
      </c>
      <c r="D769" s="288" t="s">
        <v>204</v>
      </c>
      <c r="E769" s="305" t="s">
        <v>20</v>
      </c>
      <c r="F769" s="306">
        <v>2</v>
      </c>
      <c r="G769" s="306">
        <v>2</v>
      </c>
      <c r="H769" s="44">
        <v>429.2</v>
      </c>
      <c r="I769" s="42">
        <v>0</v>
      </c>
      <c r="J769" s="42">
        <f t="shared" si="231"/>
        <v>429.2</v>
      </c>
      <c r="K769" s="307">
        <f t="shared" si="235"/>
        <v>5149142.2</v>
      </c>
      <c r="L769" s="311">
        <v>0</v>
      </c>
      <c r="M769" s="377">
        <v>0</v>
      </c>
      <c r="N769" s="311">
        <v>0</v>
      </c>
      <c r="O769" s="44">
        <f>'[1]Прод. прилож (2)'!$C$1350</f>
        <v>5149142.2</v>
      </c>
      <c r="P769" s="311">
        <f t="shared" si="234"/>
        <v>11997.069431500468</v>
      </c>
      <c r="Q769" s="42">
        <v>9673</v>
      </c>
      <c r="R769" s="59" t="s">
        <v>94</v>
      </c>
      <c r="S769" s="55"/>
      <c r="T769" s="16"/>
    </row>
    <row r="770" spans="1:207" ht="25.9" customHeight="1" x14ac:dyDescent="0.25">
      <c r="A770" s="387">
        <v>584</v>
      </c>
      <c r="B770" s="429" t="s">
        <v>366</v>
      </c>
      <c r="C770" s="387">
        <v>1964</v>
      </c>
      <c r="D770" s="387" t="s">
        <v>204</v>
      </c>
      <c r="E770" s="387" t="s">
        <v>20</v>
      </c>
      <c r="F770" s="431">
        <v>4</v>
      </c>
      <c r="G770" s="431">
        <v>3</v>
      </c>
      <c r="H770" s="389">
        <v>3886</v>
      </c>
      <c r="I770" s="391">
        <v>0</v>
      </c>
      <c r="J770" s="389">
        <f t="shared" si="231"/>
        <v>3886</v>
      </c>
      <c r="K770" s="307">
        <f t="shared" ref="K770" si="240">SUM(L770:O770)</f>
        <v>6924369.7999999998</v>
      </c>
      <c r="L770" s="311">
        <v>0</v>
      </c>
      <c r="M770" s="377">
        <v>0</v>
      </c>
      <c r="N770" s="311">
        <v>0</v>
      </c>
      <c r="O770" s="44">
        <f>'[1]Прод. прилож (2)'!$C$231</f>
        <v>6924369.7999999998</v>
      </c>
      <c r="P770" s="311">
        <f t="shared" ref="P770" si="241">K770/H770</f>
        <v>1781.8759135357693</v>
      </c>
      <c r="Q770" s="42">
        <v>9673</v>
      </c>
      <c r="R770" s="300" t="s">
        <v>92</v>
      </c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  <c r="BN770" s="14"/>
      <c r="BO770" s="14"/>
      <c r="BP770" s="14"/>
      <c r="BQ770" s="14"/>
      <c r="BR770" s="14"/>
      <c r="BS770" s="14"/>
      <c r="BT770" s="14"/>
      <c r="BU770" s="14"/>
      <c r="BV770" s="14"/>
      <c r="BW770" s="14"/>
      <c r="BX770" s="14"/>
      <c r="BY770" s="14"/>
      <c r="BZ770" s="14"/>
      <c r="CA770" s="14"/>
      <c r="CB770" s="14"/>
      <c r="CC770" s="14"/>
      <c r="CD770" s="14"/>
      <c r="CE770" s="14"/>
      <c r="CF770" s="14"/>
      <c r="CG770" s="14"/>
      <c r="CH770" s="14"/>
      <c r="CI770" s="14"/>
      <c r="CJ770" s="14"/>
      <c r="CK770" s="14"/>
      <c r="CL770" s="14"/>
      <c r="CM770" s="14"/>
      <c r="CN770" s="14"/>
      <c r="CO770" s="14"/>
      <c r="CP770" s="14"/>
      <c r="CQ770" s="14"/>
      <c r="CR770" s="14"/>
      <c r="CS770" s="14"/>
      <c r="CT770" s="14"/>
      <c r="CU770" s="14"/>
      <c r="CV770" s="14"/>
      <c r="CW770" s="14"/>
      <c r="CX770" s="14"/>
      <c r="CY770" s="14"/>
      <c r="CZ770" s="14"/>
      <c r="DA770" s="14"/>
      <c r="DB770" s="14"/>
      <c r="DC770" s="14"/>
      <c r="DD770" s="14"/>
      <c r="DE770" s="14"/>
      <c r="DF770" s="14"/>
      <c r="DG770" s="14"/>
      <c r="DH770" s="14"/>
      <c r="DI770" s="14"/>
      <c r="DJ770" s="14"/>
      <c r="DK770" s="14"/>
      <c r="DL770" s="14"/>
      <c r="DM770" s="14"/>
      <c r="DN770" s="14"/>
      <c r="DO770" s="14"/>
      <c r="DP770" s="14"/>
      <c r="DQ770" s="14"/>
      <c r="DR770" s="14"/>
      <c r="DS770" s="14"/>
      <c r="DT770" s="14"/>
      <c r="DU770" s="14"/>
      <c r="DV770" s="14"/>
      <c r="DW770" s="14"/>
      <c r="DX770" s="14"/>
      <c r="DY770" s="14"/>
      <c r="DZ770" s="14"/>
      <c r="EA770" s="14"/>
      <c r="EB770" s="14"/>
      <c r="EC770" s="14"/>
      <c r="ED770" s="14"/>
      <c r="EE770" s="14"/>
      <c r="EF770" s="14"/>
      <c r="EG770" s="14"/>
      <c r="EH770" s="14"/>
      <c r="EI770" s="14"/>
      <c r="EJ770" s="14"/>
      <c r="EK770" s="14"/>
      <c r="EL770" s="14"/>
      <c r="EM770" s="14"/>
      <c r="EN770" s="14"/>
      <c r="EO770" s="14"/>
      <c r="EP770" s="14"/>
      <c r="EQ770" s="14"/>
      <c r="ER770" s="14"/>
      <c r="ES770" s="14"/>
      <c r="ET770" s="14"/>
      <c r="EU770" s="14"/>
      <c r="EV770" s="14"/>
      <c r="EW770" s="14"/>
      <c r="EX770" s="14"/>
      <c r="EY770" s="14"/>
      <c r="EZ770" s="14"/>
      <c r="FA770" s="14"/>
      <c r="FB770" s="14"/>
      <c r="FC770" s="14"/>
      <c r="FD770" s="14"/>
      <c r="FE770" s="14"/>
      <c r="FF770" s="14"/>
      <c r="FG770" s="14"/>
      <c r="FH770" s="14"/>
      <c r="FI770" s="14"/>
      <c r="FJ770" s="14"/>
      <c r="FK770" s="14"/>
      <c r="FL770" s="14"/>
      <c r="FM770" s="14"/>
      <c r="FN770" s="14"/>
      <c r="FO770" s="14"/>
      <c r="FP770" s="14"/>
      <c r="FQ770" s="14"/>
      <c r="FR770" s="14"/>
      <c r="FS770" s="14"/>
      <c r="FT770" s="14"/>
      <c r="FU770" s="14"/>
      <c r="FV770" s="14"/>
      <c r="FW770" s="14"/>
      <c r="FX770" s="14"/>
      <c r="FY770" s="14"/>
      <c r="FZ770" s="14"/>
      <c r="GA770" s="14"/>
      <c r="GB770" s="14"/>
      <c r="GC770" s="14"/>
      <c r="GD770" s="14"/>
      <c r="GE770" s="14"/>
      <c r="GF770" s="14"/>
      <c r="GG770" s="14"/>
      <c r="GH770" s="14"/>
      <c r="GI770" s="14"/>
      <c r="GJ770" s="14"/>
      <c r="GK770" s="14"/>
      <c r="GL770" s="14"/>
      <c r="GM770" s="14"/>
      <c r="GN770" s="14"/>
      <c r="GO770" s="14"/>
      <c r="GP770" s="14"/>
      <c r="GQ770" s="14"/>
      <c r="GR770" s="14"/>
      <c r="GS770" s="14"/>
      <c r="GT770" s="14"/>
      <c r="GU770" s="14"/>
      <c r="GV770" s="14"/>
      <c r="GW770" s="14"/>
      <c r="GX770" s="14"/>
      <c r="GY770" s="14"/>
    </row>
    <row r="771" spans="1:207" ht="25.9" customHeight="1" x14ac:dyDescent="0.25">
      <c r="A771" s="388"/>
      <c r="B771" s="430"/>
      <c r="C771" s="388">
        <v>1964</v>
      </c>
      <c r="D771" s="388" t="s">
        <v>204</v>
      </c>
      <c r="E771" s="388" t="s">
        <v>20</v>
      </c>
      <c r="F771" s="432">
        <v>4</v>
      </c>
      <c r="G771" s="432">
        <v>3</v>
      </c>
      <c r="H771" s="390"/>
      <c r="I771" s="392"/>
      <c r="J771" s="390"/>
      <c r="K771" s="307">
        <f t="shared" si="235"/>
        <v>8641713.8800000008</v>
      </c>
      <c r="L771" s="311">
        <v>0</v>
      </c>
      <c r="M771" s="377">
        <v>0</v>
      </c>
      <c r="N771" s="311">
        <v>0</v>
      </c>
      <c r="O771" s="44">
        <f>'[1]Прод. прилож (2)'!$C$738</f>
        <v>8641713.8800000008</v>
      </c>
      <c r="P771" s="311">
        <f>K771/H770</f>
        <v>2223.8069686052499</v>
      </c>
      <c r="Q771" s="42">
        <v>9673</v>
      </c>
      <c r="R771" s="300" t="s">
        <v>93</v>
      </c>
      <c r="S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  <c r="BN771" s="14"/>
      <c r="BO771" s="14"/>
      <c r="BP771" s="14"/>
      <c r="BQ771" s="14"/>
      <c r="BR771" s="14"/>
      <c r="BS771" s="14"/>
      <c r="BT771" s="14"/>
      <c r="BU771" s="14"/>
      <c r="BV771" s="14"/>
      <c r="BW771" s="14"/>
      <c r="BX771" s="14"/>
      <c r="BY771" s="14"/>
      <c r="BZ771" s="14"/>
      <c r="CA771" s="14"/>
      <c r="CB771" s="14"/>
      <c r="CC771" s="14"/>
      <c r="CD771" s="14"/>
      <c r="CE771" s="14"/>
      <c r="CF771" s="14"/>
      <c r="CG771" s="14"/>
      <c r="CH771" s="14"/>
      <c r="CI771" s="14"/>
      <c r="CJ771" s="14"/>
      <c r="CK771" s="14"/>
      <c r="CL771" s="14"/>
      <c r="CM771" s="14"/>
      <c r="CN771" s="14"/>
      <c r="CO771" s="14"/>
      <c r="CP771" s="14"/>
      <c r="CQ771" s="14"/>
      <c r="CR771" s="14"/>
      <c r="CS771" s="14"/>
      <c r="CT771" s="14"/>
      <c r="CU771" s="14"/>
      <c r="CV771" s="14"/>
      <c r="CW771" s="14"/>
      <c r="CX771" s="14"/>
      <c r="CY771" s="14"/>
      <c r="CZ771" s="14"/>
      <c r="DA771" s="14"/>
      <c r="DB771" s="14"/>
      <c r="DC771" s="14"/>
      <c r="DD771" s="14"/>
      <c r="DE771" s="14"/>
      <c r="DF771" s="14"/>
      <c r="DG771" s="14"/>
      <c r="DH771" s="14"/>
      <c r="DI771" s="14"/>
      <c r="DJ771" s="14"/>
      <c r="DK771" s="14"/>
      <c r="DL771" s="14"/>
      <c r="DM771" s="14"/>
      <c r="DN771" s="14"/>
      <c r="DO771" s="14"/>
      <c r="DP771" s="14"/>
      <c r="DQ771" s="14"/>
      <c r="DR771" s="14"/>
      <c r="DS771" s="14"/>
      <c r="DT771" s="14"/>
      <c r="DU771" s="14"/>
      <c r="DV771" s="14"/>
      <c r="DW771" s="14"/>
      <c r="DX771" s="14"/>
      <c r="DY771" s="14"/>
      <c r="DZ771" s="14"/>
      <c r="EA771" s="14"/>
      <c r="EB771" s="14"/>
      <c r="EC771" s="14"/>
      <c r="ED771" s="14"/>
      <c r="EE771" s="14"/>
      <c r="EF771" s="14"/>
      <c r="EG771" s="14"/>
      <c r="EH771" s="14"/>
      <c r="EI771" s="14"/>
      <c r="EJ771" s="14"/>
      <c r="EK771" s="14"/>
      <c r="EL771" s="14"/>
      <c r="EM771" s="14"/>
      <c r="EN771" s="14"/>
      <c r="EO771" s="14"/>
      <c r="EP771" s="14"/>
      <c r="EQ771" s="14"/>
      <c r="ER771" s="14"/>
      <c r="ES771" s="14"/>
      <c r="ET771" s="14"/>
      <c r="EU771" s="14"/>
      <c r="EV771" s="14"/>
      <c r="EW771" s="14"/>
      <c r="EX771" s="14"/>
      <c r="EY771" s="14"/>
      <c r="EZ771" s="14"/>
      <c r="FA771" s="14"/>
      <c r="FB771" s="14"/>
      <c r="FC771" s="14"/>
      <c r="FD771" s="14"/>
      <c r="FE771" s="14"/>
      <c r="FF771" s="14"/>
      <c r="FG771" s="14"/>
      <c r="FH771" s="14"/>
      <c r="FI771" s="14"/>
      <c r="FJ771" s="14"/>
      <c r="FK771" s="14"/>
      <c r="FL771" s="14"/>
      <c r="FM771" s="14"/>
      <c r="FN771" s="14"/>
      <c r="FO771" s="14"/>
      <c r="FP771" s="14"/>
      <c r="FQ771" s="14"/>
      <c r="FR771" s="14"/>
      <c r="FS771" s="14"/>
      <c r="FT771" s="14"/>
      <c r="FU771" s="14"/>
      <c r="FV771" s="14"/>
      <c r="FW771" s="14"/>
      <c r="FX771" s="14"/>
      <c r="FY771" s="14"/>
      <c r="FZ771" s="14"/>
      <c r="GA771" s="14"/>
      <c r="GB771" s="14"/>
      <c r="GC771" s="14"/>
      <c r="GD771" s="14"/>
      <c r="GE771" s="14"/>
      <c r="GF771" s="14"/>
      <c r="GG771" s="14"/>
      <c r="GH771" s="14"/>
      <c r="GI771" s="14"/>
      <c r="GJ771" s="14"/>
      <c r="GK771" s="14"/>
      <c r="GL771" s="14"/>
      <c r="GM771" s="14"/>
      <c r="GN771" s="14"/>
      <c r="GO771" s="14"/>
      <c r="GP771" s="14"/>
      <c r="GQ771" s="14"/>
      <c r="GR771" s="14"/>
      <c r="GS771" s="14"/>
      <c r="GT771" s="14"/>
      <c r="GU771" s="14"/>
      <c r="GV771" s="14"/>
      <c r="GW771" s="14"/>
      <c r="GX771" s="14"/>
      <c r="GY771" s="14"/>
    </row>
    <row r="772" spans="1:207" ht="25.9" customHeight="1" x14ac:dyDescent="0.25">
      <c r="A772" s="200">
        <v>585</v>
      </c>
      <c r="B772" s="86" t="s">
        <v>367</v>
      </c>
      <c r="C772" s="288">
        <v>1965</v>
      </c>
      <c r="D772" s="288" t="s">
        <v>204</v>
      </c>
      <c r="E772" s="305" t="s">
        <v>20</v>
      </c>
      <c r="F772" s="306">
        <v>4</v>
      </c>
      <c r="G772" s="306">
        <v>4</v>
      </c>
      <c r="H772" s="42">
        <v>2691.5</v>
      </c>
      <c r="I772" s="135">
        <v>0</v>
      </c>
      <c r="J772" s="42">
        <f t="shared" si="231"/>
        <v>2691.5</v>
      </c>
      <c r="K772" s="307">
        <f t="shared" si="235"/>
        <v>9181621.6300000008</v>
      </c>
      <c r="L772" s="311">
        <v>0</v>
      </c>
      <c r="M772" s="377">
        <v>0</v>
      </c>
      <c r="N772" s="311">
        <v>0</v>
      </c>
      <c r="O772" s="44">
        <f>'[1]Прод. прилож (2)'!$C$739</f>
        <v>9181621.6300000008</v>
      </c>
      <c r="P772" s="311">
        <f t="shared" si="234"/>
        <v>3411.3400074308011</v>
      </c>
      <c r="Q772" s="42">
        <v>9673</v>
      </c>
      <c r="R772" s="59" t="s">
        <v>93</v>
      </c>
      <c r="S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  <c r="BN772" s="14"/>
      <c r="BO772" s="14"/>
      <c r="BP772" s="14"/>
      <c r="BQ772" s="14"/>
      <c r="BR772" s="14"/>
      <c r="BS772" s="14"/>
      <c r="BT772" s="14"/>
      <c r="BU772" s="14"/>
      <c r="BV772" s="14"/>
      <c r="BW772" s="14"/>
      <c r="BX772" s="14"/>
      <c r="BY772" s="14"/>
      <c r="BZ772" s="14"/>
      <c r="CA772" s="14"/>
      <c r="CB772" s="14"/>
      <c r="CC772" s="14"/>
      <c r="CD772" s="14"/>
      <c r="CE772" s="14"/>
      <c r="CF772" s="14"/>
      <c r="CG772" s="14"/>
      <c r="CH772" s="14"/>
      <c r="CI772" s="14"/>
      <c r="CJ772" s="14"/>
      <c r="CK772" s="14"/>
      <c r="CL772" s="14"/>
      <c r="CM772" s="14"/>
      <c r="CN772" s="14"/>
      <c r="CO772" s="14"/>
      <c r="CP772" s="14"/>
      <c r="CQ772" s="14"/>
      <c r="CR772" s="14"/>
      <c r="CS772" s="14"/>
      <c r="CT772" s="14"/>
      <c r="CU772" s="14"/>
      <c r="CV772" s="14"/>
      <c r="CW772" s="14"/>
      <c r="CX772" s="14"/>
      <c r="CY772" s="14"/>
      <c r="CZ772" s="14"/>
      <c r="DA772" s="14"/>
      <c r="DB772" s="14"/>
      <c r="DC772" s="14"/>
      <c r="DD772" s="14"/>
      <c r="DE772" s="14"/>
      <c r="DF772" s="14"/>
      <c r="DG772" s="14"/>
      <c r="DH772" s="14"/>
      <c r="DI772" s="14"/>
      <c r="DJ772" s="14"/>
      <c r="DK772" s="14"/>
      <c r="DL772" s="14"/>
      <c r="DM772" s="14"/>
      <c r="DN772" s="14"/>
      <c r="DO772" s="14"/>
      <c r="DP772" s="14"/>
      <c r="DQ772" s="14"/>
      <c r="DR772" s="14"/>
      <c r="DS772" s="14"/>
      <c r="DT772" s="14"/>
      <c r="DU772" s="14"/>
      <c r="DV772" s="14"/>
      <c r="DW772" s="14"/>
      <c r="DX772" s="14"/>
      <c r="DY772" s="14"/>
      <c r="DZ772" s="14"/>
      <c r="EA772" s="14"/>
      <c r="EB772" s="14"/>
      <c r="EC772" s="14"/>
      <c r="ED772" s="14"/>
      <c r="EE772" s="14"/>
      <c r="EF772" s="14"/>
      <c r="EG772" s="14"/>
      <c r="EH772" s="14"/>
      <c r="EI772" s="14"/>
      <c r="EJ772" s="14"/>
      <c r="EK772" s="14"/>
      <c r="EL772" s="14"/>
      <c r="EM772" s="14"/>
      <c r="EN772" s="14"/>
      <c r="EO772" s="14"/>
      <c r="EP772" s="14"/>
      <c r="EQ772" s="14"/>
      <c r="ER772" s="14"/>
      <c r="ES772" s="14"/>
      <c r="ET772" s="14"/>
      <c r="EU772" s="14"/>
      <c r="EV772" s="14"/>
      <c r="EW772" s="14"/>
      <c r="EX772" s="14"/>
      <c r="EY772" s="14"/>
      <c r="EZ772" s="14"/>
      <c r="FA772" s="14"/>
      <c r="FB772" s="14"/>
      <c r="FC772" s="14"/>
      <c r="FD772" s="14"/>
      <c r="FE772" s="14"/>
      <c r="FF772" s="14"/>
      <c r="FG772" s="14"/>
      <c r="FH772" s="14"/>
      <c r="FI772" s="14"/>
      <c r="FJ772" s="14"/>
      <c r="FK772" s="14"/>
      <c r="FL772" s="14"/>
      <c r="FM772" s="14"/>
      <c r="FN772" s="14"/>
      <c r="FO772" s="14"/>
      <c r="FP772" s="14"/>
      <c r="FQ772" s="14"/>
      <c r="FR772" s="14"/>
      <c r="FS772" s="14"/>
      <c r="FT772" s="14"/>
      <c r="FU772" s="14"/>
      <c r="FV772" s="14"/>
      <c r="FW772" s="14"/>
      <c r="FX772" s="14"/>
      <c r="FY772" s="14"/>
      <c r="FZ772" s="14"/>
      <c r="GA772" s="14"/>
      <c r="GB772" s="14"/>
      <c r="GC772" s="14"/>
      <c r="GD772" s="14"/>
      <c r="GE772" s="14"/>
      <c r="GF772" s="14"/>
      <c r="GG772" s="14"/>
      <c r="GH772" s="14"/>
      <c r="GI772" s="14"/>
      <c r="GJ772" s="14"/>
      <c r="GK772" s="14"/>
      <c r="GL772" s="14"/>
      <c r="GM772" s="14"/>
      <c r="GN772" s="14"/>
      <c r="GO772" s="14"/>
      <c r="GP772" s="14"/>
      <c r="GQ772" s="14"/>
      <c r="GR772" s="14"/>
      <c r="GS772" s="14"/>
      <c r="GT772" s="14"/>
      <c r="GU772" s="14"/>
      <c r="GV772" s="14"/>
      <c r="GW772" s="14"/>
      <c r="GX772" s="14"/>
      <c r="GY772" s="14"/>
    </row>
    <row r="773" spans="1:207" s="15" customFormat="1" ht="25.9" customHeight="1" x14ac:dyDescent="0.25">
      <c r="A773" s="200">
        <v>586</v>
      </c>
      <c r="B773" s="86" t="s">
        <v>411</v>
      </c>
      <c r="C773" s="288">
        <v>1957</v>
      </c>
      <c r="D773" s="288" t="s">
        <v>204</v>
      </c>
      <c r="E773" s="305" t="s">
        <v>824</v>
      </c>
      <c r="F773" s="306">
        <v>2</v>
      </c>
      <c r="G773" s="306">
        <v>2</v>
      </c>
      <c r="H773" s="44">
        <v>693.8</v>
      </c>
      <c r="I773" s="42">
        <v>0</v>
      </c>
      <c r="J773" s="42">
        <f t="shared" si="231"/>
        <v>693.8</v>
      </c>
      <c r="K773" s="307">
        <f t="shared" si="235"/>
        <v>4569800</v>
      </c>
      <c r="L773" s="311">
        <v>0</v>
      </c>
      <c r="M773" s="377">
        <v>0</v>
      </c>
      <c r="N773" s="311">
        <v>0</v>
      </c>
      <c r="O773" s="44">
        <f>'[1]Прод. прилож (2)'!$C$1351</f>
        <v>4569800</v>
      </c>
      <c r="P773" s="311">
        <f t="shared" si="234"/>
        <v>6586.6243874315369</v>
      </c>
      <c r="Q773" s="42">
        <v>9673</v>
      </c>
      <c r="R773" s="59" t="s">
        <v>94</v>
      </c>
      <c r="S773" s="55"/>
      <c r="T773" s="16"/>
    </row>
    <row r="774" spans="1:207" s="123" customFormat="1" ht="34.9" customHeight="1" x14ac:dyDescent="0.25">
      <c r="A774" s="415" t="s">
        <v>1315</v>
      </c>
      <c r="B774" s="415"/>
      <c r="C774" s="415"/>
      <c r="D774" s="415"/>
      <c r="E774" s="415"/>
      <c r="F774" s="415"/>
      <c r="G774" s="415"/>
      <c r="H774" s="415"/>
      <c r="I774" s="415"/>
      <c r="J774" s="415"/>
      <c r="K774" s="415"/>
      <c r="L774" s="415"/>
      <c r="M774" s="415"/>
      <c r="N774" s="415"/>
      <c r="O774" s="415"/>
      <c r="P774" s="415"/>
      <c r="Q774" s="415"/>
      <c r="R774" s="415"/>
      <c r="S774" s="47"/>
      <c r="T774" s="15"/>
      <c r="U774" s="15"/>
    </row>
    <row r="775" spans="1:207" s="123" customFormat="1" ht="34.9" customHeight="1" x14ac:dyDescent="0.25">
      <c r="A775" s="416" t="s">
        <v>76</v>
      </c>
      <c r="B775" s="416"/>
      <c r="C775" s="261" t="s">
        <v>21</v>
      </c>
      <c r="D775" s="261" t="s">
        <v>21</v>
      </c>
      <c r="E775" s="261" t="s">
        <v>21</v>
      </c>
      <c r="F775" s="77" t="s">
        <v>21</v>
      </c>
      <c r="G775" s="77" t="s">
        <v>21</v>
      </c>
      <c r="H775" s="78">
        <f>SUM(H776:H782)</f>
        <v>2706.88</v>
      </c>
      <c r="I775" s="78">
        <f t="shared" ref="I775:P775" si="242">SUM(I776:I782)</f>
        <v>1083.8000000000002</v>
      </c>
      <c r="J775" s="78">
        <f t="shared" si="242"/>
        <v>1558.6999999999998</v>
      </c>
      <c r="K775" s="78">
        <f t="shared" si="242"/>
        <v>18039755.41</v>
      </c>
      <c r="L775" s="78">
        <f t="shared" si="242"/>
        <v>0</v>
      </c>
      <c r="M775" s="78">
        <f t="shared" si="242"/>
        <v>233276.27</v>
      </c>
      <c r="N775" s="78">
        <f t="shared" si="242"/>
        <v>0</v>
      </c>
      <c r="O775" s="78">
        <f t="shared" si="242"/>
        <v>17806479.140000001</v>
      </c>
      <c r="P775" s="78">
        <f t="shared" si="242"/>
        <v>40342.507904285405</v>
      </c>
      <c r="Q775" s="79" t="s">
        <v>21</v>
      </c>
      <c r="R775" s="80" t="s">
        <v>21</v>
      </c>
      <c r="S775" s="47"/>
      <c r="T775" s="15"/>
      <c r="U775" s="15"/>
    </row>
    <row r="776" spans="1:207" s="14" customFormat="1" ht="25.9" customHeight="1" x14ac:dyDescent="0.25">
      <c r="A776" s="393">
        <v>587</v>
      </c>
      <c r="B776" s="429" t="s">
        <v>368</v>
      </c>
      <c r="C776" s="397">
        <v>1967</v>
      </c>
      <c r="D776" s="387" t="s">
        <v>204</v>
      </c>
      <c r="E776" s="397" t="s">
        <v>20</v>
      </c>
      <c r="F776" s="399">
        <v>2</v>
      </c>
      <c r="G776" s="399">
        <v>2</v>
      </c>
      <c r="H776" s="425">
        <v>571.1</v>
      </c>
      <c r="I776" s="427">
        <v>279.40000000000003</v>
      </c>
      <c r="J776" s="427">
        <v>291.7</v>
      </c>
      <c r="K776" s="307">
        <f t="shared" ref="K776" si="243">SUM(L776:O776)</f>
        <v>233276.27</v>
      </c>
      <c r="L776" s="311">
        <v>0</v>
      </c>
      <c r="M776" s="377">
        <f>'[1]Прод. прилож (2)'!$C$233</f>
        <v>233276.27</v>
      </c>
      <c r="N776" s="311">
        <v>0</v>
      </c>
      <c r="O776" s="44">
        <v>0</v>
      </c>
      <c r="P776" s="311">
        <f t="shared" ref="P776" si="244">K776/H776</f>
        <v>408.46834179653297</v>
      </c>
      <c r="Q776" s="42">
        <v>9673</v>
      </c>
      <c r="R776" s="59" t="s">
        <v>92</v>
      </c>
      <c r="S776" s="141"/>
    </row>
    <row r="777" spans="1:207" s="14" customFormat="1" ht="25.9" customHeight="1" x14ac:dyDescent="0.25">
      <c r="A777" s="394"/>
      <c r="B777" s="430"/>
      <c r="C777" s="398"/>
      <c r="D777" s="388"/>
      <c r="E777" s="398"/>
      <c r="F777" s="400"/>
      <c r="G777" s="400"/>
      <c r="H777" s="426"/>
      <c r="I777" s="428"/>
      <c r="J777" s="428"/>
      <c r="K777" s="307">
        <f t="shared" ref="K777:K782" si="245">SUM(L777:O777)</f>
        <v>2260440</v>
      </c>
      <c r="L777" s="311">
        <v>0</v>
      </c>
      <c r="M777" s="377">
        <v>0</v>
      </c>
      <c r="N777" s="311">
        <v>0</v>
      </c>
      <c r="O777" s="44">
        <f>'[1]Прод. прилож (2)'!$C$741</f>
        <v>2260440</v>
      </c>
      <c r="P777" s="311">
        <f>K777/H776</f>
        <v>3958.0458763789179</v>
      </c>
      <c r="Q777" s="42">
        <v>9673</v>
      </c>
      <c r="R777" s="59" t="s">
        <v>93</v>
      </c>
    </row>
    <row r="778" spans="1:207" s="14" customFormat="1" ht="25.9" customHeight="1" x14ac:dyDescent="0.25">
      <c r="A778" s="200">
        <v>588</v>
      </c>
      <c r="B778" s="86" t="s">
        <v>369</v>
      </c>
      <c r="C778" s="305">
        <v>1964</v>
      </c>
      <c r="D778" s="288" t="s">
        <v>204</v>
      </c>
      <c r="E778" s="305" t="s">
        <v>20</v>
      </c>
      <c r="F778" s="306">
        <v>2</v>
      </c>
      <c r="G778" s="306">
        <v>2</v>
      </c>
      <c r="H778" s="307">
        <v>470.28</v>
      </c>
      <c r="I778" s="298">
        <v>160.19999999999999</v>
      </c>
      <c r="J778" s="298">
        <v>245.7</v>
      </c>
      <c r="K778" s="307">
        <f t="shared" si="245"/>
        <v>4853766.29</v>
      </c>
      <c r="L778" s="311">
        <v>0</v>
      </c>
      <c r="M778" s="377">
        <v>0</v>
      </c>
      <c r="N778" s="311">
        <v>0</v>
      </c>
      <c r="O778" s="44">
        <f>'[1]Прод. прилож (2)'!$C$234</f>
        <v>4853766.29</v>
      </c>
      <c r="P778" s="311">
        <f t="shared" ref="P778:P782" si="246">K778/H778</f>
        <v>10321.013630177767</v>
      </c>
      <c r="Q778" s="42">
        <v>9673</v>
      </c>
      <c r="R778" s="59" t="s">
        <v>92</v>
      </c>
      <c r="S778" s="141"/>
    </row>
    <row r="779" spans="1:207" s="14" customFormat="1" ht="25.9" customHeight="1" x14ac:dyDescent="0.25">
      <c r="A779" s="200">
        <v>589</v>
      </c>
      <c r="B779" s="86" t="s">
        <v>370</v>
      </c>
      <c r="C779" s="305">
        <v>1963</v>
      </c>
      <c r="D779" s="288" t="s">
        <v>204</v>
      </c>
      <c r="E779" s="305" t="s">
        <v>20</v>
      </c>
      <c r="F779" s="306">
        <v>2</v>
      </c>
      <c r="G779" s="306">
        <v>2</v>
      </c>
      <c r="H779" s="307">
        <v>421.4</v>
      </c>
      <c r="I779" s="298">
        <v>167.89999999999998</v>
      </c>
      <c r="J779" s="298">
        <v>253.5</v>
      </c>
      <c r="K779" s="307">
        <f t="shared" si="245"/>
        <v>3043609.56</v>
      </c>
      <c r="L779" s="311">
        <v>0</v>
      </c>
      <c r="M779" s="377">
        <v>0</v>
      </c>
      <c r="N779" s="311">
        <v>0</v>
      </c>
      <c r="O779" s="44">
        <f>'[1]Прод. прилож (2)'!$C$742</f>
        <v>3043609.56</v>
      </c>
      <c r="P779" s="311">
        <f t="shared" si="246"/>
        <v>7222.6140484100624</v>
      </c>
      <c r="Q779" s="42">
        <v>9673</v>
      </c>
      <c r="R779" s="59" t="s">
        <v>93</v>
      </c>
    </row>
    <row r="780" spans="1:207" s="14" customFormat="1" ht="25.9" customHeight="1" x14ac:dyDescent="0.25">
      <c r="A780" s="200">
        <v>590</v>
      </c>
      <c r="B780" s="86" t="s">
        <v>371</v>
      </c>
      <c r="C780" s="305">
        <v>1963</v>
      </c>
      <c r="D780" s="288" t="s">
        <v>204</v>
      </c>
      <c r="E780" s="305" t="s">
        <v>20</v>
      </c>
      <c r="F780" s="306">
        <v>2</v>
      </c>
      <c r="G780" s="306">
        <v>2</v>
      </c>
      <c r="H780" s="307">
        <v>417.3</v>
      </c>
      <c r="I780" s="298">
        <v>162.60000000000002</v>
      </c>
      <c r="J780" s="298">
        <v>254.7</v>
      </c>
      <c r="K780" s="307">
        <f t="shared" si="245"/>
        <v>3074021.69</v>
      </c>
      <c r="L780" s="311">
        <v>0</v>
      </c>
      <c r="M780" s="377">
        <v>0</v>
      </c>
      <c r="N780" s="311">
        <v>0</v>
      </c>
      <c r="O780" s="44">
        <f>'[1]Прод. прилож (2)'!$C$743</f>
        <v>3074021.69</v>
      </c>
      <c r="P780" s="311">
        <f t="shared" si="246"/>
        <v>7366.4550443326143</v>
      </c>
      <c r="Q780" s="42">
        <v>9673</v>
      </c>
      <c r="R780" s="59" t="s">
        <v>93</v>
      </c>
    </row>
    <row r="781" spans="1:207" s="14" customFormat="1" ht="25.9" customHeight="1" x14ac:dyDescent="0.25">
      <c r="A781" s="200">
        <v>591</v>
      </c>
      <c r="B781" s="86" t="s">
        <v>372</v>
      </c>
      <c r="C781" s="305">
        <v>1963</v>
      </c>
      <c r="D781" s="288" t="s">
        <v>204</v>
      </c>
      <c r="E781" s="305" t="s">
        <v>20</v>
      </c>
      <c r="F781" s="306">
        <v>2</v>
      </c>
      <c r="G781" s="306">
        <v>2</v>
      </c>
      <c r="H781" s="307">
        <v>410.2</v>
      </c>
      <c r="I781" s="307">
        <v>154.6</v>
      </c>
      <c r="J781" s="307">
        <v>255.6</v>
      </c>
      <c r="K781" s="307">
        <f t="shared" si="245"/>
        <v>2270002.4</v>
      </c>
      <c r="L781" s="311">
        <v>0</v>
      </c>
      <c r="M781" s="377">
        <v>0</v>
      </c>
      <c r="N781" s="311">
        <v>0</v>
      </c>
      <c r="O781" s="44">
        <f>'[1]Прод. прилож (2)'!$C$1353</f>
        <v>2270002.4</v>
      </c>
      <c r="P781" s="311">
        <f t="shared" si="246"/>
        <v>5533.891760117016</v>
      </c>
      <c r="Q781" s="42">
        <v>9673</v>
      </c>
      <c r="R781" s="59" t="s">
        <v>94</v>
      </c>
    </row>
    <row r="782" spans="1:207" s="14" customFormat="1" ht="25.9" customHeight="1" x14ac:dyDescent="0.25">
      <c r="A782" s="200">
        <v>592</v>
      </c>
      <c r="B782" s="86" t="s">
        <v>373</v>
      </c>
      <c r="C782" s="305">
        <v>1963</v>
      </c>
      <c r="D782" s="288" t="s">
        <v>204</v>
      </c>
      <c r="E782" s="305" t="s">
        <v>20</v>
      </c>
      <c r="F782" s="306">
        <v>2</v>
      </c>
      <c r="G782" s="306">
        <v>2</v>
      </c>
      <c r="H782" s="307">
        <v>416.6</v>
      </c>
      <c r="I782" s="307">
        <v>159.10000000000002</v>
      </c>
      <c r="J782" s="307">
        <v>257.5</v>
      </c>
      <c r="K782" s="307">
        <f t="shared" si="245"/>
        <v>2304639.2000000002</v>
      </c>
      <c r="L782" s="311">
        <v>0</v>
      </c>
      <c r="M782" s="377">
        <v>0</v>
      </c>
      <c r="N782" s="311">
        <v>0</v>
      </c>
      <c r="O782" s="42">
        <f>'[1]Прод. прилож (2)'!$C$1354</f>
        <v>2304639.2000000002</v>
      </c>
      <c r="P782" s="311">
        <f t="shared" si="246"/>
        <v>5532.019203072492</v>
      </c>
      <c r="Q782" s="42">
        <v>9673</v>
      </c>
      <c r="R782" s="59" t="s">
        <v>94</v>
      </c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  <c r="FE782" s="2"/>
      <c r="FF782" s="2"/>
      <c r="FG782" s="2"/>
      <c r="FH782" s="2"/>
      <c r="FI782" s="2"/>
      <c r="FJ782" s="2"/>
      <c r="FK782" s="2"/>
      <c r="FL782" s="2"/>
      <c r="FM782" s="2"/>
      <c r="FN782" s="2"/>
      <c r="FO782" s="2"/>
      <c r="FP782" s="2"/>
      <c r="FQ782" s="2"/>
      <c r="FR782" s="2"/>
      <c r="FS782" s="2"/>
      <c r="FT782" s="2"/>
      <c r="FU782" s="2"/>
      <c r="FV782" s="2"/>
      <c r="FW782" s="2"/>
      <c r="FX782" s="2"/>
      <c r="FY782" s="2"/>
      <c r="FZ782" s="2"/>
      <c r="GA782" s="2"/>
      <c r="GB782" s="2"/>
      <c r="GC782" s="2"/>
      <c r="GD782" s="2"/>
      <c r="GE782" s="2"/>
      <c r="GF782" s="2"/>
      <c r="GG782" s="2"/>
      <c r="GH782" s="2"/>
      <c r="GI782" s="2"/>
      <c r="GJ782" s="2"/>
      <c r="GK782" s="2"/>
      <c r="GL782" s="2"/>
      <c r="GM782" s="2"/>
      <c r="GN782" s="2"/>
      <c r="GO782" s="2"/>
      <c r="GP782" s="2"/>
      <c r="GQ782" s="2"/>
      <c r="GR782" s="2"/>
      <c r="GS782" s="2"/>
      <c r="GT782" s="2"/>
      <c r="GU782" s="2"/>
      <c r="GV782" s="2"/>
      <c r="GW782" s="2"/>
      <c r="GX782" s="2"/>
      <c r="GY782" s="2"/>
    </row>
    <row r="783" spans="1:207" s="123" customFormat="1" ht="34.9" customHeight="1" x14ac:dyDescent="0.25">
      <c r="A783" s="415" t="s">
        <v>1316</v>
      </c>
      <c r="B783" s="415"/>
      <c r="C783" s="415"/>
      <c r="D783" s="415"/>
      <c r="E783" s="415"/>
      <c r="F783" s="415"/>
      <c r="G783" s="415"/>
      <c r="H783" s="415"/>
      <c r="I783" s="415"/>
      <c r="J783" s="415"/>
      <c r="K783" s="415"/>
      <c r="L783" s="415"/>
      <c r="M783" s="415"/>
      <c r="N783" s="415"/>
      <c r="O783" s="415"/>
      <c r="P783" s="415"/>
      <c r="Q783" s="415"/>
      <c r="R783" s="415"/>
      <c r="S783" s="47"/>
      <c r="T783" s="15"/>
      <c r="U783" s="15"/>
    </row>
    <row r="784" spans="1:207" s="123" customFormat="1" ht="34.9" customHeight="1" x14ac:dyDescent="0.25">
      <c r="A784" s="416" t="s">
        <v>51</v>
      </c>
      <c r="B784" s="416"/>
      <c r="C784" s="261" t="s">
        <v>21</v>
      </c>
      <c r="D784" s="261" t="s">
        <v>21</v>
      </c>
      <c r="E784" s="261" t="s">
        <v>21</v>
      </c>
      <c r="F784" s="77" t="s">
        <v>21</v>
      </c>
      <c r="G784" s="77" t="s">
        <v>21</v>
      </c>
      <c r="H784" s="78">
        <f>SUM(H785:H786)</f>
        <v>1094.42</v>
      </c>
      <c r="I784" s="78">
        <f t="shared" ref="I784:O784" si="247">SUM(I785:I786)</f>
        <v>549.79999999999995</v>
      </c>
      <c r="J784" s="78">
        <f t="shared" si="247"/>
        <v>463.09999999999997</v>
      </c>
      <c r="K784" s="78">
        <f t="shared" si="247"/>
        <v>10515092.65</v>
      </c>
      <c r="L784" s="78">
        <f t="shared" si="247"/>
        <v>0</v>
      </c>
      <c r="M784" s="78">
        <f t="shared" si="247"/>
        <v>0</v>
      </c>
      <c r="N784" s="78">
        <f t="shared" si="247"/>
        <v>0</v>
      </c>
      <c r="O784" s="78">
        <f t="shared" si="247"/>
        <v>10515092.65</v>
      </c>
      <c r="P784" s="30">
        <f>K784/H784</f>
        <v>9607.9134610113124</v>
      </c>
      <c r="Q784" s="79" t="s">
        <v>21</v>
      </c>
      <c r="R784" s="80" t="s">
        <v>21</v>
      </c>
      <c r="S784" s="47"/>
      <c r="T784" s="15"/>
      <c r="U784" s="15"/>
    </row>
    <row r="785" spans="1:207" s="14" customFormat="1" ht="25.9" customHeight="1" x14ac:dyDescent="0.25">
      <c r="A785" s="200">
        <v>593</v>
      </c>
      <c r="B785" s="86" t="s">
        <v>378</v>
      </c>
      <c r="C785" s="305">
        <v>1963</v>
      </c>
      <c r="D785" s="288" t="s">
        <v>204</v>
      </c>
      <c r="E785" s="305" t="s">
        <v>20</v>
      </c>
      <c r="F785" s="306">
        <v>2</v>
      </c>
      <c r="G785" s="306">
        <v>2</v>
      </c>
      <c r="H785" s="307">
        <v>777.72</v>
      </c>
      <c r="I785" s="298">
        <v>429.3</v>
      </c>
      <c r="J785" s="298">
        <v>266.89999999999998</v>
      </c>
      <c r="K785" s="307">
        <f>SUM(L785:O785)</f>
        <v>9267070.0099999998</v>
      </c>
      <c r="L785" s="311">
        <v>0</v>
      </c>
      <c r="M785" s="377">
        <v>0</v>
      </c>
      <c r="N785" s="311">
        <v>0</v>
      </c>
      <c r="O785" s="42">
        <f>'[1]Прод. прилож (2)'!$C$236</f>
        <v>9267070.0099999998</v>
      </c>
      <c r="P785" s="311">
        <f>K785/H785</f>
        <v>11915.689464074474</v>
      </c>
      <c r="Q785" s="42">
        <v>9673</v>
      </c>
      <c r="R785" s="59" t="s">
        <v>92</v>
      </c>
      <c r="S785" s="141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  <c r="FE785" s="2"/>
      <c r="FF785" s="2"/>
      <c r="FG785" s="2"/>
      <c r="FH785" s="2"/>
      <c r="FI785" s="2"/>
      <c r="FJ785" s="2"/>
      <c r="FK785" s="2"/>
      <c r="FL785" s="2"/>
      <c r="FM785" s="2"/>
      <c r="FN785" s="2"/>
      <c r="FO785" s="2"/>
      <c r="FP785" s="2"/>
      <c r="FQ785" s="2"/>
      <c r="FR785" s="2"/>
      <c r="FS785" s="2"/>
      <c r="FT785" s="2"/>
      <c r="FU785" s="2"/>
      <c r="FV785" s="2"/>
      <c r="FW785" s="2"/>
      <c r="FX785" s="2"/>
      <c r="FY785" s="2"/>
      <c r="FZ785" s="2"/>
      <c r="GA785" s="2"/>
      <c r="GB785" s="2"/>
      <c r="GC785" s="2"/>
      <c r="GD785" s="2"/>
      <c r="GE785" s="2"/>
      <c r="GF785" s="2"/>
      <c r="GG785" s="2"/>
      <c r="GH785" s="2"/>
      <c r="GI785" s="2"/>
      <c r="GJ785" s="2"/>
      <c r="GK785" s="2"/>
      <c r="GL785" s="2"/>
      <c r="GM785" s="2"/>
      <c r="GN785" s="2"/>
      <c r="GO785" s="2"/>
      <c r="GP785" s="2"/>
      <c r="GQ785" s="2"/>
      <c r="GR785" s="2"/>
      <c r="GS785" s="2"/>
      <c r="GT785" s="2"/>
      <c r="GU785" s="2"/>
      <c r="GV785" s="2"/>
      <c r="GW785" s="2"/>
      <c r="GX785" s="2"/>
      <c r="GY785" s="2"/>
    </row>
    <row r="786" spans="1:207" s="14" customFormat="1" ht="25.9" customHeight="1" x14ac:dyDescent="0.25">
      <c r="A786" s="200">
        <v>594</v>
      </c>
      <c r="B786" s="86" t="s">
        <v>402</v>
      </c>
      <c r="C786" s="305">
        <v>1963</v>
      </c>
      <c r="D786" s="288" t="s">
        <v>204</v>
      </c>
      <c r="E786" s="305" t="s">
        <v>20</v>
      </c>
      <c r="F786" s="306">
        <v>2</v>
      </c>
      <c r="G786" s="306">
        <v>1</v>
      </c>
      <c r="H786" s="307">
        <v>316.7</v>
      </c>
      <c r="I786" s="298">
        <v>120.5</v>
      </c>
      <c r="J786" s="298">
        <v>196.2</v>
      </c>
      <c r="K786" s="307">
        <f>SUM(L786:O786)</f>
        <v>1248022.6399999999</v>
      </c>
      <c r="L786" s="311">
        <v>0</v>
      </c>
      <c r="M786" s="377">
        <v>0</v>
      </c>
      <c r="N786" s="311">
        <v>0</v>
      </c>
      <c r="O786" s="42">
        <f>'[1]Прод. прилож (2)'!$C$745</f>
        <v>1248022.6399999999</v>
      </c>
      <c r="P786" s="311">
        <f>K786/H786</f>
        <v>3940.7093148089675</v>
      </c>
      <c r="Q786" s="42">
        <v>9673</v>
      </c>
      <c r="R786" s="59" t="s">
        <v>93</v>
      </c>
      <c r="S786" s="17"/>
      <c r="T786" s="17"/>
    </row>
    <row r="787" spans="1:207" s="123" customFormat="1" ht="34.9" customHeight="1" x14ac:dyDescent="0.25">
      <c r="A787" s="415" t="s">
        <v>1317</v>
      </c>
      <c r="B787" s="415"/>
      <c r="C787" s="415"/>
      <c r="D787" s="415"/>
      <c r="E787" s="415"/>
      <c r="F787" s="415"/>
      <c r="G787" s="415"/>
      <c r="H787" s="415"/>
      <c r="I787" s="415"/>
      <c r="J787" s="415"/>
      <c r="K787" s="415"/>
      <c r="L787" s="415"/>
      <c r="M787" s="415"/>
      <c r="N787" s="415"/>
      <c r="O787" s="415"/>
      <c r="P787" s="415"/>
      <c r="Q787" s="415"/>
      <c r="R787" s="415"/>
      <c r="S787" s="47"/>
      <c r="T787" s="15"/>
      <c r="U787" s="15"/>
    </row>
    <row r="788" spans="1:207" s="123" customFormat="1" ht="34.9" customHeight="1" x14ac:dyDescent="0.25">
      <c r="A788" s="416" t="s">
        <v>53</v>
      </c>
      <c r="B788" s="416"/>
      <c r="C788" s="261" t="s">
        <v>21</v>
      </c>
      <c r="D788" s="261" t="s">
        <v>21</v>
      </c>
      <c r="E788" s="261" t="s">
        <v>21</v>
      </c>
      <c r="F788" s="77" t="s">
        <v>21</v>
      </c>
      <c r="G788" s="77" t="s">
        <v>21</v>
      </c>
      <c r="H788" s="78">
        <f>SUM(H789:H793)</f>
        <v>2731.9</v>
      </c>
      <c r="I788" s="78">
        <f t="shared" ref="I788:O788" si="248">SUM(I789:I793)</f>
        <v>206.6</v>
      </c>
      <c r="J788" s="78">
        <f t="shared" si="248"/>
        <v>2309.6999999999998</v>
      </c>
      <c r="K788" s="78">
        <f t="shared" si="248"/>
        <v>20858448.260000002</v>
      </c>
      <c r="L788" s="78">
        <f t="shared" si="248"/>
        <v>0</v>
      </c>
      <c r="M788" s="78">
        <f t="shared" si="248"/>
        <v>0</v>
      </c>
      <c r="N788" s="78">
        <f t="shared" si="248"/>
        <v>0</v>
      </c>
      <c r="O788" s="78">
        <f t="shared" si="248"/>
        <v>20858448.260000002</v>
      </c>
      <c r="P788" s="30">
        <f>K788/H788</f>
        <v>7635.143402027893</v>
      </c>
      <c r="Q788" s="79" t="s">
        <v>21</v>
      </c>
      <c r="R788" s="80" t="s">
        <v>21</v>
      </c>
      <c r="S788" s="47"/>
      <c r="T788" s="15"/>
      <c r="U788" s="15"/>
    </row>
    <row r="789" spans="1:207" s="91" customFormat="1" ht="22.9" customHeight="1" x14ac:dyDescent="0.25">
      <c r="A789" s="200">
        <v>595</v>
      </c>
      <c r="B789" s="86" t="s">
        <v>1057</v>
      </c>
      <c r="C789" s="300" t="s">
        <v>1058</v>
      </c>
      <c r="D789" s="305" t="s">
        <v>204</v>
      </c>
      <c r="E789" s="305" t="s">
        <v>20</v>
      </c>
      <c r="F789" s="54">
        <v>2</v>
      </c>
      <c r="G789" s="54">
        <v>2</v>
      </c>
      <c r="H789" s="53">
        <v>490.2</v>
      </c>
      <c r="I789" s="311">
        <v>0</v>
      </c>
      <c r="J789" s="311">
        <v>365.6</v>
      </c>
      <c r="K789" s="307">
        <f>SUM(L789:O789)</f>
        <v>1071086.6000000001</v>
      </c>
      <c r="L789" s="44">
        <v>0</v>
      </c>
      <c r="M789" s="44">
        <v>0</v>
      </c>
      <c r="N789" s="44">
        <v>0</v>
      </c>
      <c r="O789" s="53">
        <f>'[1]Прод. прилож (2)'!$C$1356</f>
        <v>1071086.6000000001</v>
      </c>
      <c r="P789" s="42">
        <f>K789/H789</f>
        <v>2184.9991840065281</v>
      </c>
      <c r="Q789" s="307">
        <v>9673</v>
      </c>
      <c r="R789" s="300" t="s">
        <v>94</v>
      </c>
    </row>
    <row r="790" spans="1:207" s="14" customFormat="1" ht="27" customHeight="1" x14ac:dyDescent="0.25">
      <c r="A790" s="200">
        <v>596</v>
      </c>
      <c r="B790" s="86" t="s">
        <v>384</v>
      </c>
      <c r="C790" s="305">
        <v>1965</v>
      </c>
      <c r="D790" s="288" t="s">
        <v>204</v>
      </c>
      <c r="E790" s="305" t="s">
        <v>20</v>
      </c>
      <c r="F790" s="306">
        <v>2</v>
      </c>
      <c r="G790" s="306">
        <v>2</v>
      </c>
      <c r="H790" s="307">
        <v>764</v>
      </c>
      <c r="I790" s="298">
        <v>59.1</v>
      </c>
      <c r="J790" s="298">
        <v>613.9</v>
      </c>
      <c r="K790" s="307">
        <f t="shared" ref="K790:K793" si="249">SUM(L790:O790)</f>
        <v>6879368.3099999996</v>
      </c>
      <c r="L790" s="311">
        <v>0</v>
      </c>
      <c r="M790" s="377">
        <v>0</v>
      </c>
      <c r="N790" s="311">
        <v>0</v>
      </c>
      <c r="O790" s="42">
        <f>'[1]Прод. прилож (2)'!$C$238</f>
        <v>6879368.3099999996</v>
      </c>
      <c r="P790" s="311">
        <f t="shared" ref="P790:P793" si="250">K790/H790</f>
        <v>9004.4087827225121</v>
      </c>
      <c r="Q790" s="42">
        <v>9673</v>
      </c>
      <c r="R790" s="59" t="s">
        <v>92</v>
      </c>
      <c r="S790" s="141"/>
      <c r="T790" s="17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  <c r="FE790" s="2"/>
      <c r="FF790" s="2"/>
      <c r="FG790" s="2"/>
      <c r="FH790" s="2"/>
      <c r="FI790" s="2"/>
      <c r="FJ790" s="2"/>
      <c r="FK790" s="2"/>
      <c r="FL790" s="2"/>
      <c r="FM790" s="2"/>
      <c r="FN790" s="2"/>
      <c r="FO790" s="2"/>
      <c r="FP790" s="2"/>
      <c r="FQ790" s="2"/>
      <c r="FR790" s="2"/>
      <c r="FS790" s="2"/>
      <c r="FT790" s="2"/>
      <c r="FU790" s="2"/>
      <c r="FV790" s="2"/>
      <c r="FW790" s="2"/>
      <c r="FX790" s="2"/>
      <c r="FY790" s="2"/>
      <c r="FZ790" s="2"/>
      <c r="GA790" s="2"/>
      <c r="GB790" s="2"/>
      <c r="GC790" s="2"/>
      <c r="GD790" s="2"/>
      <c r="GE790" s="2"/>
      <c r="GF790" s="2"/>
      <c r="GG790" s="2"/>
      <c r="GH790" s="2"/>
      <c r="GI790" s="2"/>
      <c r="GJ790" s="2"/>
      <c r="GK790" s="2"/>
      <c r="GL790" s="2"/>
      <c r="GM790" s="2"/>
      <c r="GN790" s="2"/>
      <c r="GO790" s="2"/>
      <c r="GP790" s="2"/>
      <c r="GQ790" s="2"/>
      <c r="GR790" s="2"/>
      <c r="GS790" s="2"/>
      <c r="GT790" s="2"/>
      <c r="GU790" s="2"/>
      <c r="GV790" s="2"/>
      <c r="GW790" s="2"/>
      <c r="GX790" s="2"/>
      <c r="GY790" s="2"/>
    </row>
    <row r="791" spans="1:207" s="14" customFormat="1" ht="27" customHeight="1" x14ac:dyDescent="0.25">
      <c r="A791" s="200">
        <v>597</v>
      </c>
      <c r="B791" s="86" t="s">
        <v>403</v>
      </c>
      <c r="C791" s="305">
        <v>1966</v>
      </c>
      <c r="D791" s="288" t="s">
        <v>204</v>
      </c>
      <c r="E791" s="305" t="s">
        <v>20</v>
      </c>
      <c r="F791" s="306">
        <v>2</v>
      </c>
      <c r="G791" s="306">
        <v>2</v>
      </c>
      <c r="H791" s="307">
        <v>675.9</v>
      </c>
      <c r="I791" s="298">
        <v>48.9</v>
      </c>
      <c r="J791" s="298">
        <v>627</v>
      </c>
      <c r="K791" s="307">
        <f t="shared" si="249"/>
        <v>4761566.92</v>
      </c>
      <c r="L791" s="311">
        <v>0</v>
      </c>
      <c r="M791" s="377">
        <v>0</v>
      </c>
      <c r="N791" s="311">
        <v>0</v>
      </c>
      <c r="O791" s="42">
        <f>'[1]Прод. прилож (2)'!$C$747</f>
        <v>4761566.92</v>
      </c>
      <c r="P791" s="311">
        <f t="shared" si="250"/>
        <v>7044.7801745820389</v>
      </c>
      <c r="Q791" s="42">
        <v>9673</v>
      </c>
      <c r="R791" s="59" t="s">
        <v>93</v>
      </c>
      <c r="S791" s="17"/>
      <c r="T791" s="17"/>
    </row>
    <row r="792" spans="1:207" ht="27" customHeight="1" x14ac:dyDescent="0.25">
      <c r="A792" s="200">
        <v>598</v>
      </c>
      <c r="B792" s="86" t="s">
        <v>404</v>
      </c>
      <c r="C792" s="305">
        <v>1961</v>
      </c>
      <c r="D792" s="288" t="s">
        <v>204</v>
      </c>
      <c r="E792" s="305" t="s">
        <v>20</v>
      </c>
      <c r="F792" s="306">
        <v>2</v>
      </c>
      <c r="G792" s="306">
        <v>2</v>
      </c>
      <c r="H792" s="307">
        <v>423.8</v>
      </c>
      <c r="I792" s="298">
        <v>41.6</v>
      </c>
      <c r="J792" s="298">
        <v>382.2</v>
      </c>
      <c r="K792" s="307">
        <f t="shared" si="249"/>
        <v>3105967.29</v>
      </c>
      <c r="L792" s="311">
        <v>0</v>
      </c>
      <c r="M792" s="377">
        <v>0</v>
      </c>
      <c r="N792" s="311">
        <v>0</v>
      </c>
      <c r="O792" s="42">
        <f>'[1]Прод. прилож (2)'!$C$748</f>
        <v>3105967.29</v>
      </c>
      <c r="P792" s="311">
        <f t="shared" si="250"/>
        <v>7328.8515573383675</v>
      </c>
      <c r="Q792" s="42">
        <v>9673</v>
      </c>
      <c r="R792" s="59" t="s">
        <v>93</v>
      </c>
      <c r="S792" s="17"/>
      <c r="T792" s="17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  <c r="BN792" s="14"/>
      <c r="BO792" s="14"/>
      <c r="BP792" s="14"/>
      <c r="BQ792" s="14"/>
      <c r="BR792" s="14"/>
      <c r="BS792" s="14"/>
      <c r="BT792" s="14"/>
      <c r="BU792" s="14"/>
      <c r="BV792" s="14"/>
      <c r="BW792" s="14"/>
      <c r="BX792" s="14"/>
      <c r="BY792" s="14"/>
      <c r="BZ792" s="14"/>
      <c r="CA792" s="14"/>
      <c r="CB792" s="14"/>
      <c r="CC792" s="14"/>
      <c r="CD792" s="14"/>
      <c r="CE792" s="14"/>
      <c r="CF792" s="14"/>
      <c r="CG792" s="14"/>
      <c r="CH792" s="14"/>
      <c r="CI792" s="14"/>
      <c r="CJ792" s="14"/>
      <c r="CK792" s="14"/>
      <c r="CL792" s="14"/>
      <c r="CM792" s="14"/>
      <c r="CN792" s="14"/>
      <c r="CO792" s="14"/>
      <c r="CP792" s="14"/>
      <c r="CQ792" s="14"/>
      <c r="CR792" s="14"/>
      <c r="CS792" s="14"/>
      <c r="CT792" s="14"/>
      <c r="CU792" s="14"/>
      <c r="CV792" s="14"/>
      <c r="CW792" s="14"/>
      <c r="CX792" s="14"/>
      <c r="CY792" s="14"/>
      <c r="CZ792" s="14"/>
      <c r="DA792" s="14"/>
      <c r="DB792" s="14"/>
      <c r="DC792" s="14"/>
      <c r="DD792" s="14"/>
      <c r="DE792" s="14"/>
      <c r="DF792" s="14"/>
      <c r="DG792" s="14"/>
      <c r="DH792" s="14"/>
      <c r="DI792" s="14"/>
      <c r="DJ792" s="14"/>
      <c r="DK792" s="14"/>
      <c r="DL792" s="14"/>
      <c r="DM792" s="14"/>
      <c r="DN792" s="14"/>
      <c r="DO792" s="14"/>
      <c r="DP792" s="14"/>
      <c r="DQ792" s="14"/>
      <c r="DR792" s="14"/>
      <c r="DS792" s="14"/>
      <c r="DT792" s="14"/>
      <c r="DU792" s="14"/>
      <c r="DV792" s="14"/>
      <c r="DW792" s="14"/>
      <c r="DX792" s="14"/>
      <c r="DY792" s="14"/>
      <c r="DZ792" s="14"/>
      <c r="EA792" s="14"/>
      <c r="EB792" s="14"/>
      <c r="EC792" s="14"/>
      <c r="ED792" s="14"/>
      <c r="EE792" s="14"/>
      <c r="EF792" s="14"/>
      <c r="EG792" s="14"/>
      <c r="EH792" s="14"/>
      <c r="EI792" s="14"/>
      <c r="EJ792" s="14"/>
      <c r="EK792" s="14"/>
      <c r="EL792" s="14"/>
      <c r="EM792" s="14"/>
      <c r="EN792" s="14"/>
      <c r="EO792" s="14"/>
      <c r="EP792" s="14"/>
      <c r="EQ792" s="14"/>
      <c r="ER792" s="14"/>
      <c r="ES792" s="14"/>
      <c r="ET792" s="14"/>
      <c r="EU792" s="14"/>
      <c r="EV792" s="14"/>
      <c r="EW792" s="14"/>
      <c r="EX792" s="14"/>
      <c r="EY792" s="14"/>
      <c r="EZ792" s="14"/>
      <c r="FA792" s="14"/>
      <c r="FB792" s="14"/>
      <c r="FC792" s="14"/>
      <c r="FD792" s="14"/>
      <c r="FE792" s="14"/>
      <c r="FF792" s="14"/>
      <c r="FG792" s="14"/>
      <c r="FH792" s="14"/>
      <c r="FI792" s="14"/>
      <c r="FJ792" s="14"/>
      <c r="FK792" s="14"/>
      <c r="FL792" s="14"/>
      <c r="FM792" s="14"/>
      <c r="FN792" s="14"/>
      <c r="FO792" s="14"/>
      <c r="FP792" s="14"/>
      <c r="FQ792" s="14"/>
      <c r="FR792" s="14"/>
      <c r="FS792" s="14"/>
      <c r="FT792" s="14"/>
      <c r="FU792" s="14"/>
      <c r="FV792" s="14"/>
      <c r="FW792" s="14"/>
      <c r="FX792" s="14"/>
      <c r="FY792" s="14"/>
      <c r="FZ792" s="14"/>
      <c r="GA792" s="14"/>
      <c r="GB792" s="14"/>
      <c r="GC792" s="14"/>
      <c r="GD792" s="14"/>
      <c r="GE792" s="14"/>
      <c r="GF792" s="14"/>
      <c r="GG792" s="14"/>
      <c r="GH792" s="14"/>
      <c r="GI792" s="14"/>
      <c r="GJ792" s="14"/>
      <c r="GK792" s="14"/>
      <c r="GL792" s="14"/>
      <c r="GM792" s="14"/>
      <c r="GN792" s="14"/>
      <c r="GO792" s="14"/>
      <c r="GP792" s="14"/>
      <c r="GQ792" s="14"/>
      <c r="GR792" s="14"/>
      <c r="GS792" s="14"/>
      <c r="GT792" s="14"/>
      <c r="GU792" s="14"/>
      <c r="GV792" s="14"/>
      <c r="GW792" s="14"/>
      <c r="GX792" s="14"/>
      <c r="GY792" s="14"/>
    </row>
    <row r="793" spans="1:207" s="15" customFormat="1" ht="27" customHeight="1" x14ac:dyDescent="0.25">
      <c r="A793" s="200">
        <v>599</v>
      </c>
      <c r="B793" s="86" t="s">
        <v>420</v>
      </c>
      <c r="C793" s="305">
        <v>1964</v>
      </c>
      <c r="D793" s="288" t="s">
        <v>204</v>
      </c>
      <c r="E793" s="305" t="s">
        <v>20</v>
      </c>
      <c r="F793" s="306">
        <v>2</v>
      </c>
      <c r="G793" s="306">
        <v>2</v>
      </c>
      <c r="H793" s="307">
        <v>378</v>
      </c>
      <c r="I793" s="307">
        <v>57</v>
      </c>
      <c r="J793" s="307">
        <v>321</v>
      </c>
      <c r="K793" s="307">
        <f t="shared" si="249"/>
        <v>5040459.1399999997</v>
      </c>
      <c r="L793" s="311">
        <v>0</v>
      </c>
      <c r="M793" s="377">
        <v>0</v>
      </c>
      <c r="N793" s="311">
        <v>0</v>
      </c>
      <c r="O793" s="42">
        <f>'[1]Прод. прилож (2)'!$C$1357</f>
        <v>5040459.1399999997</v>
      </c>
      <c r="P793" s="311">
        <f t="shared" si="250"/>
        <v>13334.547989417988</v>
      </c>
      <c r="Q793" s="42">
        <v>9673</v>
      </c>
      <c r="R793" s="59" t="s">
        <v>94</v>
      </c>
      <c r="S793" s="47"/>
      <c r="V793" s="123"/>
      <c r="W793" s="123"/>
      <c r="X793" s="123"/>
      <c r="Y793" s="123"/>
      <c r="Z793" s="123"/>
      <c r="AA793" s="123"/>
      <c r="AB793" s="123"/>
      <c r="AC793" s="123"/>
      <c r="AD793" s="123"/>
      <c r="AE793" s="123"/>
      <c r="AF793" s="123"/>
      <c r="AG793" s="123"/>
      <c r="AH793" s="123"/>
      <c r="AI793" s="123"/>
      <c r="AJ793" s="123"/>
      <c r="AK793" s="123"/>
      <c r="AL793" s="123"/>
      <c r="AM793" s="123"/>
      <c r="AN793" s="123"/>
      <c r="AO793" s="123"/>
      <c r="AP793" s="123"/>
      <c r="AQ793" s="123"/>
      <c r="AR793" s="123"/>
      <c r="AS793" s="123"/>
      <c r="AT793" s="123"/>
      <c r="AU793" s="123"/>
      <c r="AV793" s="123"/>
      <c r="AW793" s="123"/>
      <c r="AX793" s="123"/>
      <c r="AY793" s="123"/>
      <c r="AZ793" s="123"/>
      <c r="BA793" s="123"/>
      <c r="BB793" s="123"/>
      <c r="BC793" s="123"/>
      <c r="BD793" s="123"/>
      <c r="BE793" s="123"/>
      <c r="BF793" s="123"/>
      <c r="BG793" s="123"/>
      <c r="BH793" s="123"/>
      <c r="BI793" s="123"/>
      <c r="BJ793" s="123"/>
      <c r="BK793" s="123"/>
      <c r="BL793" s="123"/>
      <c r="BM793" s="123"/>
      <c r="BN793" s="123"/>
      <c r="BO793" s="123"/>
      <c r="BP793" s="123"/>
      <c r="BQ793" s="123"/>
      <c r="BR793" s="123"/>
      <c r="BS793" s="123"/>
      <c r="BT793" s="123"/>
      <c r="BU793" s="123"/>
      <c r="BV793" s="123"/>
      <c r="BW793" s="123"/>
      <c r="BX793" s="123"/>
      <c r="BY793" s="123"/>
      <c r="BZ793" s="123"/>
      <c r="CA793" s="123"/>
      <c r="CB793" s="123"/>
      <c r="CC793" s="123"/>
      <c r="CD793" s="123"/>
      <c r="CE793" s="123"/>
      <c r="CF793" s="123"/>
      <c r="CG793" s="123"/>
      <c r="CH793" s="123"/>
      <c r="CI793" s="123"/>
      <c r="CJ793" s="123"/>
      <c r="CK793" s="123"/>
      <c r="CL793" s="123"/>
      <c r="CM793" s="123"/>
      <c r="CN793" s="123"/>
      <c r="CO793" s="123"/>
      <c r="CP793" s="123"/>
      <c r="CQ793" s="123"/>
      <c r="CR793" s="123"/>
      <c r="CS793" s="123"/>
      <c r="CT793" s="123"/>
      <c r="CU793" s="123"/>
      <c r="CV793" s="123"/>
      <c r="CW793" s="123"/>
      <c r="CX793" s="123"/>
      <c r="CY793" s="123"/>
      <c r="CZ793" s="123"/>
      <c r="DA793" s="123"/>
      <c r="DB793" s="123"/>
      <c r="DC793" s="123"/>
      <c r="DD793" s="123"/>
      <c r="DE793" s="123"/>
      <c r="DF793" s="123"/>
      <c r="DG793" s="123"/>
      <c r="DH793" s="123"/>
      <c r="DI793" s="123"/>
      <c r="DJ793" s="123"/>
      <c r="DK793" s="123"/>
      <c r="DL793" s="123"/>
      <c r="DM793" s="123"/>
      <c r="DN793" s="123"/>
      <c r="DO793" s="123"/>
      <c r="DP793" s="123"/>
      <c r="DQ793" s="123"/>
      <c r="DR793" s="123"/>
      <c r="DS793" s="123"/>
      <c r="DT793" s="123"/>
      <c r="DU793" s="123"/>
      <c r="DV793" s="123"/>
      <c r="DW793" s="123"/>
      <c r="DX793" s="123"/>
      <c r="DY793" s="123"/>
      <c r="DZ793" s="123"/>
      <c r="EA793" s="123"/>
      <c r="EB793" s="123"/>
      <c r="EC793" s="123"/>
      <c r="ED793" s="123"/>
      <c r="EE793" s="123"/>
      <c r="EF793" s="123"/>
      <c r="EG793" s="123"/>
      <c r="EH793" s="123"/>
      <c r="EI793" s="123"/>
      <c r="EJ793" s="123"/>
      <c r="EK793" s="123"/>
      <c r="EL793" s="123"/>
      <c r="EM793" s="123"/>
      <c r="EN793" s="123"/>
      <c r="EO793" s="123"/>
      <c r="EP793" s="123"/>
      <c r="EQ793" s="123"/>
      <c r="ER793" s="123"/>
      <c r="ES793" s="123"/>
      <c r="ET793" s="123"/>
      <c r="EU793" s="123"/>
      <c r="EV793" s="123"/>
      <c r="EW793" s="123"/>
      <c r="EX793" s="123"/>
      <c r="EY793" s="123"/>
      <c r="EZ793" s="123"/>
      <c r="FA793" s="123"/>
      <c r="FB793" s="123"/>
      <c r="FC793" s="123"/>
      <c r="FD793" s="123"/>
      <c r="FE793" s="123"/>
      <c r="FF793" s="123"/>
      <c r="FG793" s="123"/>
      <c r="FH793" s="123"/>
      <c r="FI793" s="123"/>
      <c r="FJ793" s="123"/>
      <c r="FK793" s="123"/>
      <c r="FL793" s="123"/>
      <c r="FM793" s="123"/>
      <c r="FN793" s="123"/>
      <c r="FO793" s="123"/>
      <c r="FP793" s="123"/>
      <c r="FQ793" s="123"/>
      <c r="FR793" s="123"/>
      <c r="FS793" s="123"/>
      <c r="FT793" s="123"/>
      <c r="FU793" s="123"/>
      <c r="FV793" s="123"/>
      <c r="FW793" s="123"/>
      <c r="FX793" s="123"/>
      <c r="FY793" s="123"/>
      <c r="FZ793" s="123"/>
      <c r="GA793" s="123"/>
      <c r="GB793" s="123"/>
      <c r="GC793" s="123"/>
      <c r="GD793" s="123"/>
      <c r="GE793" s="123"/>
      <c r="GF793" s="123"/>
      <c r="GG793" s="123"/>
      <c r="GH793" s="123"/>
      <c r="GI793" s="123"/>
      <c r="GJ793" s="123"/>
      <c r="GK793" s="123"/>
      <c r="GL793" s="123"/>
      <c r="GM793" s="123"/>
      <c r="GN793" s="123"/>
      <c r="GO793" s="123"/>
      <c r="GP793" s="123"/>
      <c r="GQ793" s="123"/>
      <c r="GR793" s="123"/>
      <c r="GS793" s="123"/>
      <c r="GT793" s="123"/>
      <c r="GU793" s="123"/>
      <c r="GV793" s="123"/>
      <c r="GW793" s="123"/>
      <c r="GX793" s="123"/>
      <c r="GY793" s="123"/>
    </row>
    <row r="794" spans="1:207" s="123" customFormat="1" ht="37.15" customHeight="1" x14ac:dyDescent="0.25">
      <c r="A794" s="415" t="s">
        <v>1318</v>
      </c>
      <c r="B794" s="415"/>
      <c r="C794" s="415"/>
      <c r="D794" s="415"/>
      <c r="E794" s="415"/>
      <c r="F794" s="415"/>
      <c r="G794" s="415"/>
      <c r="H794" s="415"/>
      <c r="I794" s="415"/>
      <c r="J794" s="415"/>
      <c r="K794" s="415"/>
      <c r="L794" s="415"/>
      <c r="M794" s="415"/>
      <c r="N794" s="415"/>
      <c r="O794" s="415"/>
      <c r="P794" s="415"/>
      <c r="Q794" s="415"/>
      <c r="R794" s="415"/>
      <c r="S794" s="47"/>
      <c r="T794" s="15"/>
      <c r="U794" s="15"/>
    </row>
    <row r="795" spans="1:207" s="123" customFormat="1" ht="37.15" customHeight="1" x14ac:dyDescent="0.25">
      <c r="A795" s="416" t="s">
        <v>52</v>
      </c>
      <c r="B795" s="416"/>
      <c r="C795" s="261" t="s">
        <v>21</v>
      </c>
      <c r="D795" s="261" t="s">
        <v>21</v>
      </c>
      <c r="E795" s="261" t="s">
        <v>21</v>
      </c>
      <c r="F795" s="77" t="s">
        <v>21</v>
      </c>
      <c r="G795" s="77" t="s">
        <v>21</v>
      </c>
      <c r="H795" s="78">
        <f>SUM(H796:H799)</f>
        <v>1311.22</v>
      </c>
      <c r="I795" s="78">
        <f t="shared" ref="I795:O795" si="251">SUM(I796:I799)</f>
        <v>127.80000000000001</v>
      </c>
      <c r="J795" s="78">
        <f t="shared" si="251"/>
        <v>1141.2</v>
      </c>
      <c r="K795" s="78">
        <f t="shared" si="251"/>
        <v>13701007.490000002</v>
      </c>
      <c r="L795" s="78">
        <f t="shared" si="251"/>
        <v>0</v>
      </c>
      <c r="M795" s="78">
        <f t="shared" si="251"/>
        <v>0</v>
      </c>
      <c r="N795" s="78">
        <f t="shared" si="251"/>
        <v>0</v>
      </c>
      <c r="O795" s="78">
        <f t="shared" si="251"/>
        <v>13701007.490000002</v>
      </c>
      <c r="P795" s="30">
        <f>K795/H795</f>
        <v>10449.053164228735</v>
      </c>
      <c r="Q795" s="79" t="s">
        <v>21</v>
      </c>
      <c r="R795" s="80" t="s">
        <v>21</v>
      </c>
      <c r="S795" s="47"/>
      <c r="T795" s="15"/>
      <c r="U795" s="15"/>
    </row>
    <row r="796" spans="1:207" s="14" customFormat="1" ht="27" customHeight="1" x14ac:dyDescent="0.25">
      <c r="A796" s="393">
        <v>600</v>
      </c>
      <c r="B796" s="429" t="s">
        <v>376</v>
      </c>
      <c r="C796" s="397">
        <v>1962</v>
      </c>
      <c r="D796" s="397">
        <v>1997</v>
      </c>
      <c r="E796" s="397" t="s">
        <v>20</v>
      </c>
      <c r="F796" s="399">
        <v>2</v>
      </c>
      <c r="G796" s="399">
        <v>2</v>
      </c>
      <c r="H796" s="425">
        <v>474.72</v>
      </c>
      <c r="I796" s="427">
        <v>46.300000000000011</v>
      </c>
      <c r="J796" s="427">
        <v>386.2</v>
      </c>
      <c r="K796" s="307">
        <f>SUM(L796:O796)</f>
        <v>4760583.79</v>
      </c>
      <c r="L796" s="311">
        <v>0</v>
      </c>
      <c r="M796" s="377">
        <v>0</v>
      </c>
      <c r="N796" s="311">
        <v>0</v>
      </c>
      <c r="O796" s="42">
        <f>'[1]Прод. прилож (2)'!$C$240</f>
        <v>4760583.79</v>
      </c>
      <c r="P796" s="311">
        <f>K796/H796</f>
        <v>10028.193019042803</v>
      </c>
      <c r="Q796" s="42">
        <v>9673</v>
      </c>
      <c r="R796" s="59" t="s">
        <v>92</v>
      </c>
      <c r="S796" s="141"/>
      <c r="T796" s="17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</row>
    <row r="797" spans="1:207" s="14" customFormat="1" ht="27" customHeight="1" x14ac:dyDescent="0.25">
      <c r="A797" s="394"/>
      <c r="B797" s="430"/>
      <c r="C797" s="398"/>
      <c r="D797" s="398"/>
      <c r="E797" s="398"/>
      <c r="F797" s="400"/>
      <c r="G797" s="400"/>
      <c r="H797" s="426"/>
      <c r="I797" s="428"/>
      <c r="J797" s="428"/>
      <c r="K797" s="307">
        <f>SUM(L797:O797)</f>
        <v>198557.65</v>
      </c>
      <c r="L797" s="311">
        <v>0</v>
      </c>
      <c r="M797" s="377">
        <v>0</v>
      </c>
      <c r="N797" s="311">
        <v>0</v>
      </c>
      <c r="O797" s="42">
        <f>'[1]Прод. прилож (2)'!$C$750</f>
        <v>198557.65</v>
      </c>
      <c r="P797" s="311">
        <f>K797/H796</f>
        <v>418.26266009437137</v>
      </c>
      <c r="Q797" s="42">
        <v>9673</v>
      </c>
      <c r="R797" s="59" t="s">
        <v>93</v>
      </c>
      <c r="S797" s="141"/>
      <c r="T797" s="17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  <c r="FE797" s="2"/>
      <c r="FF797" s="2"/>
      <c r="FG797" s="2"/>
      <c r="FH797" s="2"/>
      <c r="FI797" s="2"/>
      <c r="FJ797" s="2"/>
      <c r="FK797" s="2"/>
      <c r="FL797" s="2"/>
      <c r="FM797" s="2"/>
      <c r="FN797" s="2"/>
      <c r="FO797" s="2"/>
      <c r="FP797" s="2"/>
      <c r="FQ797" s="2"/>
      <c r="FR797" s="2"/>
      <c r="FS797" s="2"/>
      <c r="FT797" s="2"/>
      <c r="FU797" s="2"/>
      <c r="FV797" s="2"/>
      <c r="FW797" s="2"/>
      <c r="FX797" s="2"/>
      <c r="FY797" s="2"/>
      <c r="FZ797" s="2"/>
      <c r="GA797" s="2"/>
      <c r="GB797" s="2"/>
      <c r="GC797" s="2"/>
      <c r="GD797" s="2"/>
      <c r="GE797" s="2"/>
      <c r="GF797" s="2"/>
      <c r="GG797" s="2"/>
      <c r="GH797" s="2"/>
      <c r="GI797" s="2"/>
      <c r="GJ797" s="2"/>
      <c r="GK797" s="2"/>
      <c r="GL797" s="2"/>
      <c r="GM797" s="2"/>
      <c r="GN797" s="2"/>
      <c r="GO797" s="2"/>
      <c r="GP797" s="2"/>
      <c r="GQ797" s="2"/>
      <c r="GR797" s="2"/>
      <c r="GS797" s="2"/>
      <c r="GT797" s="2"/>
      <c r="GU797" s="2"/>
      <c r="GV797" s="2"/>
      <c r="GW797" s="2"/>
      <c r="GX797" s="2"/>
      <c r="GY797" s="2"/>
    </row>
    <row r="798" spans="1:207" s="14" customFormat="1" ht="27" customHeight="1" x14ac:dyDescent="0.25">
      <c r="A798" s="200">
        <v>601</v>
      </c>
      <c r="B798" s="86" t="s">
        <v>399</v>
      </c>
      <c r="C798" s="305">
        <v>1963</v>
      </c>
      <c r="D798" s="288" t="s">
        <v>204</v>
      </c>
      <c r="E798" s="305" t="s">
        <v>20</v>
      </c>
      <c r="F798" s="306">
        <v>2</v>
      </c>
      <c r="G798" s="306">
        <v>2</v>
      </c>
      <c r="H798" s="307">
        <v>418.5</v>
      </c>
      <c r="I798" s="298">
        <v>38.5</v>
      </c>
      <c r="J798" s="298">
        <v>380</v>
      </c>
      <c r="K798" s="307">
        <f>SUM(L798:O798)</f>
        <v>3198417.85</v>
      </c>
      <c r="L798" s="311">
        <v>0</v>
      </c>
      <c r="M798" s="377">
        <v>0</v>
      </c>
      <c r="N798" s="311">
        <v>0</v>
      </c>
      <c r="O798" s="42">
        <f>'[1]Прод. прилож (2)'!$C$751</f>
        <v>3198417.85</v>
      </c>
      <c r="P798" s="311">
        <f>K798/H798</f>
        <v>7642.5755077658305</v>
      </c>
      <c r="Q798" s="42">
        <v>9673</v>
      </c>
      <c r="R798" s="59" t="s">
        <v>93</v>
      </c>
      <c r="S798" s="17"/>
      <c r="T798" s="17"/>
    </row>
    <row r="799" spans="1:207" s="14" customFormat="1" ht="27" customHeight="1" x14ac:dyDescent="0.25">
      <c r="A799" s="200">
        <v>602</v>
      </c>
      <c r="B799" s="86" t="s">
        <v>419</v>
      </c>
      <c r="C799" s="305">
        <v>1965</v>
      </c>
      <c r="D799" s="288" t="s">
        <v>204</v>
      </c>
      <c r="E799" s="305" t="s">
        <v>20</v>
      </c>
      <c r="F799" s="306">
        <v>2</v>
      </c>
      <c r="G799" s="306">
        <v>2</v>
      </c>
      <c r="H799" s="307">
        <v>418</v>
      </c>
      <c r="I799" s="307">
        <v>43</v>
      </c>
      <c r="J799" s="307">
        <v>375</v>
      </c>
      <c r="K799" s="307">
        <f>SUM(L799:O799)</f>
        <v>5543448.2000000002</v>
      </c>
      <c r="L799" s="311">
        <v>0</v>
      </c>
      <c r="M799" s="377">
        <v>0</v>
      </c>
      <c r="N799" s="311">
        <v>0</v>
      </c>
      <c r="O799" s="42">
        <f>'[1]Прод. прилож (2)'!$C$1359</f>
        <v>5543448.2000000002</v>
      </c>
      <c r="P799" s="311">
        <f>K799/H799</f>
        <v>13261.837799043062</v>
      </c>
      <c r="Q799" s="42">
        <v>9673</v>
      </c>
      <c r="R799" s="59" t="s">
        <v>94</v>
      </c>
      <c r="S799" s="17"/>
      <c r="T799" s="17"/>
    </row>
    <row r="800" spans="1:207" s="123" customFormat="1" ht="37.15" customHeight="1" x14ac:dyDescent="0.25">
      <c r="A800" s="415" t="s">
        <v>1319</v>
      </c>
      <c r="B800" s="415"/>
      <c r="C800" s="415"/>
      <c r="D800" s="415"/>
      <c r="E800" s="415"/>
      <c r="F800" s="415"/>
      <c r="G800" s="415"/>
      <c r="H800" s="415"/>
      <c r="I800" s="415"/>
      <c r="J800" s="415"/>
      <c r="K800" s="415"/>
      <c r="L800" s="415"/>
      <c r="M800" s="415"/>
      <c r="N800" s="415"/>
      <c r="O800" s="415"/>
      <c r="P800" s="415"/>
      <c r="Q800" s="415"/>
      <c r="R800" s="415"/>
      <c r="S800" s="47"/>
      <c r="T800" s="15"/>
      <c r="U800" s="15"/>
    </row>
    <row r="801" spans="1:207" s="123" customFormat="1" ht="37.15" customHeight="1" x14ac:dyDescent="0.25">
      <c r="A801" s="416" t="s">
        <v>827</v>
      </c>
      <c r="B801" s="416"/>
      <c r="C801" s="261" t="s">
        <v>21</v>
      </c>
      <c r="D801" s="261" t="s">
        <v>21</v>
      </c>
      <c r="E801" s="261" t="s">
        <v>21</v>
      </c>
      <c r="F801" s="77" t="s">
        <v>21</v>
      </c>
      <c r="G801" s="77" t="s">
        <v>21</v>
      </c>
      <c r="H801" s="78">
        <f>SUM(H802:H805)</f>
        <v>1420.8999999999999</v>
      </c>
      <c r="I801" s="78">
        <f t="shared" ref="I801:O801" si="252">SUM(I802:I805)</f>
        <v>71</v>
      </c>
      <c r="J801" s="78">
        <f t="shared" si="252"/>
        <v>1306.1999999999998</v>
      </c>
      <c r="K801" s="78">
        <f t="shared" si="252"/>
        <v>13035325.399999999</v>
      </c>
      <c r="L801" s="78">
        <f t="shared" si="252"/>
        <v>0</v>
      </c>
      <c r="M801" s="78">
        <f t="shared" si="252"/>
        <v>0</v>
      </c>
      <c r="N801" s="78">
        <f t="shared" si="252"/>
        <v>0</v>
      </c>
      <c r="O801" s="78">
        <f t="shared" si="252"/>
        <v>13035325.399999999</v>
      </c>
      <c r="P801" s="30">
        <f t="shared" ref="P801:P805" si="253">K801/H801</f>
        <v>9173.9921176718981</v>
      </c>
      <c r="Q801" s="79" t="s">
        <v>21</v>
      </c>
      <c r="R801" s="80" t="s">
        <v>21</v>
      </c>
      <c r="S801" s="47"/>
      <c r="T801" s="15"/>
      <c r="U801" s="15"/>
    </row>
    <row r="802" spans="1:207" ht="37.15" customHeight="1" x14ac:dyDescent="0.25">
      <c r="A802" s="200">
        <v>603</v>
      </c>
      <c r="B802" s="86" t="s">
        <v>1483</v>
      </c>
      <c r="C802" s="259">
        <v>1962</v>
      </c>
      <c r="D802" s="259" t="s">
        <v>204</v>
      </c>
      <c r="E802" s="259" t="s">
        <v>20</v>
      </c>
      <c r="F802" s="255">
        <v>2</v>
      </c>
      <c r="G802" s="255">
        <v>1</v>
      </c>
      <c r="H802" s="297">
        <v>494.8</v>
      </c>
      <c r="I802" s="297">
        <v>0</v>
      </c>
      <c r="J802" s="297">
        <v>494.8</v>
      </c>
      <c r="K802" s="39">
        <f>SUM(L802:O802)</f>
        <v>3122641.4000000004</v>
      </c>
      <c r="L802" s="39">
        <v>0</v>
      </c>
      <c r="M802" s="39">
        <v>0</v>
      </c>
      <c r="N802" s="39">
        <v>0</v>
      </c>
      <c r="O802" s="39">
        <f>'[1]Прод. прилож (2)'!$C$1361</f>
        <v>3122641.4000000004</v>
      </c>
      <c r="P802" s="42">
        <f>K802/H802</f>
        <v>6310.9163298302346</v>
      </c>
      <c r="Q802" s="42">
        <v>9673</v>
      </c>
      <c r="R802" s="32" t="s">
        <v>94</v>
      </c>
      <c r="S802" s="2"/>
      <c r="T802" s="2"/>
      <c r="U802" s="2"/>
    </row>
    <row r="803" spans="1:207" s="14" customFormat="1" ht="27" customHeight="1" x14ac:dyDescent="0.25">
      <c r="A803" s="200">
        <v>604</v>
      </c>
      <c r="B803" s="277" t="s">
        <v>1200</v>
      </c>
      <c r="C803" s="259">
        <v>1962</v>
      </c>
      <c r="D803" s="259">
        <v>2009</v>
      </c>
      <c r="E803" s="259" t="s">
        <v>20</v>
      </c>
      <c r="F803" s="255">
        <v>2</v>
      </c>
      <c r="G803" s="255">
        <v>1</v>
      </c>
      <c r="H803" s="273">
        <v>337.4</v>
      </c>
      <c r="I803" s="273">
        <v>23.5</v>
      </c>
      <c r="J803" s="273">
        <v>270.2</v>
      </c>
      <c r="K803" s="307">
        <f>SUM(L803:O803)</f>
        <v>1792328.5</v>
      </c>
      <c r="L803" s="311">
        <v>0</v>
      </c>
      <c r="M803" s="377">
        <v>0</v>
      </c>
      <c r="N803" s="311">
        <v>0</v>
      </c>
      <c r="O803" s="42">
        <f>'[1]Прод. прилож (2)'!$C$1362</f>
        <v>1792328.5</v>
      </c>
      <c r="P803" s="311">
        <f t="shared" si="253"/>
        <v>5312.1769413159454</v>
      </c>
      <c r="Q803" s="42">
        <v>9673</v>
      </c>
      <c r="R803" s="59" t="s">
        <v>94</v>
      </c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</row>
    <row r="804" spans="1:207" ht="27" customHeight="1" x14ac:dyDescent="0.25">
      <c r="A804" s="200">
        <v>605</v>
      </c>
      <c r="B804" s="86" t="s">
        <v>1201</v>
      </c>
      <c r="C804" s="305">
        <v>1962</v>
      </c>
      <c r="D804" s="305">
        <v>2012</v>
      </c>
      <c r="E804" s="305" t="s">
        <v>20</v>
      </c>
      <c r="F804" s="306">
        <v>2</v>
      </c>
      <c r="G804" s="306">
        <v>1</v>
      </c>
      <c r="H804" s="307">
        <v>294.39999999999998</v>
      </c>
      <c r="I804" s="307">
        <v>23.8</v>
      </c>
      <c r="J804" s="307">
        <v>270.60000000000002</v>
      </c>
      <c r="K804" s="307">
        <f>SUM(L804:O804)</f>
        <v>4021161.5999999996</v>
      </c>
      <c r="L804" s="311">
        <v>0</v>
      </c>
      <c r="M804" s="377">
        <v>0</v>
      </c>
      <c r="N804" s="311">
        <v>0</v>
      </c>
      <c r="O804" s="42">
        <f>'[1]Прод. прилож (2)'!$C$1363</f>
        <v>4021161.5999999996</v>
      </c>
      <c r="P804" s="311">
        <f t="shared" si="253"/>
        <v>13658.836956521738</v>
      </c>
      <c r="Q804" s="42">
        <v>9673</v>
      </c>
      <c r="R804" s="59" t="s">
        <v>94</v>
      </c>
      <c r="S804" s="14"/>
    </row>
    <row r="805" spans="1:207" ht="27" customHeight="1" x14ac:dyDescent="0.25">
      <c r="A805" s="200">
        <v>606</v>
      </c>
      <c r="B805" s="86" t="s">
        <v>1202</v>
      </c>
      <c r="C805" s="305">
        <v>1962</v>
      </c>
      <c r="D805" s="305">
        <v>2011</v>
      </c>
      <c r="E805" s="305" t="s">
        <v>20</v>
      </c>
      <c r="F805" s="306">
        <v>2</v>
      </c>
      <c r="G805" s="306">
        <v>1</v>
      </c>
      <c r="H805" s="307">
        <v>294.3</v>
      </c>
      <c r="I805" s="307">
        <v>23.7</v>
      </c>
      <c r="J805" s="307">
        <v>270.60000000000002</v>
      </c>
      <c r="K805" s="307">
        <f>SUM(L805:O805)</f>
        <v>4099193.8999999994</v>
      </c>
      <c r="L805" s="311">
        <v>0</v>
      </c>
      <c r="M805" s="377">
        <v>0</v>
      </c>
      <c r="N805" s="311">
        <v>0</v>
      </c>
      <c r="O805" s="42">
        <f>'[1]Прод. прилож (2)'!$C$1364</f>
        <v>4099193.8999999994</v>
      </c>
      <c r="P805" s="311">
        <f t="shared" si="253"/>
        <v>13928.623513421677</v>
      </c>
      <c r="Q805" s="42">
        <v>9673</v>
      </c>
      <c r="R805" s="59" t="s">
        <v>94</v>
      </c>
      <c r="S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  <c r="BN805" s="14"/>
      <c r="BO805" s="14"/>
      <c r="BP805" s="14"/>
      <c r="BQ805" s="14"/>
      <c r="BR805" s="14"/>
      <c r="BS805" s="14"/>
      <c r="BT805" s="14"/>
      <c r="BU805" s="14"/>
      <c r="BV805" s="14"/>
      <c r="BW805" s="14"/>
      <c r="BX805" s="14"/>
      <c r="BY805" s="14"/>
      <c r="BZ805" s="14"/>
      <c r="CA805" s="14"/>
      <c r="CB805" s="14"/>
      <c r="CC805" s="14"/>
      <c r="CD805" s="14"/>
      <c r="CE805" s="14"/>
      <c r="CF805" s="14"/>
      <c r="CG805" s="14"/>
      <c r="CH805" s="14"/>
      <c r="CI805" s="14"/>
      <c r="CJ805" s="14"/>
      <c r="CK805" s="14"/>
      <c r="CL805" s="14"/>
      <c r="CM805" s="14"/>
      <c r="CN805" s="14"/>
      <c r="CO805" s="14"/>
      <c r="CP805" s="14"/>
      <c r="CQ805" s="14"/>
      <c r="CR805" s="14"/>
      <c r="CS805" s="14"/>
      <c r="CT805" s="14"/>
      <c r="CU805" s="14"/>
      <c r="CV805" s="14"/>
      <c r="CW805" s="14"/>
      <c r="CX805" s="14"/>
      <c r="CY805" s="14"/>
      <c r="CZ805" s="14"/>
      <c r="DA805" s="14"/>
      <c r="DB805" s="14"/>
      <c r="DC805" s="14"/>
      <c r="DD805" s="14"/>
      <c r="DE805" s="14"/>
      <c r="DF805" s="14"/>
      <c r="DG805" s="14"/>
      <c r="DH805" s="14"/>
      <c r="DI805" s="14"/>
      <c r="DJ805" s="14"/>
      <c r="DK805" s="14"/>
      <c r="DL805" s="14"/>
      <c r="DM805" s="14"/>
      <c r="DN805" s="14"/>
      <c r="DO805" s="14"/>
      <c r="DP805" s="14"/>
      <c r="DQ805" s="14"/>
      <c r="DR805" s="14"/>
      <c r="DS805" s="14"/>
      <c r="DT805" s="14"/>
      <c r="DU805" s="14"/>
      <c r="DV805" s="14"/>
      <c r="DW805" s="14"/>
      <c r="DX805" s="14"/>
      <c r="DY805" s="14"/>
      <c r="DZ805" s="14"/>
      <c r="EA805" s="14"/>
      <c r="EB805" s="14"/>
      <c r="EC805" s="14"/>
      <c r="ED805" s="14"/>
      <c r="EE805" s="14"/>
      <c r="EF805" s="14"/>
      <c r="EG805" s="14"/>
      <c r="EH805" s="14"/>
      <c r="EI805" s="14"/>
      <c r="EJ805" s="14"/>
      <c r="EK805" s="14"/>
      <c r="EL805" s="14"/>
      <c r="EM805" s="14"/>
      <c r="EN805" s="14"/>
      <c r="EO805" s="14"/>
      <c r="EP805" s="14"/>
      <c r="EQ805" s="14"/>
      <c r="ER805" s="14"/>
      <c r="ES805" s="14"/>
      <c r="ET805" s="14"/>
      <c r="EU805" s="14"/>
      <c r="EV805" s="14"/>
      <c r="EW805" s="14"/>
      <c r="EX805" s="14"/>
      <c r="EY805" s="14"/>
      <c r="EZ805" s="14"/>
      <c r="FA805" s="14"/>
      <c r="FB805" s="14"/>
      <c r="FC805" s="14"/>
      <c r="FD805" s="14"/>
      <c r="FE805" s="14"/>
      <c r="FF805" s="14"/>
      <c r="FG805" s="14"/>
      <c r="FH805" s="14"/>
      <c r="FI805" s="14"/>
      <c r="FJ805" s="14"/>
      <c r="FK805" s="14"/>
      <c r="FL805" s="14"/>
      <c r="FM805" s="14"/>
      <c r="FN805" s="14"/>
      <c r="FO805" s="14"/>
      <c r="FP805" s="14"/>
      <c r="FQ805" s="14"/>
      <c r="FR805" s="14"/>
      <c r="FS805" s="14"/>
      <c r="FT805" s="14"/>
      <c r="FU805" s="14"/>
      <c r="FV805" s="14"/>
      <c r="FW805" s="14"/>
      <c r="FX805" s="14"/>
      <c r="FY805" s="14"/>
      <c r="FZ805" s="14"/>
      <c r="GA805" s="14"/>
      <c r="GB805" s="14"/>
      <c r="GC805" s="14"/>
      <c r="GD805" s="14"/>
      <c r="GE805" s="14"/>
      <c r="GF805" s="14"/>
      <c r="GG805" s="14"/>
      <c r="GH805" s="14"/>
      <c r="GI805" s="14"/>
      <c r="GJ805" s="14"/>
      <c r="GK805" s="14"/>
      <c r="GL805" s="14"/>
      <c r="GM805" s="14"/>
      <c r="GN805" s="14"/>
      <c r="GO805" s="14"/>
      <c r="GP805" s="14"/>
      <c r="GQ805" s="14"/>
      <c r="GR805" s="14"/>
      <c r="GS805" s="14"/>
      <c r="GT805" s="14"/>
      <c r="GU805" s="14"/>
      <c r="GV805" s="14"/>
      <c r="GW805" s="14"/>
      <c r="GX805" s="14"/>
      <c r="GY805" s="14"/>
    </row>
    <row r="806" spans="1:207" s="123" customFormat="1" ht="37.15" customHeight="1" x14ac:dyDescent="0.25">
      <c r="A806" s="415" t="s">
        <v>1320</v>
      </c>
      <c r="B806" s="415"/>
      <c r="C806" s="415"/>
      <c r="D806" s="415"/>
      <c r="E806" s="415"/>
      <c r="F806" s="415"/>
      <c r="G806" s="415"/>
      <c r="H806" s="415"/>
      <c r="I806" s="415"/>
      <c r="J806" s="415"/>
      <c r="K806" s="415"/>
      <c r="L806" s="415"/>
      <c r="M806" s="415"/>
      <c r="N806" s="415"/>
      <c r="O806" s="415"/>
      <c r="P806" s="415"/>
      <c r="Q806" s="415"/>
      <c r="R806" s="415"/>
      <c r="S806" s="47"/>
      <c r="T806" s="15"/>
      <c r="U806" s="15"/>
    </row>
    <row r="807" spans="1:207" s="123" customFormat="1" ht="37.15" customHeight="1" x14ac:dyDescent="0.25">
      <c r="A807" s="416" t="s">
        <v>826</v>
      </c>
      <c r="B807" s="416"/>
      <c r="C807" s="261" t="s">
        <v>21</v>
      </c>
      <c r="D807" s="261" t="s">
        <v>21</v>
      </c>
      <c r="E807" s="261" t="s">
        <v>21</v>
      </c>
      <c r="F807" s="77" t="s">
        <v>21</v>
      </c>
      <c r="G807" s="77" t="s">
        <v>21</v>
      </c>
      <c r="H807" s="78">
        <f>SUM(H808:H810)</f>
        <v>1665.4599999999998</v>
      </c>
      <c r="I807" s="78">
        <f t="shared" ref="I807:O807" si="254">SUM(I808:I810)</f>
        <v>521.20000000000005</v>
      </c>
      <c r="J807" s="78">
        <f t="shared" si="254"/>
        <v>1024.8</v>
      </c>
      <c r="K807" s="78">
        <f t="shared" si="254"/>
        <v>16976994.34</v>
      </c>
      <c r="L807" s="78">
        <f t="shared" si="254"/>
        <v>0</v>
      </c>
      <c r="M807" s="78">
        <f t="shared" si="254"/>
        <v>0</v>
      </c>
      <c r="N807" s="78">
        <f t="shared" si="254"/>
        <v>0</v>
      </c>
      <c r="O807" s="78">
        <f t="shared" si="254"/>
        <v>16976994.34</v>
      </c>
      <c r="P807" s="30">
        <f>K807/H807</f>
        <v>10193.576753569585</v>
      </c>
      <c r="Q807" s="79" t="s">
        <v>21</v>
      </c>
      <c r="R807" s="80" t="s">
        <v>21</v>
      </c>
      <c r="S807" s="47"/>
      <c r="T807" s="15"/>
      <c r="U807" s="15"/>
    </row>
    <row r="808" spans="1:207" s="15" customFormat="1" ht="27" customHeight="1" x14ac:dyDescent="0.25">
      <c r="A808" s="200">
        <v>607</v>
      </c>
      <c r="B808" s="86" t="s">
        <v>377</v>
      </c>
      <c r="C808" s="300">
        <v>1966</v>
      </c>
      <c r="D808" s="300" t="s">
        <v>204</v>
      </c>
      <c r="E808" s="300" t="s">
        <v>20</v>
      </c>
      <c r="F808" s="136">
        <v>2</v>
      </c>
      <c r="G808" s="136">
        <v>2</v>
      </c>
      <c r="H808" s="307">
        <v>708.76</v>
      </c>
      <c r="I808" s="298">
        <v>156.19999999999999</v>
      </c>
      <c r="J808" s="298">
        <v>433.09999999999997</v>
      </c>
      <c r="K808" s="307">
        <f>SUM(L808:O808)</f>
        <v>7522120.6900000004</v>
      </c>
      <c r="L808" s="311">
        <v>0</v>
      </c>
      <c r="M808" s="377">
        <v>0</v>
      </c>
      <c r="N808" s="311">
        <v>0</v>
      </c>
      <c r="O808" s="42">
        <f>'[1]Прод. прилож (2)'!$C$755</f>
        <v>7522120.6900000004</v>
      </c>
      <c r="P808" s="311">
        <f>K808/H808</f>
        <v>10613.071688582877</v>
      </c>
      <c r="Q808" s="42">
        <v>9673</v>
      </c>
      <c r="R808" s="59" t="s">
        <v>93</v>
      </c>
      <c r="V808" s="123"/>
      <c r="W808" s="123"/>
      <c r="X808" s="123"/>
      <c r="Y808" s="123"/>
      <c r="Z808" s="123"/>
      <c r="AA808" s="123"/>
      <c r="AB808" s="123"/>
      <c r="AC808" s="123"/>
      <c r="AD808" s="123"/>
      <c r="AE808" s="123"/>
      <c r="AF808" s="123"/>
      <c r="AG808" s="123"/>
      <c r="AH808" s="123"/>
      <c r="AI808" s="123"/>
      <c r="AJ808" s="123"/>
      <c r="AK808" s="123"/>
      <c r="AL808" s="123"/>
      <c r="AM808" s="123"/>
      <c r="AN808" s="123"/>
      <c r="AO808" s="123"/>
      <c r="AP808" s="123"/>
      <c r="AQ808" s="123"/>
      <c r="AR808" s="123"/>
      <c r="AS808" s="123"/>
      <c r="AT808" s="123"/>
      <c r="AU808" s="123"/>
      <c r="AV808" s="123"/>
      <c r="AW808" s="123"/>
      <c r="AX808" s="123"/>
      <c r="AY808" s="123"/>
      <c r="AZ808" s="123"/>
      <c r="BA808" s="123"/>
      <c r="BB808" s="123"/>
      <c r="BC808" s="123"/>
      <c r="BD808" s="123"/>
      <c r="BE808" s="123"/>
      <c r="BF808" s="123"/>
      <c r="BG808" s="123"/>
      <c r="BH808" s="123"/>
      <c r="BI808" s="123"/>
      <c r="BJ808" s="123"/>
      <c r="BK808" s="123"/>
      <c r="BL808" s="123"/>
      <c r="BM808" s="123"/>
      <c r="BN808" s="123"/>
      <c r="BO808" s="123"/>
      <c r="BP808" s="123"/>
      <c r="BQ808" s="123"/>
      <c r="BR808" s="123"/>
      <c r="BS808" s="123"/>
      <c r="BT808" s="123"/>
      <c r="BU808" s="123"/>
      <c r="BV808" s="123"/>
      <c r="BW808" s="123"/>
      <c r="BX808" s="123"/>
      <c r="BY808" s="123"/>
      <c r="BZ808" s="123"/>
      <c r="CA808" s="123"/>
      <c r="CB808" s="123"/>
      <c r="CC808" s="123"/>
      <c r="CD808" s="123"/>
      <c r="CE808" s="123"/>
      <c r="CF808" s="123"/>
      <c r="CG808" s="123"/>
      <c r="CH808" s="123"/>
      <c r="CI808" s="123"/>
      <c r="CJ808" s="123"/>
      <c r="CK808" s="123"/>
      <c r="CL808" s="123"/>
      <c r="CM808" s="123"/>
      <c r="CN808" s="123"/>
      <c r="CO808" s="123"/>
      <c r="CP808" s="123"/>
      <c r="CQ808" s="123"/>
      <c r="CR808" s="123"/>
      <c r="CS808" s="123"/>
      <c r="CT808" s="123"/>
      <c r="CU808" s="123"/>
      <c r="CV808" s="123"/>
      <c r="CW808" s="123"/>
      <c r="CX808" s="123"/>
      <c r="CY808" s="123"/>
      <c r="CZ808" s="123"/>
      <c r="DA808" s="123"/>
      <c r="DB808" s="123"/>
      <c r="DC808" s="123"/>
      <c r="DD808" s="123"/>
      <c r="DE808" s="123"/>
      <c r="DF808" s="123"/>
      <c r="DG808" s="123"/>
      <c r="DH808" s="123"/>
      <c r="DI808" s="123"/>
      <c r="DJ808" s="123"/>
      <c r="DK808" s="123"/>
      <c r="DL808" s="123"/>
      <c r="DM808" s="123"/>
      <c r="DN808" s="123"/>
      <c r="DO808" s="123"/>
      <c r="DP808" s="123"/>
      <c r="DQ808" s="123"/>
      <c r="DR808" s="123"/>
      <c r="DS808" s="123"/>
      <c r="DT808" s="123"/>
      <c r="DU808" s="123"/>
      <c r="DV808" s="123"/>
      <c r="DW808" s="123"/>
      <c r="DX808" s="123"/>
      <c r="DY808" s="123"/>
      <c r="DZ808" s="123"/>
      <c r="EA808" s="123"/>
      <c r="EB808" s="123"/>
      <c r="EC808" s="123"/>
      <c r="ED808" s="123"/>
      <c r="EE808" s="123"/>
      <c r="EF808" s="123"/>
      <c r="EG808" s="123"/>
      <c r="EH808" s="123"/>
      <c r="EI808" s="123"/>
      <c r="EJ808" s="123"/>
      <c r="EK808" s="123"/>
      <c r="EL808" s="123"/>
      <c r="EM808" s="123"/>
      <c r="EN808" s="123"/>
      <c r="EO808" s="123"/>
      <c r="EP808" s="123"/>
      <c r="EQ808" s="123"/>
      <c r="ER808" s="123"/>
      <c r="ES808" s="123"/>
      <c r="ET808" s="123"/>
      <c r="EU808" s="123"/>
      <c r="EV808" s="123"/>
      <c r="EW808" s="123"/>
      <c r="EX808" s="123"/>
      <c r="EY808" s="123"/>
      <c r="EZ808" s="123"/>
      <c r="FA808" s="123"/>
      <c r="FB808" s="123"/>
      <c r="FC808" s="123"/>
      <c r="FD808" s="123"/>
      <c r="FE808" s="123"/>
      <c r="FF808" s="123"/>
      <c r="FG808" s="123"/>
      <c r="FH808" s="123"/>
      <c r="FI808" s="123"/>
      <c r="FJ808" s="123"/>
      <c r="FK808" s="123"/>
      <c r="FL808" s="123"/>
      <c r="FM808" s="123"/>
      <c r="FN808" s="123"/>
      <c r="FO808" s="123"/>
      <c r="FP808" s="123"/>
      <c r="FQ808" s="123"/>
      <c r="FR808" s="123"/>
      <c r="FS808" s="123"/>
      <c r="FT808" s="123"/>
      <c r="FU808" s="123"/>
      <c r="FV808" s="123"/>
      <c r="FW808" s="123"/>
      <c r="FX808" s="123"/>
      <c r="FY808" s="123"/>
      <c r="FZ808" s="123"/>
      <c r="GA808" s="123"/>
      <c r="GB808" s="123"/>
      <c r="GC808" s="123"/>
      <c r="GD808" s="123"/>
      <c r="GE808" s="123"/>
      <c r="GF808" s="123"/>
      <c r="GG808" s="123"/>
      <c r="GH808" s="123"/>
      <c r="GI808" s="123"/>
      <c r="GJ808" s="123"/>
      <c r="GK808" s="123"/>
      <c r="GL808" s="123"/>
      <c r="GM808" s="123"/>
      <c r="GN808" s="123"/>
      <c r="GO808" s="123"/>
      <c r="GP808" s="123"/>
      <c r="GQ808" s="123"/>
      <c r="GR808" s="123"/>
      <c r="GS808" s="123"/>
      <c r="GT808" s="123"/>
      <c r="GU808" s="123"/>
      <c r="GV808" s="123"/>
      <c r="GW808" s="123"/>
      <c r="GX808" s="123"/>
      <c r="GY808" s="123"/>
    </row>
    <row r="809" spans="1:207" s="14" customFormat="1" ht="27" customHeight="1" x14ac:dyDescent="0.25">
      <c r="A809" s="200">
        <v>608</v>
      </c>
      <c r="B809" s="278" t="s">
        <v>400</v>
      </c>
      <c r="C809" s="260">
        <v>1964</v>
      </c>
      <c r="D809" s="244" t="s">
        <v>204</v>
      </c>
      <c r="E809" s="260" t="s">
        <v>20</v>
      </c>
      <c r="F809" s="256">
        <v>2</v>
      </c>
      <c r="G809" s="256">
        <v>2</v>
      </c>
      <c r="H809" s="274">
        <v>401.9</v>
      </c>
      <c r="I809" s="276">
        <v>160.30000000000001</v>
      </c>
      <c r="J809" s="276">
        <v>241.59999999999997</v>
      </c>
      <c r="K809" s="274">
        <f>SUM(L809:O809)</f>
        <v>5395614</v>
      </c>
      <c r="L809" s="258">
        <v>0</v>
      </c>
      <c r="M809" s="364">
        <v>0</v>
      </c>
      <c r="N809" s="258">
        <v>0</v>
      </c>
      <c r="O809" s="265">
        <f>'[1]Прод. прилож (2)'!$C$753</f>
        <v>5395614</v>
      </c>
      <c r="P809" s="258">
        <f>K809/H809</f>
        <v>13425.264991291368</v>
      </c>
      <c r="Q809" s="265">
        <v>9673</v>
      </c>
      <c r="R809" s="270" t="s">
        <v>93</v>
      </c>
      <c r="S809" s="17"/>
      <c r="T809" s="17"/>
    </row>
    <row r="810" spans="1:207" s="14" customFormat="1" ht="27" customHeight="1" x14ac:dyDescent="0.25">
      <c r="A810" s="200">
        <v>609</v>
      </c>
      <c r="B810" s="86" t="s">
        <v>401</v>
      </c>
      <c r="C810" s="305">
        <v>1964</v>
      </c>
      <c r="D810" s="288" t="s">
        <v>204</v>
      </c>
      <c r="E810" s="305" t="s">
        <v>20</v>
      </c>
      <c r="F810" s="306">
        <v>2</v>
      </c>
      <c r="G810" s="306">
        <v>2</v>
      </c>
      <c r="H810" s="307">
        <v>554.79999999999995</v>
      </c>
      <c r="I810" s="298">
        <v>204.7</v>
      </c>
      <c r="J810" s="298">
        <v>350.09999999999997</v>
      </c>
      <c r="K810" s="307">
        <f>SUM(L810:O810)</f>
        <v>4059259.65</v>
      </c>
      <c r="L810" s="311">
        <v>0</v>
      </c>
      <c r="M810" s="377">
        <v>0</v>
      </c>
      <c r="N810" s="311">
        <v>0</v>
      </c>
      <c r="O810" s="42">
        <f>'[1]Прод. прилож (2)'!$C$754</f>
        <v>4059259.65</v>
      </c>
      <c r="P810" s="311">
        <f>K810/H810</f>
        <v>7316.6179704397982</v>
      </c>
      <c r="Q810" s="42">
        <v>9673</v>
      </c>
      <c r="R810" s="59" t="s">
        <v>93</v>
      </c>
      <c r="S810" s="17"/>
      <c r="T810" s="17"/>
    </row>
    <row r="811" spans="1:207" s="123" customFormat="1" ht="37.15" customHeight="1" x14ac:dyDescent="0.25">
      <c r="A811" s="415" t="s">
        <v>1321</v>
      </c>
      <c r="B811" s="415"/>
      <c r="C811" s="415"/>
      <c r="D811" s="415"/>
      <c r="E811" s="415"/>
      <c r="F811" s="415"/>
      <c r="G811" s="415"/>
      <c r="H811" s="415"/>
      <c r="I811" s="415"/>
      <c r="J811" s="415"/>
      <c r="K811" s="415"/>
      <c r="L811" s="415"/>
      <c r="M811" s="415"/>
      <c r="N811" s="415"/>
      <c r="O811" s="415"/>
      <c r="P811" s="415"/>
      <c r="Q811" s="415"/>
      <c r="R811" s="415"/>
      <c r="S811" s="47"/>
      <c r="T811" s="15"/>
      <c r="U811" s="15"/>
    </row>
    <row r="812" spans="1:207" s="123" customFormat="1" ht="37.15" customHeight="1" x14ac:dyDescent="0.25">
      <c r="A812" s="416" t="s">
        <v>54</v>
      </c>
      <c r="B812" s="416"/>
      <c r="C812" s="261" t="s">
        <v>21</v>
      </c>
      <c r="D812" s="261" t="s">
        <v>21</v>
      </c>
      <c r="E812" s="261" t="s">
        <v>21</v>
      </c>
      <c r="F812" s="77" t="s">
        <v>21</v>
      </c>
      <c r="G812" s="77" t="s">
        <v>21</v>
      </c>
      <c r="H812" s="78">
        <f>SUM(H813:H817)</f>
        <v>2362</v>
      </c>
      <c r="I812" s="78">
        <f t="shared" ref="I812:O812" si="255">SUM(I813:I817)</f>
        <v>531</v>
      </c>
      <c r="J812" s="78">
        <f t="shared" si="255"/>
        <v>1831</v>
      </c>
      <c r="K812" s="78">
        <f t="shared" si="255"/>
        <v>24901255.530000001</v>
      </c>
      <c r="L812" s="78">
        <f t="shared" si="255"/>
        <v>0</v>
      </c>
      <c r="M812" s="78">
        <f t="shared" si="255"/>
        <v>0</v>
      </c>
      <c r="N812" s="78">
        <f t="shared" si="255"/>
        <v>0</v>
      </c>
      <c r="O812" s="78">
        <f t="shared" si="255"/>
        <v>24901255.530000001</v>
      </c>
      <c r="P812" s="30">
        <f>K812/H812</f>
        <v>10542.445186282812</v>
      </c>
      <c r="Q812" s="79" t="s">
        <v>21</v>
      </c>
      <c r="R812" s="80" t="s">
        <v>21</v>
      </c>
      <c r="S812" s="47"/>
      <c r="T812" s="15"/>
      <c r="U812" s="15"/>
    </row>
    <row r="813" spans="1:207" s="14" customFormat="1" ht="27" customHeight="1" x14ac:dyDescent="0.25">
      <c r="A813" s="200">
        <v>610</v>
      </c>
      <c r="B813" s="86" t="s">
        <v>379</v>
      </c>
      <c r="C813" s="305">
        <v>1962</v>
      </c>
      <c r="D813" s="288" t="s">
        <v>204</v>
      </c>
      <c r="E813" s="305" t="s">
        <v>20</v>
      </c>
      <c r="F813" s="306">
        <v>2</v>
      </c>
      <c r="G813" s="306">
        <v>2</v>
      </c>
      <c r="H813" s="307">
        <v>472</v>
      </c>
      <c r="I813" s="298">
        <v>100.19999999999999</v>
      </c>
      <c r="J813" s="298">
        <v>371.8</v>
      </c>
      <c r="K813" s="307">
        <f t="shared" ref="K813:K817" si="256">SUM(L813:O813)</f>
        <v>3028357.64</v>
      </c>
      <c r="L813" s="53">
        <v>0</v>
      </c>
      <c r="M813" s="53">
        <v>0</v>
      </c>
      <c r="N813" s="53">
        <v>0</v>
      </c>
      <c r="O813" s="44">
        <f>'[1]Прод. прилож (2)'!$C$757</f>
        <v>3028357.64</v>
      </c>
      <c r="P813" s="53">
        <f t="shared" ref="P813:P817" si="257">K813/H813</f>
        <v>6416.0119491525429</v>
      </c>
      <c r="Q813" s="44">
        <v>9673</v>
      </c>
      <c r="R813" s="59" t="s">
        <v>93</v>
      </c>
      <c r="S813" s="17"/>
      <c r="T813" s="17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  <c r="FE813" s="2"/>
      <c r="FF813" s="2"/>
      <c r="FG813" s="2"/>
      <c r="FH813" s="2"/>
      <c r="FI813" s="2"/>
      <c r="FJ813" s="2"/>
      <c r="FK813" s="2"/>
      <c r="FL813" s="2"/>
      <c r="FM813" s="2"/>
      <c r="FN813" s="2"/>
      <c r="FO813" s="2"/>
      <c r="FP813" s="2"/>
      <c r="FQ813" s="2"/>
      <c r="FR813" s="2"/>
      <c r="FS813" s="2"/>
      <c r="FT813" s="2"/>
      <c r="FU813" s="2"/>
      <c r="FV813" s="2"/>
      <c r="FW813" s="2"/>
      <c r="FX813" s="2"/>
      <c r="FY813" s="2"/>
      <c r="FZ813" s="2"/>
      <c r="GA813" s="2"/>
      <c r="GB813" s="2"/>
      <c r="GC813" s="2"/>
      <c r="GD813" s="2"/>
      <c r="GE813" s="2"/>
      <c r="GF813" s="2"/>
      <c r="GG813" s="2"/>
      <c r="GH813" s="2"/>
      <c r="GI813" s="2"/>
      <c r="GJ813" s="2"/>
      <c r="GK813" s="2"/>
      <c r="GL813" s="2"/>
      <c r="GM813" s="2"/>
      <c r="GN813" s="2"/>
      <c r="GO813" s="2"/>
      <c r="GP813" s="2"/>
      <c r="GQ813" s="2"/>
      <c r="GR813" s="2"/>
      <c r="GS813" s="2"/>
      <c r="GT813" s="2"/>
      <c r="GU813" s="2"/>
      <c r="GV813" s="2"/>
      <c r="GW813" s="2"/>
      <c r="GX813" s="2"/>
      <c r="GY813" s="2"/>
    </row>
    <row r="814" spans="1:207" s="14" customFormat="1" ht="27" customHeight="1" x14ac:dyDescent="0.25">
      <c r="A814" s="200">
        <v>611</v>
      </c>
      <c r="B814" s="86" t="s">
        <v>380</v>
      </c>
      <c r="C814" s="305">
        <v>1965</v>
      </c>
      <c r="D814" s="288" t="s">
        <v>204</v>
      </c>
      <c r="E814" s="305" t="s">
        <v>20</v>
      </c>
      <c r="F814" s="306">
        <v>2</v>
      </c>
      <c r="G814" s="306">
        <v>2</v>
      </c>
      <c r="H814" s="307">
        <v>472</v>
      </c>
      <c r="I814" s="298">
        <v>88.600000000000023</v>
      </c>
      <c r="J814" s="298">
        <v>383.4</v>
      </c>
      <c r="K814" s="307">
        <f t="shared" si="256"/>
        <v>3044860.69</v>
      </c>
      <c r="L814" s="53">
        <v>0</v>
      </c>
      <c r="M814" s="53">
        <v>0</v>
      </c>
      <c r="N814" s="53">
        <v>0</v>
      </c>
      <c r="O814" s="44">
        <f>'[1]Прод. прилож (2)'!$C$758</f>
        <v>3044860.69</v>
      </c>
      <c r="P814" s="53">
        <f t="shared" si="257"/>
        <v>6450.9760381355927</v>
      </c>
      <c r="Q814" s="44">
        <v>9673</v>
      </c>
      <c r="R814" s="59" t="s">
        <v>93</v>
      </c>
      <c r="S814" s="17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  <c r="FE814" s="2"/>
      <c r="FF814" s="2"/>
      <c r="FG814" s="2"/>
      <c r="FH814" s="2"/>
      <c r="FI814" s="2"/>
      <c r="FJ814" s="2"/>
      <c r="FK814" s="2"/>
      <c r="FL814" s="2"/>
      <c r="FM814" s="2"/>
      <c r="FN814" s="2"/>
      <c r="FO814" s="2"/>
      <c r="FP814" s="2"/>
      <c r="FQ814" s="2"/>
      <c r="FR814" s="2"/>
      <c r="FS814" s="2"/>
      <c r="FT814" s="2"/>
      <c r="FU814" s="2"/>
      <c r="FV814" s="2"/>
      <c r="FW814" s="2"/>
      <c r="FX814" s="2"/>
      <c r="FY814" s="2"/>
      <c r="FZ814" s="2"/>
      <c r="GA814" s="2"/>
      <c r="GB814" s="2"/>
      <c r="GC814" s="2"/>
      <c r="GD814" s="2"/>
      <c r="GE814" s="2"/>
      <c r="GF814" s="2"/>
      <c r="GG814" s="2"/>
      <c r="GH814" s="2"/>
      <c r="GI814" s="2"/>
      <c r="GJ814" s="2"/>
      <c r="GK814" s="2"/>
      <c r="GL814" s="2"/>
      <c r="GM814" s="2"/>
      <c r="GN814" s="2"/>
      <c r="GO814" s="2"/>
      <c r="GP814" s="2"/>
      <c r="GQ814" s="2"/>
      <c r="GR814" s="2"/>
      <c r="GS814" s="2"/>
      <c r="GT814" s="2"/>
      <c r="GU814" s="2"/>
      <c r="GV814" s="2"/>
      <c r="GW814" s="2"/>
      <c r="GX814" s="2"/>
      <c r="GY814" s="2"/>
    </row>
    <row r="815" spans="1:207" s="14" customFormat="1" ht="27" customHeight="1" x14ac:dyDescent="0.25">
      <c r="A815" s="200">
        <v>612</v>
      </c>
      <c r="B815" s="86" t="s">
        <v>381</v>
      </c>
      <c r="C815" s="305">
        <v>1963</v>
      </c>
      <c r="D815" s="288" t="s">
        <v>204</v>
      </c>
      <c r="E815" s="305" t="s">
        <v>20</v>
      </c>
      <c r="F815" s="306">
        <v>2</v>
      </c>
      <c r="G815" s="306">
        <v>2</v>
      </c>
      <c r="H815" s="63">
        <v>474</v>
      </c>
      <c r="I815" s="307">
        <v>90.300000000000011</v>
      </c>
      <c r="J815" s="307">
        <v>383.7</v>
      </c>
      <c r="K815" s="307">
        <f t="shared" si="256"/>
        <v>6305814</v>
      </c>
      <c r="L815" s="53">
        <v>0</v>
      </c>
      <c r="M815" s="53">
        <v>0</v>
      </c>
      <c r="N815" s="53">
        <v>0</v>
      </c>
      <c r="O815" s="44">
        <f>'[1]Прод. прилож (2)'!$C$1366</f>
        <v>6305814</v>
      </c>
      <c r="P815" s="53">
        <f t="shared" si="257"/>
        <v>13303.405063291139</v>
      </c>
      <c r="Q815" s="44">
        <v>9673</v>
      </c>
      <c r="R815" s="59" t="s">
        <v>94</v>
      </c>
      <c r="S815" s="17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  <c r="FE815" s="2"/>
      <c r="FF815" s="2"/>
      <c r="FG815" s="2"/>
      <c r="FH815" s="2"/>
      <c r="FI815" s="2"/>
      <c r="FJ815" s="2"/>
      <c r="FK815" s="2"/>
      <c r="FL815" s="2"/>
      <c r="FM815" s="2"/>
      <c r="FN815" s="2"/>
      <c r="FO815" s="2"/>
      <c r="FP815" s="2"/>
      <c r="FQ815" s="2"/>
      <c r="FR815" s="2"/>
      <c r="FS815" s="2"/>
      <c r="FT815" s="2"/>
      <c r="FU815" s="2"/>
      <c r="FV815" s="2"/>
      <c r="FW815" s="2"/>
      <c r="FX815" s="2"/>
      <c r="FY815" s="2"/>
      <c r="FZ815" s="2"/>
      <c r="GA815" s="2"/>
      <c r="GB815" s="2"/>
      <c r="GC815" s="2"/>
      <c r="GD815" s="2"/>
      <c r="GE815" s="2"/>
      <c r="GF815" s="2"/>
      <c r="GG815" s="2"/>
      <c r="GH815" s="2"/>
      <c r="GI815" s="2"/>
      <c r="GJ815" s="2"/>
      <c r="GK815" s="2"/>
      <c r="GL815" s="2"/>
      <c r="GM815" s="2"/>
      <c r="GN815" s="2"/>
      <c r="GO815" s="2"/>
      <c r="GP815" s="2"/>
      <c r="GQ815" s="2"/>
      <c r="GR815" s="2"/>
      <c r="GS815" s="2"/>
      <c r="GT815" s="2"/>
      <c r="GU815" s="2"/>
      <c r="GV815" s="2"/>
      <c r="GW815" s="2"/>
      <c r="GX815" s="2"/>
      <c r="GY815" s="2"/>
    </row>
    <row r="816" spans="1:207" s="14" customFormat="1" ht="27" customHeight="1" x14ac:dyDescent="0.25">
      <c r="A816" s="200">
        <v>613</v>
      </c>
      <c r="B816" s="86" t="s">
        <v>382</v>
      </c>
      <c r="C816" s="305">
        <v>1964</v>
      </c>
      <c r="D816" s="288" t="s">
        <v>204</v>
      </c>
      <c r="E816" s="305" t="s">
        <v>20</v>
      </c>
      <c r="F816" s="306">
        <v>2</v>
      </c>
      <c r="G816" s="306">
        <v>2</v>
      </c>
      <c r="H816" s="63">
        <v>472</v>
      </c>
      <c r="I816" s="307">
        <v>97.300000000000011</v>
      </c>
      <c r="J816" s="307">
        <v>374.7</v>
      </c>
      <c r="K816" s="307">
        <f t="shared" si="256"/>
        <v>6261835.2000000002</v>
      </c>
      <c r="L816" s="53">
        <v>0</v>
      </c>
      <c r="M816" s="53">
        <v>0</v>
      </c>
      <c r="N816" s="53">
        <v>0</v>
      </c>
      <c r="O816" s="44">
        <f>'[1]Прод. прилож (2)'!$C$1367</f>
        <v>6261835.2000000002</v>
      </c>
      <c r="P816" s="53">
        <f t="shared" si="257"/>
        <v>13266.6</v>
      </c>
      <c r="Q816" s="44">
        <v>9673</v>
      </c>
      <c r="R816" s="59" t="s">
        <v>94</v>
      </c>
      <c r="S816" s="17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  <c r="FI816" s="2"/>
      <c r="FJ816" s="2"/>
      <c r="FK816" s="2"/>
      <c r="FL816" s="2"/>
      <c r="FM816" s="2"/>
      <c r="FN816" s="2"/>
      <c r="FO816" s="2"/>
      <c r="FP816" s="2"/>
      <c r="FQ816" s="2"/>
      <c r="FR816" s="2"/>
      <c r="FS816" s="2"/>
      <c r="FT816" s="2"/>
      <c r="FU816" s="2"/>
      <c r="FV816" s="2"/>
      <c r="FW816" s="2"/>
      <c r="FX816" s="2"/>
      <c r="FY816" s="2"/>
      <c r="FZ816" s="2"/>
      <c r="GA816" s="2"/>
      <c r="GB816" s="2"/>
      <c r="GC816" s="2"/>
      <c r="GD816" s="2"/>
      <c r="GE816" s="2"/>
      <c r="GF816" s="2"/>
      <c r="GG816" s="2"/>
      <c r="GH816" s="2"/>
      <c r="GI816" s="2"/>
      <c r="GJ816" s="2"/>
      <c r="GK816" s="2"/>
      <c r="GL816" s="2"/>
      <c r="GM816" s="2"/>
      <c r="GN816" s="2"/>
      <c r="GO816" s="2"/>
      <c r="GP816" s="2"/>
      <c r="GQ816" s="2"/>
      <c r="GR816" s="2"/>
      <c r="GS816" s="2"/>
      <c r="GT816" s="2"/>
      <c r="GU816" s="2"/>
      <c r="GV816" s="2"/>
      <c r="GW816" s="2"/>
      <c r="GX816" s="2"/>
      <c r="GY816" s="2"/>
    </row>
    <row r="817" spans="1:207" s="14" customFormat="1" ht="27" customHeight="1" x14ac:dyDescent="0.25">
      <c r="A817" s="200">
        <v>614</v>
      </c>
      <c r="B817" s="86" t="s">
        <v>383</v>
      </c>
      <c r="C817" s="305">
        <v>1965</v>
      </c>
      <c r="D817" s="288" t="s">
        <v>204</v>
      </c>
      <c r="E817" s="305" t="s">
        <v>20</v>
      </c>
      <c r="F817" s="306">
        <v>2</v>
      </c>
      <c r="G817" s="306">
        <v>2</v>
      </c>
      <c r="H817" s="63">
        <v>472</v>
      </c>
      <c r="I817" s="307">
        <v>154.60000000000002</v>
      </c>
      <c r="J817" s="307">
        <v>317.39999999999998</v>
      </c>
      <c r="K817" s="307">
        <f t="shared" si="256"/>
        <v>6260388</v>
      </c>
      <c r="L817" s="53">
        <v>0</v>
      </c>
      <c r="M817" s="53">
        <v>0</v>
      </c>
      <c r="N817" s="53">
        <v>0</v>
      </c>
      <c r="O817" s="44">
        <f>'[1]Прод. прилож (2)'!$C$1368</f>
        <v>6260388</v>
      </c>
      <c r="P817" s="53">
        <f t="shared" si="257"/>
        <v>13263.533898305084</v>
      </c>
      <c r="Q817" s="44">
        <v>9673</v>
      </c>
      <c r="R817" s="59" t="s">
        <v>94</v>
      </c>
      <c r="S817" s="17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  <c r="FE817" s="2"/>
      <c r="FF817" s="2"/>
      <c r="FG817" s="2"/>
      <c r="FH817" s="2"/>
      <c r="FI817" s="2"/>
      <c r="FJ817" s="2"/>
      <c r="FK817" s="2"/>
      <c r="FL817" s="2"/>
      <c r="FM817" s="2"/>
      <c r="FN817" s="2"/>
      <c r="FO817" s="2"/>
      <c r="FP817" s="2"/>
      <c r="FQ817" s="2"/>
      <c r="FR817" s="2"/>
      <c r="FS817" s="2"/>
      <c r="FT817" s="2"/>
      <c r="FU817" s="2"/>
      <c r="FV817" s="2"/>
      <c r="FW817" s="2"/>
      <c r="FX817" s="2"/>
      <c r="FY817" s="2"/>
      <c r="FZ817" s="2"/>
      <c r="GA817" s="2"/>
      <c r="GB817" s="2"/>
      <c r="GC817" s="2"/>
      <c r="GD817" s="2"/>
      <c r="GE817" s="2"/>
      <c r="GF817" s="2"/>
      <c r="GG817" s="2"/>
      <c r="GH817" s="2"/>
      <c r="GI817" s="2"/>
      <c r="GJ817" s="2"/>
      <c r="GK817" s="2"/>
      <c r="GL817" s="2"/>
      <c r="GM817" s="2"/>
      <c r="GN817" s="2"/>
      <c r="GO817" s="2"/>
      <c r="GP817" s="2"/>
      <c r="GQ817" s="2"/>
      <c r="GR817" s="2"/>
      <c r="GS817" s="2"/>
      <c r="GT817" s="2"/>
      <c r="GU817" s="2"/>
      <c r="GV817" s="2"/>
      <c r="GW817" s="2"/>
      <c r="GX817" s="2"/>
      <c r="GY817" s="2"/>
    </row>
    <row r="818" spans="1:207" s="123" customFormat="1" ht="34.9" customHeight="1" x14ac:dyDescent="0.25">
      <c r="A818" s="415" t="s">
        <v>1322</v>
      </c>
      <c r="B818" s="415"/>
      <c r="C818" s="415"/>
      <c r="D818" s="415"/>
      <c r="E818" s="415"/>
      <c r="F818" s="415"/>
      <c r="G818" s="415"/>
      <c r="H818" s="415"/>
      <c r="I818" s="415"/>
      <c r="J818" s="415"/>
      <c r="K818" s="415"/>
      <c r="L818" s="415"/>
      <c r="M818" s="415"/>
      <c r="N818" s="415"/>
      <c r="O818" s="415"/>
      <c r="P818" s="415"/>
      <c r="Q818" s="415"/>
      <c r="R818" s="415"/>
      <c r="S818" s="47"/>
      <c r="T818" s="15"/>
      <c r="U818" s="15"/>
    </row>
    <row r="819" spans="1:207" s="123" customFormat="1" ht="34.9" customHeight="1" x14ac:dyDescent="0.25">
      <c r="A819" s="416" t="s">
        <v>825</v>
      </c>
      <c r="B819" s="416"/>
      <c r="C819" s="261" t="s">
        <v>21</v>
      </c>
      <c r="D819" s="261" t="s">
        <v>21</v>
      </c>
      <c r="E819" s="261" t="s">
        <v>21</v>
      </c>
      <c r="F819" s="77" t="s">
        <v>21</v>
      </c>
      <c r="G819" s="77" t="s">
        <v>21</v>
      </c>
      <c r="H819" s="78">
        <f>SUM(H820:H821)</f>
        <v>865</v>
      </c>
      <c r="I819" s="78">
        <f t="shared" ref="I819:O819" si="258">SUM(I820:I821)</f>
        <v>341.6</v>
      </c>
      <c r="J819" s="78">
        <f t="shared" si="258"/>
        <v>523.4</v>
      </c>
      <c r="K819" s="78">
        <f t="shared" si="258"/>
        <v>10406514</v>
      </c>
      <c r="L819" s="78">
        <f t="shared" si="258"/>
        <v>0</v>
      </c>
      <c r="M819" s="78">
        <f t="shared" si="258"/>
        <v>0</v>
      </c>
      <c r="N819" s="78">
        <f t="shared" si="258"/>
        <v>0</v>
      </c>
      <c r="O819" s="78">
        <f t="shared" si="258"/>
        <v>10406514</v>
      </c>
      <c r="P819" s="30">
        <f>K819/H819</f>
        <v>12030.652023121387</v>
      </c>
      <c r="Q819" s="79" t="s">
        <v>21</v>
      </c>
      <c r="R819" s="80" t="s">
        <v>21</v>
      </c>
      <c r="S819" s="47"/>
      <c r="T819" s="15"/>
      <c r="U819" s="15"/>
    </row>
    <row r="820" spans="1:207" s="14" customFormat="1" ht="25.15" customHeight="1" x14ac:dyDescent="0.25">
      <c r="A820" s="200">
        <v>615</v>
      </c>
      <c r="B820" s="86" t="s">
        <v>374</v>
      </c>
      <c r="C820" s="305">
        <v>1964</v>
      </c>
      <c r="D820" s="288" t="s">
        <v>204</v>
      </c>
      <c r="E820" s="305" t="s">
        <v>20</v>
      </c>
      <c r="F820" s="306">
        <v>2</v>
      </c>
      <c r="G820" s="306">
        <v>2</v>
      </c>
      <c r="H820" s="307">
        <v>432.5</v>
      </c>
      <c r="I820" s="307">
        <v>170.8</v>
      </c>
      <c r="J820" s="307">
        <v>261.7</v>
      </c>
      <c r="K820" s="307">
        <f>SUM(L820:O820)</f>
        <v>5203257</v>
      </c>
      <c r="L820" s="311">
        <v>0</v>
      </c>
      <c r="M820" s="377">
        <v>0</v>
      </c>
      <c r="N820" s="311">
        <v>0</v>
      </c>
      <c r="O820" s="289">
        <f>'[1]Прод. прилож (2)'!$C$1370</f>
        <v>5203257</v>
      </c>
      <c r="P820" s="53">
        <f>K820/H820</f>
        <v>12030.652023121387</v>
      </c>
      <c r="Q820" s="42">
        <v>9673</v>
      </c>
      <c r="R820" s="59" t="s">
        <v>94</v>
      </c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  <c r="FE820" s="2"/>
      <c r="FF820" s="2"/>
      <c r="FG820" s="2"/>
      <c r="FH820" s="2"/>
      <c r="FI820" s="2"/>
      <c r="FJ820" s="2"/>
      <c r="FK820" s="2"/>
      <c r="FL820" s="2"/>
      <c r="FM820" s="2"/>
      <c r="FN820" s="2"/>
      <c r="FO820" s="2"/>
      <c r="FP820" s="2"/>
      <c r="FQ820" s="2"/>
      <c r="FR820" s="2"/>
      <c r="FS820" s="2"/>
      <c r="FT820" s="2"/>
      <c r="FU820" s="2"/>
      <c r="FV820" s="2"/>
      <c r="FW820" s="2"/>
      <c r="FX820" s="2"/>
      <c r="FY820" s="2"/>
      <c r="FZ820" s="2"/>
      <c r="GA820" s="2"/>
      <c r="GB820" s="2"/>
      <c r="GC820" s="2"/>
      <c r="GD820" s="2"/>
      <c r="GE820" s="2"/>
      <c r="GF820" s="2"/>
      <c r="GG820" s="2"/>
      <c r="GH820" s="2"/>
      <c r="GI820" s="2"/>
      <c r="GJ820" s="2"/>
      <c r="GK820" s="2"/>
      <c r="GL820" s="2"/>
      <c r="GM820" s="2"/>
      <c r="GN820" s="2"/>
      <c r="GO820" s="2"/>
      <c r="GP820" s="2"/>
      <c r="GQ820" s="2"/>
      <c r="GR820" s="2"/>
      <c r="GS820" s="2"/>
      <c r="GT820" s="2"/>
      <c r="GU820" s="2"/>
      <c r="GV820" s="2"/>
      <c r="GW820" s="2"/>
      <c r="GX820" s="2"/>
      <c r="GY820" s="2"/>
    </row>
    <row r="821" spans="1:207" s="14" customFormat="1" ht="25.15" customHeight="1" x14ac:dyDescent="0.25">
      <c r="A821" s="200">
        <v>616</v>
      </c>
      <c r="B821" s="86" t="s">
        <v>375</v>
      </c>
      <c r="C821" s="305">
        <v>1964</v>
      </c>
      <c r="D821" s="288" t="s">
        <v>204</v>
      </c>
      <c r="E821" s="305" t="s">
        <v>20</v>
      </c>
      <c r="F821" s="306">
        <v>2</v>
      </c>
      <c r="G821" s="306">
        <v>2</v>
      </c>
      <c r="H821" s="307">
        <v>432.5</v>
      </c>
      <c r="I821" s="307">
        <v>170.8</v>
      </c>
      <c r="J821" s="307">
        <v>261.7</v>
      </c>
      <c r="K821" s="307">
        <f>SUM(L821:O821)</f>
        <v>5203257</v>
      </c>
      <c r="L821" s="311">
        <v>0</v>
      </c>
      <c r="M821" s="377">
        <v>0</v>
      </c>
      <c r="N821" s="311">
        <v>0</v>
      </c>
      <c r="O821" s="42">
        <f>'[1]Прод. прилож (2)'!$C$1371</f>
        <v>5203257</v>
      </c>
      <c r="P821" s="311">
        <f>K821/H821</f>
        <v>12030.652023121387</v>
      </c>
      <c r="Q821" s="42">
        <v>9673</v>
      </c>
      <c r="R821" s="59" t="s">
        <v>94</v>
      </c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  <c r="FE821" s="2"/>
      <c r="FF821" s="2"/>
      <c r="FG821" s="2"/>
      <c r="FH821" s="2"/>
      <c r="FI821" s="2"/>
      <c r="FJ821" s="2"/>
      <c r="FK821" s="2"/>
      <c r="FL821" s="2"/>
      <c r="FM821" s="2"/>
      <c r="FN821" s="2"/>
      <c r="FO821" s="2"/>
      <c r="FP821" s="2"/>
      <c r="FQ821" s="2"/>
      <c r="FR821" s="2"/>
      <c r="FS821" s="2"/>
      <c r="FT821" s="2"/>
      <c r="FU821" s="2"/>
      <c r="FV821" s="2"/>
      <c r="FW821" s="2"/>
      <c r="FX821" s="2"/>
      <c r="FY821" s="2"/>
      <c r="FZ821" s="2"/>
      <c r="GA821" s="2"/>
      <c r="GB821" s="2"/>
      <c r="GC821" s="2"/>
      <c r="GD821" s="2"/>
      <c r="GE821" s="2"/>
      <c r="GF821" s="2"/>
      <c r="GG821" s="2"/>
      <c r="GH821" s="2"/>
      <c r="GI821" s="2"/>
      <c r="GJ821" s="2"/>
      <c r="GK821" s="2"/>
      <c r="GL821" s="2"/>
      <c r="GM821" s="2"/>
      <c r="GN821" s="2"/>
      <c r="GO821" s="2"/>
      <c r="GP821" s="2"/>
      <c r="GQ821" s="2"/>
      <c r="GR821" s="2"/>
      <c r="GS821" s="2"/>
      <c r="GT821" s="2"/>
      <c r="GU821" s="2"/>
      <c r="GV821" s="2"/>
      <c r="GW821" s="2"/>
      <c r="GX821" s="2"/>
      <c r="GY821" s="2"/>
    </row>
    <row r="822" spans="1:207" s="90" customFormat="1" ht="34.9" customHeight="1" x14ac:dyDescent="0.25">
      <c r="A822" s="415" t="s">
        <v>1323</v>
      </c>
      <c r="B822" s="415"/>
      <c r="C822" s="415"/>
      <c r="D822" s="415"/>
      <c r="E822" s="415"/>
      <c r="F822" s="415"/>
      <c r="G822" s="415"/>
      <c r="H822" s="415"/>
      <c r="I822" s="415"/>
      <c r="J822" s="415"/>
      <c r="K822" s="415"/>
      <c r="L822" s="415"/>
      <c r="M822" s="415"/>
      <c r="N822" s="415"/>
      <c r="O822" s="415"/>
      <c r="P822" s="415"/>
      <c r="Q822" s="415"/>
      <c r="R822" s="415"/>
      <c r="S822" s="89"/>
      <c r="T822" s="89"/>
      <c r="U822" s="89"/>
    </row>
    <row r="823" spans="1:207" s="90" customFormat="1" ht="34.9" customHeight="1" x14ac:dyDescent="0.25">
      <c r="A823" s="416" t="s">
        <v>1089</v>
      </c>
      <c r="B823" s="416"/>
      <c r="C823" s="261" t="s">
        <v>21</v>
      </c>
      <c r="D823" s="261" t="s">
        <v>21</v>
      </c>
      <c r="E823" s="261" t="s">
        <v>21</v>
      </c>
      <c r="F823" s="77" t="s">
        <v>21</v>
      </c>
      <c r="G823" s="77" t="s">
        <v>21</v>
      </c>
      <c r="H823" s="98">
        <f>SUM(H824:H825)</f>
        <v>2144.9</v>
      </c>
      <c r="I823" s="98">
        <f t="shared" ref="I823:O823" si="259">SUM(I824:I825)</f>
        <v>0</v>
      </c>
      <c r="J823" s="98">
        <f t="shared" si="259"/>
        <v>1469.4</v>
      </c>
      <c r="K823" s="98">
        <f t="shared" si="259"/>
        <v>5397882.0099999998</v>
      </c>
      <c r="L823" s="98">
        <f t="shared" si="259"/>
        <v>0</v>
      </c>
      <c r="M823" s="98">
        <f t="shared" si="259"/>
        <v>0</v>
      </c>
      <c r="N823" s="98">
        <f t="shared" si="259"/>
        <v>0</v>
      </c>
      <c r="O823" s="98">
        <f t="shared" si="259"/>
        <v>5397882.0099999998</v>
      </c>
      <c r="P823" s="30">
        <f>K823/H823</f>
        <v>2516.6124341461136</v>
      </c>
      <c r="Q823" s="99" t="s">
        <v>21</v>
      </c>
      <c r="R823" s="100" t="s">
        <v>21</v>
      </c>
      <c r="S823" s="89"/>
      <c r="T823" s="89"/>
      <c r="U823" s="89"/>
    </row>
    <row r="824" spans="1:207" s="90" customFormat="1" ht="30" customHeight="1" x14ac:dyDescent="0.25">
      <c r="A824" s="200">
        <v>617</v>
      </c>
      <c r="B824" s="242" t="s">
        <v>1102</v>
      </c>
      <c r="C824" s="260">
        <v>1983</v>
      </c>
      <c r="D824" s="260">
        <v>2009</v>
      </c>
      <c r="E824" s="260" t="s">
        <v>22</v>
      </c>
      <c r="F824" s="256">
        <v>3</v>
      </c>
      <c r="G824" s="256">
        <v>2</v>
      </c>
      <c r="H824" s="274">
        <v>1090.9000000000001</v>
      </c>
      <c r="I824" s="276">
        <v>0</v>
      </c>
      <c r="J824" s="276">
        <v>735.4</v>
      </c>
      <c r="K824" s="307">
        <f>SUM(L824:O824)</f>
        <v>1699056</v>
      </c>
      <c r="L824" s="44">
        <v>0</v>
      </c>
      <c r="M824" s="44">
        <v>0</v>
      </c>
      <c r="N824" s="44">
        <v>0</v>
      </c>
      <c r="O824" s="311">
        <f>'[1]Прод. прилож (2)'!$C$760</f>
        <v>1699056</v>
      </c>
      <c r="P824" s="42">
        <f>K824/H824</f>
        <v>1557.4809790081583</v>
      </c>
      <c r="Q824" s="307">
        <v>9673</v>
      </c>
      <c r="R824" s="300" t="s">
        <v>93</v>
      </c>
    </row>
    <row r="825" spans="1:207" ht="22.9" customHeight="1" x14ac:dyDescent="0.25">
      <c r="A825" s="200">
        <v>618</v>
      </c>
      <c r="B825" s="278" t="s">
        <v>1087</v>
      </c>
      <c r="C825" s="284" t="s">
        <v>1088</v>
      </c>
      <c r="D825" s="260">
        <v>2009</v>
      </c>
      <c r="E825" s="260" t="s">
        <v>20</v>
      </c>
      <c r="F825" s="246">
        <v>2</v>
      </c>
      <c r="G825" s="246">
        <v>2</v>
      </c>
      <c r="H825" s="258">
        <v>1054</v>
      </c>
      <c r="I825" s="263">
        <v>0</v>
      </c>
      <c r="J825" s="263">
        <v>734</v>
      </c>
      <c r="K825" s="307">
        <f>SUM(L825:O825)</f>
        <v>3698826.0100000002</v>
      </c>
      <c r="L825" s="44">
        <v>0</v>
      </c>
      <c r="M825" s="44">
        <v>0</v>
      </c>
      <c r="N825" s="44">
        <v>0</v>
      </c>
      <c r="O825" s="311">
        <f>'[1]Прод. прилож (2)'!$C$761</f>
        <v>3698826.0100000002</v>
      </c>
      <c r="P825" s="42">
        <f>K825/H825</f>
        <v>3509.3225901328274</v>
      </c>
      <c r="Q825" s="307">
        <v>9673</v>
      </c>
      <c r="R825" s="300" t="s">
        <v>93</v>
      </c>
      <c r="S825" s="17"/>
      <c r="T825" s="17"/>
    </row>
    <row r="826" spans="1:207" s="14" customFormat="1" ht="34.9" customHeight="1" x14ac:dyDescent="0.25">
      <c r="A826" s="415" t="s">
        <v>1324</v>
      </c>
      <c r="B826" s="415"/>
      <c r="C826" s="415"/>
      <c r="D826" s="415"/>
      <c r="E826" s="415"/>
      <c r="F826" s="415"/>
      <c r="G826" s="415"/>
      <c r="H826" s="415"/>
      <c r="I826" s="415"/>
      <c r="J826" s="415"/>
      <c r="K826" s="415"/>
      <c r="L826" s="415"/>
      <c r="M826" s="415"/>
      <c r="N826" s="415"/>
      <c r="O826" s="415"/>
      <c r="P826" s="415"/>
      <c r="Q826" s="415"/>
      <c r="R826" s="415"/>
    </row>
    <row r="827" spans="1:207" s="123" customFormat="1" ht="34.9" customHeight="1" x14ac:dyDescent="0.25">
      <c r="A827" s="416" t="s">
        <v>55</v>
      </c>
      <c r="B827" s="416"/>
      <c r="C827" s="261" t="s">
        <v>21</v>
      </c>
      <c r="D827" s="261" t="s">
        <v>21</v>
      </c>
      <c r="E827" s="261" t="s">
        <v>21</v>
      </c>
      <c r="F827" s="77" t="s">
        <v>21</v>
      </c>
      <c r="G827" s="77" t="s">
        <v>21</v>
      </c>
      <c r="H827" s="78">
        <f t="shared" ref="H827:O827" si="260">SUM(H828:H1326)</f>
        <v>1409569.9899999998</v>
      </c>
      <c r="I827" s="78">
        <f t="shared" si="260"/>
        <v>84798.300000000017</v>
      </c>
      <c r="J827" s="78">
        <f t="shared" si="260"/>
        <v>1224664.3700000017</v>
      </c>
      <c r="K827" s="78">
        <f t="shared" si="260"/>
        <v>3575688218.2300019</v>
      </c>
      <c r="L827" s="78">
        <f t="shared" si="260"/>
        <v>0</v>
      </c>
      <c r="M827" s="78">
        <f t="shared" si="260"/>
        <v>0</v>
      </c>
      <c r="N827" s="78">
        <f t="shared" si="260"/>
        <v>0</v>
      </c>
      <c r="O827" s="78">
        <f t="shared" si="260"/>
        <v>3575708190.4900017</v>
      </c>
      <c r="P827" s="30">
        <f t="shared" ref="P827:P836" si="261">K827/H827</f>
        <v>2536.7227194089187</v>
      </c>
      <c r="Q827" s="79" t="s">
        <v>21</v>
      </c>
      <c r="R827" s="80" t="s">
        <v>21</v>
      </c>
      <c r="S827" s="47"/>
      <c r="T827" s="15"/>
      <c r="U827" s="15"/>
    </row>
    <row r="828" spans="1:207" s="15" customFormat="1" ht="25.15" customHeight="1" x14ac:dyDescent="0.25">
      <c r="A828" s="200">
        <v>619</v>
      </c>
      <c r="B828" s="301" t="s">
        <v>421</v>
      </c>
      <c r="C828" s="288">
        <v>1964</v>
      </c>
      <c r="D828" s="288" t="s">
        <v>204</v>
      </c>
      <c r="E828" s="288" t="s">
        <v>20</v>
      </c>
      <c r="F828" s="27">
        <v>5</v>
      </c>
      <c r="G828" s="27">
        <v>4</v>
      </c>
      <c r="H828" s="40">
        <f t="shared" ref="H828:H834" si="262">I828+J828</f>
        <v>3223.7400000000002</v>
      </c>
      <c r="I828" s="129">
        <v>630.9</v>
      </c>
      <c r="J828" s="40">
        <v>2592.84</v>
      </c>
      <c r="K828" s="307">
        <f t="shared" ref="K828:K913" si="263">SUM(L828:O828)</f>
        <v>8021250</v>
      </c>
      <c r="L828" s="311">
        <v>0</v>
      </c>
      <c r="M828" s="377">
        <v>0</v>
      </c>
      <c r="N828" s="311">
        <v>0</v>
      </c>
      <c r="O828" s="40">
        <f>'[1]Прод. прилож (2)'!$C$242</f>
        <v>8021250</v>
      </c>
      <c r="P828" s="311">
        <f t="shared" si="261"/>
        <v>2488.1814290234324</v>
      </c>
      <c r="Q828" s="42">
        <v>9673</v>
      </c>
      <c r="R828" s="59" t="s">
        <v>92</v>
      </c>
      <c r="S828" s="152"/>
      <c r="V828" s="123"/>
      <c r="W828" s="123"/>
      <c r="X828" s="123"/>
      <c r="Y828" s="123"/>
      <c r="Z828" s="123"/>
      <c r="AA828" s="123"/>
      <c r="AB828" s="123"/>
      <c r="AC828" s="123"/>
      <c r="AD828" s="123"/>
      <c r="AE828" s="123"/>
      <c r="AF828" s="123"/>
      <c r="AG828" s="123"/>
      <c r="AH828" s="123"/>
      <c r="AI828" s="123"/>
      <c r="AJ828" s="123"/>
      <c r="AK828" s="123"/>
      <c r="AL828" s="123"/>
      <c r="AM828" s="123"/>
      <c r="AN828" s="123"/>
      <c r="AO828" s="123"/>
      <c r="AP828" s="123"/>
      <c r="AQ828" s="123"/>
      <c r="AR828" s="123"/>
      <c r="AS828" s="123"/>
      <c r="AT828" s="123"/>
      <c r="AU828" s="123"/>
      <c r="AV828" s="123"/>
      <c r="AW828" s="123"/>
      <c r="AX828" s="123"/>
      <c r="AY828" s="123"/>
      <c r="AZ828" s="123"/>
      <c r="BA828" s="123"/>
      <c r="BB828" s="123"/>
      <c r="BC828" s="123"/>
      <c r="BD828" s="123"/>
      <c r="BE828" s="123"/>
      <c r="BF828" s="123"/>
      <c r="BG828" s="123"/>
      <c r="BH828" s="123"/>
      <c r="BI828" s="123"/>
      <c r="BJ828" s="123"/>
      <c r="BK828" s="123"/>
      <c r="BL828" s="123"/>
      <c r="BM828" s="123"/>
      <c r="BN828" s="123"/>
      <c r="BO828" s="123"/>
      <c r="BP828" s="123"/>
      <c r="BQ828" s="123"/>
      <c r="BR828" s="123"/>
      <c r="BS828" s="123"/>
      <c r="BT828" s="123"/>
      <c r="BU828" s="123"/>
      <c r="BV828" s="123"/>
      <c r="BW828" s="123"/>
      <c r="BX828" s="123"/>
      <c r="BY828" s="123"/>
      <c r="BZ828" s="123"/>
      <c r="CA828" s="123"/>
      <c r="CB828" s="123"/>
      <c r="CC828" s="123"/>
      <c r="CD828" s="123"/>
      <c r="CE828" s="123"/>
      <c r="CF828" s="123"/>
      <c r="CG828" s="123"/>
      <c r="CH828" s="123"/>
      <c r="CI828" s="123"/>
      <c r="CJ828" s="123"/>
      <c r="CK828" s="123"/>
      <c r="CL828" s="123"/>
      <c r="CM828" s="123"/>
      <c r="CN828" s="123"/>
      <c r="CO828" s="123"/>
      <c r="CP828" s="123"/>
      <c r="CQ828" s="123"/>
      <c r="CR828" s="123"/>
      <c r="CS828" s="123"/>
      <c r="CT828" s="123"/>
      <c r="CU828" s="123"/>
      <c r="CV828" s="123"/>
      <c r="CW828" s="123"/>
      <c r="CX828" s="123"/>
      <c r="CY828" s="123"/>
      <c r="CZ828" s="123"/>
      <c r="DA828" s="123"/>
      <c r="DB828" s="123"/>
      <c r="DC828" s="123"/>
      <c r="DD828" s="123"/>
      <c r="DE828" s="123"/>
      <c r="DF828" s="123"/>
      <c r="DG828" s="123"/>
      <c r="DH828" s="123"/>
      <c r="DI828" s="123"/>
      <c r="DJ828" s="123"/>
      <c r="DK828" s="123"/>
      <c r="DL828" s="123"/>
      <c r="DM828" s="123"/>
      <c r="DN828" s="123"/>
      <c r="DO828" s="123"/>
      <c r="DP828" s="123"/>
      <c r="DQ828" s="123"/>
      <c r="DR828" s="123"/>
      <c r="DS828" s="123"/>
      <c r="DT828" s="123"/>
      <c r="DU828" s="123"/>
      <c r="DV828" s="123"/>
      <c r="DW828" s="123"/>
      <c r="DX828" s="123"/>
      <c r="DY828" s="123"/>
      <c r="DZ828" s="123"/>
      <c r="EA828" s="123"/>
      <c r="EB828" s="123"/>
      <c r="EC828" s="123"/>
      <c r="ED828" s="123"/>
      <c r="EE828" s="123"/>
      <c r="EF828" s="123"/>
      <c r="EG828" s="123"/>
      <c r="EH828" s="123"/>
      <c r="EI828" s="123"/>
      <c r="EJ828" s="123"/>
      <c r="EK828" s="123"/>
      <c r="EL828" s="123"/>
      <c r="EM828" s="123"/>
      <c r="EN828" s="123"/>
      <c r="EO828" s="123"/>
      <c r="EP828" s="123"/>
      <c r="EQ828" s="123"/>
      <c r="ER828" s="123"/>
      <c r="ES828" s="123"/>
      <c r="ET828" s="123"/>
      <c r="EU828" s="123"/>
      <c r="EV828" s="123"/>
      <c r="EW828" s="123"/>
      <c r="EX828" s="123"/>
      <c r="EY828" s="123"/>
      <c r="EZ828" s="123"/>
      <c r="FA828" s="123"/>
      <c r="FB828" s="123"/>
      <c r="FC828" s="123"/>
      <c r="FD828" s="123"/>
      <c r="FE828" s="123"/>
      <c r="FF828" s="123"/>
      <c r="FG828" s="123"/>
      <c r="FH828" s="123"/>
      <c r="FI828" s="123"/>
      <c r="FJ828" s="123"/>
      <c r="FK828" s="123"/>
      <c r="FL828" s="123"/>
      <c r="FM828" s="123"/>
      <c r="FN828" s="123"/>
      <c r="FO828" s="123"/>
      <c r="FP828" s="123"/>
      <c r="FQ828" s="123"/>
      <c r="FR828" s="123"/>
      <c r="FS828" s="123"/>
      <c r="FT828" s="123"/>
      <c r="FU828" s="123"/>
      <c r="FV828" s="123"/>
      <c r="FW828" s="123"/>
      <c r="FX828" s="123"/>
      <c r="FY828" s="123"/>
      <c r="FZ828" s="123"/>
      <c r="GA828" s="123"/>
      <c r="GB828" s="123"/>
      <c r="GC828" s="123"/>
      <c r="GD828" s="123"/>
      <c r="GE828" s="123"/>
      <c r="GF828" s="123"/>
      <c r="GG828" s="123"/>
      <c r="GH828" s="123"/>
      <c r="GI828" s="123"/>
      <c r="GJ828" s="123"/>
      <c r="GK828" s="123"/>
      <c r="GL828" s="123"/>
      <c r="GM828" s="123"/>
      <c r="GN828" s="123"/>
      <c r="GO828" s="123"/>
      <c r="GP828" s="123"/>
      <c r="GQ828" s="123"/>
      <c r="GR828" s="123"/>
      <c r="GS828" s="123"/>
      <c r="GT828" s="123"/>
      <c r="GU828" s="123"/>
      <c r="GV828" s="123"/>
      <c r="GW828" s="123"/>
      <c r="GX828" s="123"/>
      <c r="GY828" s="123"/>
    </row>
    <row r="829" spans="1:207" s="15" customFormat="1" ht="25.15" customHeight="1" x14ac:dyDescent="0.25">
      <c r="A829" s="200">
        <v>620</v>
      </c>
      <c r="B829" s="301" t="s">
        <v>422</v>
      </c>
      <c r="C829" s="288">
        <v>1962</v>
      </c>
      <c r="D829" s="288" t="s">
        <v>204</v>
      </c>
      <c r="E829" s="288" t="s">
        <v>20</v>
      </c>
      <c r="F829" s="27">
        <v>5</v>
      </c>
      <c r="G829" s="27">
        <v>4</v>
      </c>
      <c r="H829" s="40">
        <f t="shared" si="262"/>
        <v>2556.96</v>
      </c>
      <c r="I829" s="129">
        <v>0</v>
      </c>
      <c r="J829" s="40">
        <v>2556.96</v>
      </c>
      <c r="K829" s="307">
        <f t="shared" si="263"/>
        <v>7765541.6799999997</v>
      </c>
      <c r="L829" s="311">
        <v>0</v>
      </c>
      <c r="M829" s="377">
        <v>0</v>
      </c>
      <c r="N829" s="311">
        <v>0</v>
      </c>
      <c r="O829" s="40">
        <f>'[1]Прод. прилож (2)'!$C$243</f>
        <v>7765541.6799999997</v>
      </c>
      <c r="P829" s="311">
        <f t="shared" si="261"/>
        <v>3037.0211814029158</v>
      </c>
      <c r="Q829" s="42">
        <v>9673</v>
      </c>
      <c r="R829" s="59" t="s">
        <v>92</v>
      </c>
      <c r="S829" s="152"/>
      <c r="V829" s="123"/>
      <c r="W829" s="123"/>
      <c r="X829" s="123"/>
      <c r="Y829" s="123"/>
      <c r="Z829" s="123"/>
      <c r="AA829" s="123"/>
      <c r="AB829" s="123"/>
      <c r="AC829" s="123"/>
      <c r="AD829" s="123"/>
      <c r="AE829" s="123"/>
      <c r="AF829" s="123"/>
      <c r="AG829" s="123"/>
      <c r="AH829" s="123"/>
      <c r="AI829" s="123"/>
      <c r="AJ829" s="123"/>
      <c r="AK829" s="123"/>
      <c r="AL829" s="123"/>
      <c r="AM829" s="123"/>
      <c r="AN829" s="123"/>
      <c r="AO829" s="123"/>
      <c r="AP829" s="123"/>
      <c r="AQ829" s="123"/>
      <c r="AR829" s="123"/>
      <c r="AS829" s="123"/>
      <c r="AT829" s="123"/>
      <c r="AU829" s="123"/>
      <c r="AV829" s="123"/>
      <c r="AW829" s="123"/>
      <c r="AX829" s="123"/>
      <c r="AY829" s="123"/>
      <c r="AZ829" s="123"/>
      <c r="BA829" s="123"/>
      <c r="BB829" s="123"/>
      <c r="BC829" s="123"/>
      <c r="BD829" s="123"/>
      <c r="BE829" s="123"/>
      <c r="BF829" s="123"/>
      <c r="BG829" s="123"/>
      <c r="BH829" s="123"/>
      <c r="BI829" s="123"/>
      <c r="BJ829" s="123"/>
      <c r="BK829" s="123"/>
      <c r="BL829" s="123"/>
      <c r="BM829" s="123"/>
      <c r="BN829" s="123"/>
      <c r="BO829" s="123"/>
      <c r="BP829" s="123"/>
      <c r="BQ829" s="123"/>
      <c r="BR829" s="123"/>
      <c r="BS829" s="123"/>
      <c r="BT829" s="123"/>
      <c r="BU829" s="123"/>
      <c r="BV829" s="123"/>
      <c r="BW829" s="123"/>
      <c r="BX829" s="123"/>
      <c r="BY829" s="123"/>
      <c r="BZ829" s="123"/>
      <c r="CA829" s="123"/>
      <c r="CB829" s="123"/>
      <c r="CC829" s="123"/>
      <c r="CD829" s="123"/>
      <c r="CE829" s="123"/>
      <c r="CF829" s="123"/>
      <c r="CG829" s="123"/>
      <c r="CH829" s="123"/>
      <c r="CI829" s="123"/>
      <c r="CJ829" s="123"/>
      <c r="CK829" s="123"/>
      <c r="CL829" s="123"/>
      <c r="CM829" s="123"/>
      <c r="CN829" s="123"/>
      <c r="CO829" s="123"/>
      <c r="CP829" s="123"/>
      <c r="CQ829" s="123"/>
      <c r="CR829" s="123"/>
      <c r="CS829" s="123"/>
      <c r="CT829" s="123"/>
      <c r="CU829" s="123"/>
      <c r="CV829" s="123"/>
      <c r="CW829" s="123"/>
      <c r="CX829" s="123"/>
      <c r="CY829" s="123"/>
      <c r="CZ829" s="123"/>
      <c r="DA829" s="123"/>
      <c r="DB829" s="123"/>
      <c r="DC829" s="123"/>
      <c r="DD829" s="123"/>
      <c r="DE829" s="123"/>
      <c r="DF829" s="123"/>
      <c r="DG829" s="123"/>
      <c r="DH829" s="123"/>
      <c r="DI829" s="123"/>
      <c r="DJ829" s="123"/>
      <c r="DK829" s="123"/>
      <c r="DL829" s="123"/>
      <c r="DM829" s="123"/>
      <c r="DN829" s="123"/>
      <c r="DO829" s="123"/>
      <c r="DP829" s="123"/>
      <c r="DQ829" s="123"/>
      <c r="DR829" s="123"/>
      <c r="DS829" s="123"/>
      <c r="DT829" s="123"/>
      <c r="DU829" s="123"/>
      <c r="DV829" s="123"/>
      <c r="DW829" s="123"/>
      <c r="DX829" s="123"/>
      <c r="DY829" s="123"/>
      <c r="DZ829" s="123"/>
      <c r="EA829" s="123"/>
      <c r="EB829" s="123"/>
      <c r="EC829" s="123"/>
      <c r="ED829" s="123"/>
      <c r="EE829" s="123"/>
      <c r="EF829" s="123"/>
      <c r="EG829" s="123"/>
      <c r="EH829" s="123"/>
      <c r="EI829" s="123"/>
      <c r="EJ829" s="123"/>
      <c r="EK829" s="123"/>
      <c r="EL829" s="123"/>
      <c r="EM829" s="123"/>
      <c r="EN829" s="123"/>
      <c r="EO829" s="123"/>
      <c r="EP829" s="123"/>
      <c r="EQ829" s="123"/>
      <c r="ER829" s="123"/>
      <c r="ES829" s="123"/>
      <c r="ET829" s="123"/>
      <c r="EU829" s="123"/>
      <c r="EV829" s="123"/>
      <c r="EW829" s="123"/>
      <c r="EX829" s="123"/>
      <c r="EY829" s="123"/>
      <c r="EZ829" s="123"/>
      <c r="FA829" s="123"/>
      <c r="FB829" s="123"/>
      <c r="FC829" s="123"/>
      <c r="FD829" s="123"/>
      <c r="FE829" s="123"/>
      <c r="FF829" s="123"/>
      <c r="FG829" s="123"/>
      <c r="FH829" s="123"/>
      <c r="FI829" s="123"/>
      <c r="FJ829" s="123"/>
      <c r="FK829" s="123"/>
      <c r="FL829" s="123"/>
      <c r="FM829" s="123"/>
      <c r="FN829" s="123"/>
      <c r="FO829" s="123"/>
      <c r="FP829" s="123"/>
      <c r="FQ829" s="123"/>
      <c r="FR829" s="123"/>
      <c r="FS829" s="123"/>
      <c r="FT829" s="123"/>
      <c r="FU829" s="123"/>
      <c r="FV829" s="123"/>
      <c r="FW829" s="123"/>
      <c r="FX829" s="123"/>
      <c r="FY829" s="123"/>
      <c r="FZ829" s="123"/>
      <c r="GA829" s="123"/>
      <c r="GB829" s="123"/>
      <c r="GC829" s="123"/>
      <c r="GD829" s="123"/>
      <c r="GE829" s="123"/>
      <c r="GF829" s="123"/>
      <c r="GG829" s="123"/>
      <c r="GH829" s="123"/>
      <c r="GI829" s="123"/>
      <c r="GJ829" s="123"/>
      <c r="GK829" s="123"/>
      <c r="GL829" s="123"/>
      <c r="GM829" s="123"/>
      <c r="GN829" s="123"/>
      <c r="GO829" s="123"/>
      <c r="GP829" s="123"/>
      <c r="GQ829" s="123"/>
      <c r="GR829" s="123"/>
      <c r="GS829" s="123"/>
      <c r="GT829" s="123"/>
      <c r="GU829" s="123"/>
      <c r="GV829" s="123"/>
      <c r="GW829" s="123"/>
      <c r="GX829" s="123"/>
      <c r="GY829" s="123"/>
    </row>
    <row r="830" spans="1:207" s="123" customFormat="1" ht="25.15" customHeight="1" x14ac:dyDescent="0.25">
      <c r="A830" s="200">
        <v>621</v>
      </c>
      <c r="B830" s="301" t="s">
        <v>423</v>
      </c>
      <c r="C830" s="288">
        <v>1962</v>
      </c>
      <c r="D830" s="288" t="s">
        <v>204</v>
      </c>
      <c r="E830" s="288" t="s">
        <v>20</v>
      </c>
      <c r="F830" s="27">
        <v>4</v>
      </c>
      <c r="G830" s="27">
        <v>2</v>
      </c>
      <c r="H830" s="40">
        <f t="shared" si="262"/>
        <v>1202.8800000000001</v>
      </c>
      <c r="I830" s="129">
        <v>86.2</v>
      </c>
      <c r="J830" s="40">
        <v>1116.68</v>
      </c>
      <c r="K830" s="307">
        <f t="shared" si="263"/>
        <v>3888293.32</v>
      </c>
      <c r="L830" s="311">
        <v>0</v>
      </c>
      <c r="M830" s="377">
        <v>0</v>
      </c>
      <c r="N830" s="311">
        <v>0</v>
      </c>
      <c r="O830" s="40">
        <f>'[1]Прод. прилож (2)'!$C$244</f>
        <v>3888293.32</v>
      </c>
      <c r="P830" s="311">
        <f t="shared" si="261"/>
        <v>3232.4864658153761</v>
      </c>
      <c r="Q830" s="42">
        <v>9673</v>
      </c>
      <c r="R830" s="59" t="s">
        <v>92</v>
      </c>
      <c r="S830" s="152"/>
      <c r="T830" s="15"/>
      <c r="U830" s="15"/>
    </row>
    <row r="831" spans="1:207" s="123" customFormat="1" ht="25.15" customHeight="1" x14ac:dyDescent="0.25">
      <c r="A831" s="200">
        <v>622</v>
      </c>
      <c r="B831" s="301" t="s">
        <v>424</v>
      </c>
      <c r="C831" s="288">
        <v>1963</v>
      </c>
      <c r="D831" s="288" t="s">
        <v>204</v>
      </c>
      <c r="E831" s="48" t="s">
        <v>20</v>
      </c>
      <c r="F831" s="27">
        <v>4</v>
      </c>
      <c r="G831" s="27">
        <v>2</v>
      </c>
      <c r="H831" s="40">
        <f t="shared" si="262"/>
        <v>1285.97</v>
      </c>
      <c r="I831" s="129">
        <v>99.5</v>
      </c>
      <c r="J831" s="40">
        <v>1186.47</v>
      </c>
      <c r="K831" s="307">
        <f t="shared" si="263"/>
        <v>4697188.6100000003</v>
      </c>
      <c r="L831" s="311">
        <v>0</v>
      </c>
      <c r="M831" s="377">
        <v>0</v>
      </c>
      <c r="N831" s="311">
        <v>0</v>
      </c>
      <c r="O831" s="40">
        <f>'[1]Прод. прилож (2)'!$C$763</f>
        <v>4697188.6100000003</v>
      </c>
      <c r="P831" s="311">
        <f t="shared" si="261"/>
        <v>3652.642448890721</v>
      </c>
      <c r="Q831" s="42">
        <v>9673</v>
      </c>
      <c r="R831" s="59" t="s">
        <v>93</v>
      </c>
      <c r="S831" s="47"/>
      <c r="T831" s="15"/>
      <c r="U831" s="15"/>
    </row>
    <row r="832" spans="1:207" s="123" customFormat="1" ht="25.15" customHeight="1" x14ac:dyDescent="0.25">
      <c r="A832" s="200">
        <v>623</v>
      </c>
      <c r="B832" s="301" t="s">
        <v>425</v>
      </c>
      <c r="C832" s="288">
        <v>1963</v>
      </c>
      <c r="D832" s="288" t="s">
        <v>204</v>
      </c>
      <c r="E832" s="48" t="s">
        <v>20</v>
      </c>
      <c r="F832" s="27">
        <v>4</v>
      </c>
      <c r="G832" s="27">
        <v>2</v>
      </c>
      <c r="H832" s="40">
        <f t="shared" si="262"/>
        <v>1270.02</v>
      </c>
      <c r="I832" s="129">
        <v>0</v>
      </c>
      <c r="J832" s="40">
        <v>1270.02</v>
      </c>
      <c r="K832" s="307">
        <f t="shared" si="263"/>
        <v>4697188.3099999996</v>
      </c>
      <c r="L832" s="311">
        <v>0</v>
      </c>
      <c r="M832" s="377">
        <v>0</v>
      </c>
      <c r="N832" s="311">
        <v>0</v>
      </c>
      <c r="O832" s="40">
        <f>'[1]Прод. прилож (2)'!$C$764</f>
        <v>4697188.3099999996</v>
      </c>
      <c r="P832" s="311">
        <f t="shared" si="261"/>
        <v>3698.5152281066439</v>
      </c>
      <c r="Q832" s="42">
        <v>9673</v>
      </c>
      <c r="R832" s="59" t="s">
        <v>93</v>
      </c>
      <c r="S832" s="47"/>
      <c r="T832" s="15"/>
      <c r="U832" s="15"/>
    </row>
    <row r="833" spans="1:207" s="123" customFormat="1" ht="27" customHeight="1" x14ac:dyDescent="0.25">
      <c r="A833" s="200">
        <v>624</v>
      </c>
      <c r="B833" s="301" t="s">
        <v>1236</v>
      </c>
      <c r="C833" s="305">
        <v>1959</v>
      </c>
      <c r="D833" s="305" t="s">
        <v>204</v>
      </c>
      <c r="E833" s="305" t="s">
        <v>20</v>
      </c>
      <c r="F833" s="27">
        <v>4</v>
      </c>
      <c r="G833" s="27">
        <v>1</v>
      </c>
      <c r="H833" s="40">
        <v>499.18</v>
      </c>
      <c r="I833" s="129">
        <v>45.4</v>
      </c>
      <c r="J833" s="129">
        <v>453.78</v>
      </c>
      <c r="K833" s="307">
        <f t="shared" ref="K833" si="264">SUM(L833:O833)</f>
        <v>2093329.35</v>
      </c>
      <c r="L833" s="40">
        <v>0</v>
      </c>
      <c r="M833" s="40">
        <v>0</v>
      </c>
      <c r="N833" s="40">
        <v>0</v>
      </c>
      <c r="O833" s="40">
        <f>'[1]Прод. прилож (2)'!$C$766</f>
        <v>2093329.35</v>
      </c>
      <c r="P833" s="42">
        <f t="shared" si="261"/>
        <v>4193.5360992026926</v>
      </c>
      <c r="Q833" s="307">
        <v>9673</v>
      </c>
      <c r="R833" s="59" t="s">
        <v>93</v>
      </c>
      <c r="S833" s="15"/>
      <c r="T833" s="15"/>
      <c r="U833" s="15"/>
    </row>
    <row r="834" spans="1:207" s="212" customFormat="1" ht="25.15" customHeight="1" x14ac:dyDescent="0.25">
      <c r="A834" s="393">
        <v>625</v>
      </c>
      <c r="B834" s="395" t="s">
        <v>426</v>
      </c>
      <c r="C834" s="387">
        <v>1958</v>
      </c>
      <c r="D834" s="387" t="s">
        <v>204</v>
      </c>
      <c r="E834" s="387" t="s">
        <v>337</v>
      </c>
      <c r="F834" s="407">
        <v>3</v>
      </c>
      <c r="G834" s="407">
        <v>3</v>
      </c>
      <c r="H834" s="409">
        <f t="shared" si="262"/>
        <v>1512.72</v>
      </c>
      <c r="I834" s="411">
        <v>712.5</v>
      </c>
      <c r="J834" s="411">
        <v>800.22</v>
      </c>
      <c r="K834" s="273">
        <f t="shared" si="263"/>
        <v>720987.26</v>
      </c>
      <c r="L834" s="257">
        <v>0</v>
      </c>
      <c r="M834" s="363">
        <v>0</v>
      </c>
      <c r="N834" s="257">
        <v>0</v>
      </c>
      <c r="O834" s="236">
        <f>'[1]Прод. прилож (2)'!$C$765</f>
        <v>720987.26</v>
      </c>
      <c r="P834" s="257">
        <f t="shared" si="261"/>
        <v>476.61646570416201</v>
      </c>
      <c r="Q834" s="42">
        <v>9673</v>
      </c>
      <c r="R834" s="59" t="s">
        <v>93</v>
      </c>
      <c r="S834" s="47"/>
      <c r="T834" s="221"/>
      <c r="U834" s="221"/>
    </row>
    <row r="835" spans="1:207" s="218" customFormat="1" ht="25.15" customHeight="1" x14ac:dyDescent="0.25">
      <c r="A835" s="394"/>
      <c r="B835" s="396"/>
      <c r="C835" s="388"/>
      <c r="D835" s="388"/>
      <c r="E835" s="388"/>
      <c r="F835" s="408"/>
      <c r="G835" s="408"/>
      <c r="H835" s="410"/>
      <c r="I835" s="412"/>
      <c r="J835" s="412"/>
      <c r="K835" s="273">
        <f>SUM(L835:O835)</f>
        <v>13869951.800000001</v>
      </c>
      <c r="L835" s="257">
        <v>0</v>
      </c>
      <c r="M835" s="363">
        <v>0</v>
      </c>
      <c r="N835" s="257">
        <v>0</v>
      </c>
      <c r="O835" s="264">
        <f>'[1]Прод. прилож (2)'!$C$1373</f>
        <v>13869951.800000001</v>
      </c>
      <c r="P835" s="251">
        <f>K835/H834</f>
        <v>9168.8824104923588</v>
      </c>
      <c r="Q835" s="123">
        <v>9673</v>
      </c>
      <c r="R835" s="59" t="s">
        <v>94</v>
      </c>
      <c r="S835" s="14"/>
      <c r="T835" s="217"/>
      <c r="U835" s="217"/>
    </row>
    <row r="836" spans="1:207" s="97" customFormat="1" ht="25.15" customHeight="1" x14ac:dyDescent="0.25">
      <c r="A836" s="200">
        <v>626</v>
      </c>
      <c r="B836" s="87" t="s">
        <v>427</v>
      </c>
      <c r="C836" s="48">
        <v>1917</v>
      </c>
      <c r="D836" s="288" t="s">
        <v>204</v>
      </c>
      <c r="E836" s="48" t="s">
        <v>20</v>
      </c>
      <c r="F836" s="27">
        <v>2</v>
      </c>
      <c r="G836" s="27">
        <v>2</v>
      </c>
      <c r="H836" s="40">
        <v>628.79999999999995</v>
      </c>
      <c r="I836" s="129">
        <v>0</v>
      </c>
      <c r="J836" s="129">
        <v>458.1</v>
      </c>
      <c r="K836" s="307">
        <f t="shared" si="263"/>
        <v>2560762.61</v>
      </c>
      <c r="L836" s="311">
        <v>0</v>
      </c>
      <c r="M836" s="377">
        <v>0</v>
      </c>
      <c r="N836" s="311">
        <v>0</v>
      </c>
      <c r="O836" s="40">
        <f>'[1]Прод. прилож (2)'!$C$245</f>
        <v>2560762.61</v>
      </c>
      <c r="P836" s="311">
        <f t="shared" si="261"/>
        <v>4072.4596215012725</v>
      </c>
      <c r="Q836" s="42">
        <v>9673</v>
      </c>
      <c r="R836" s="59" t="s">
        <v>92</v>
      </c>
      <c r="S836" s="141"/>
      <c r="T836" s="14"/>
      <c r="U836" s="14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  <c r="FE836" s="2"/>
      <c r="FF836" s="2"/>
      <c r="FG836" s="2"/>
      <c r="FH836" s="2"/>
      <c r="FI836" s="2"/>
      <c r="FJ836" s="2"/>
      <c r="FK836" s="2"/>
      <c r="FL836" s="2"/>
      <c r="FM836" s="2"/>
      <c r="FN836" s="2"/>
      <c r="FO836" s="2"/>
      <c r="FP836" s="2"/>
      <c r="FQ836" s="2"/>
      <c r="FR836" s="2"/>
      <c r="FS836" s="2"/>
      <c r="FT836" s="2"/>
      <c r="FU836" s="2"/>
      <c r="FV836" s="2"/>
      <c r="FW836" s="2"/>
      <c r="FX836" s="2"/>
      <c r="FY836" s="2"/>
      <c r="FZ836" s="2"/>
      <c r="GA836" s="2"/>
      <c r="GB836" s="2"/>
      <c r="GC836" s="2"/>
      <c r="GD836" s="2"/>
      <c r="GE836" s="2"/>
      <c r="GF836" s="2"/>
      <c r="GG836" s="2"/>
      <c r="GH836" s="2"/>
      <c r="GI836" s="2"/>
      <c r="GJ836" s="2"/>
      <c r="GK836" s="2"/>
      <c r="GL836" s="2"/>
      <c r="GM836" s="2"/>
      <c r="GN836" s="2"/>
      <c r="GO836" s="2"/>
      <c r="GP836" s="2"/>
      <c r="GQ836" s="2"/>
      <c r="GR836" s="2"/>
      <c r="GS836" s="2"/>
      <c r="GT836" s="2"/>
      <c r="GU836" s="2"/>
      <c r="GV836" s="2"/>
      <c r="GW836" s="2"/>
      <c r="GX836" s="2"/>
      <c r="GY836" s="2"/>
    </row>
    <row r="837" spans="1:207" s="97" customFormat="1" ht="25.15" customHeight="1" x14ac:dyDescent="0.25">
      <c r="A837" s="200">
        <v>627</v>
      </c>
      <c r="B837" s="301" t="s">
        <v>1111</v>
      </c>
      <c r="C837" s="259" t="s">
        <v>1140</v>
      </c>
      <c r="D837" s="259" t="s">
        <v>204</v>
      </c>
      <c r="E837" s="259" t="s">
        <v>20</v>
      </c>
      <c r="F837" s="255">
        <v>2</v>
      </c>
      <c r="G837" s="255">
        <v>3</v>
      </c>
      <c r="H837" s="264">
        <v>1216.0999999999999</v>
      </c>
      <c r="I837" s="266">
        <v>713.6</v>
      </c>
      <c r="J837" s="266">
        <v>102.9</v>
      </c>
      <c r="K837" s="42">
        <f t="shared" si="263"/>
        <v>3705032.89</v>
      </c>
      <c r="L837" s="44">
        <v>0</v>
      </c>
      <c r="M837" s="44">
        <v>0</v>
      </c>
      <c r="N837" s="44">
        <v>0</v>
      </c>
      <c r="O837" s="311">
        <f>'[1]Прод. прилож (2)'!$C$246</f>
        <v>3705032.89</v>
      </c>
      <c r="P837" s="42">
        <f>O837/H837</f>
        <v>3046.6515006989562</v>
      </c>
      <c r="Q837" s="42">
        <v>9673</v>
      </c>
      <c r="R837" s="59" t="s">
        <v>92</v>
      </c>
      <c r="S837" s="156"/>
    </row>
    <row r="838" spans="1:207" s="123" customFormat="1" ht="25.15" customHeight="1" x14ac:dyDescent="0.25">
      <c r="A838" s="393">
        <v>628</v>
      </c>
      <c r="B838" s="395" t="s">
        <v>428</v>
      </c>
      <c r="C838" s="397">
        <v>1917</v>
      </c>
      <c r="D838" s="397" t="s">
        <v>204</v>
      </c>
      <c r="E838" s="397" t="s">
        <v>20</v>
      </c>
      <c r="F838" s="399">
        <v>2</v>
      </c>
      <c r="G838" s="399">
        <v>1</v>
      </c>
      <c r="H838" s="389">
        <v>952.7</v>
      </c>
      <c r="I838" s="391">
        <v>557.6</v>
      </c>
      <c r="J838" s="391">
        <v>93.9</v>
      </c>
      <c r="K838" s="42">
        <f t="shared" ref="K838" si="265">SUM(L838:O838)</f>
        <v>2935118.88</v>
      </c>
      <c r="L838" s="44">
        <v>0</v>
      </c>
      <c r="M838" s="44">
        <v>0</v>
      </c>
      <c r="N838" s="44">
        <v>0</v>
      </c>
      <c r="O838" s="311">
        <f>'[1]Прод. прилож (2)'!$C$247</f>
        <v>2935118.88</v>
      </c>
      <c r="P838" s="42">
        <f>O838/H838</f>
        <v>3080.8427416815366</v>
      </c>
      <c r="Q838" s="42">
        <v>9673</v>
      </c>
      <c r="R838" s="59" t="s">
        <v>92</v>
      </c>
      <c r="S838" s="157"/>
      <c r="T838" s="95"/>
      <c r="U838" s="95"/>
      <c r="V838" s="95"/>
      <c r="W838" s="95"/>
      <c r="X838" s="95"/>
      <c r="Y838" s="95"/>
      <c r="Z838" s="95"/>
      <c r="AA838" s="95"/>
      <c r="AB838" s="95"/>
      <c r="AC838" s="95"/>
      <c r="AD838" s="95"/>
      <c r="AE838" s="95"/>
      <c r="AF838" s="95"/>
      <c r="AG838" s="95"/>
      <c r="AH838" s="95"/>
      <c r="AI838" s="95"/>
      <c r="AJ838" s="95"/>
      <c r="AK838" s="95"/>
      <c r="AL838" s="95"/>
      <c r="AM838" s="95"/>
      <c r="AN838" s="95"/>
      <c r="AO838" s="95"/>
      <c r="AP838" s="95"/>
      <c r="AQ838" s="95"/>
      <c r="AR838" s="95"/>
      <c r="AS838" s="95"/>
      <c r="AT838" s="95"/>
      <c r="AU838" s="95"/>
      <c r="AV838" s="95"/>
      <c r="AW838" s="95"/>
      <c r="AX838" s="95"/>
      <c r="AY838" s="95"/>
      <c r="AZ838" s="95"/>
      <c r="BA838" s="95"/>
      <c r="BB838" s="95"/>
      <c r="BC838" s="95"/>
      <c r="BD838" s="95"/>
      <c r="BE838" s="95"/>
      <c r="BF838" s="95"/>
      <c r="BG838" s="95"/>
      <c r="BH838" s="95"/>
      <c r="BI838" s="95"/>
      <c r="BJ838" s="95"/>
      <c r="BK838" s="95"/>
      <c r="BL838" s="95"/>
      <c r="BM838" s="95"/>
      <c r="BN838" s="95"/>
      <c r="BO838" s="95"/>
      <c r="BP838" s="95"/>
      <c r="BQ838" s="95"/>
      <c r="BR838" s="95"/>
      <c r="BS838" s="95"/>
      <c r="BT838" s="95"/>
      <c r="BU838" s="95"/>
      <c r="BV838" s="95"/>
      <c r="BW838" s="95"/>
      <c r="BX838" s="95"/>
      <c r="BY838" s="95"/>
      <c r="BZ838" s="95"/>
      <c r="CA838" s="95"/>
      <c r="CB838" s="95"/>
      <c r="CC838" s="95"/>
      <c r="CD838" s="95"/>
      <c r="CE838" s="95"/>
      <c r="CF838" s="95"/>
      <c r="CG838" s="95"/>
      <c r="CH838" s="95"/>
      <c r="CI838" s="95"/>
      <c r="CJ838" s="95"/>
      <c r="CK838" s="95"/>
      <c r="CL838" s="95"/>
      <c r="CM838" s="95"/>
      <c r="CN838" s="95"/>
      <c r="CO838" s="95"/>
      <c r="CP838" s="95"/>
      <c r="CQ838" s="95"/>
      <c r="CR838" s="95"/>
      <c r="CS838" s="95"/>
      <c r="CT838" s="95"/>
      <c r="CU838" s="95"/>
      <c r="CV838" s="95"/>
      <c r="CW838" s="95"/>
      <c r="CX838" s="95"/>
      <c r="CY838" s="95"/>
      <c r="CZ838" s="95"/>
      <c r="DA838" s="95"/>
      <c r="DB838" s="95"/>
      <c r="DC838" s="95"/>
      <c r="DD838" s="95"/>
      <c r="DE838" s="95"/>
      <c r="DF838" s="95"/>
      <c r="DG838" s="95"/>
      <c r="DH838" s="95"/>
      <c r="DI838" s="95"/>
      <c r="DJ838" s="95"/>
      <c r="DK838" s="95"/>
      <c r="DL838" s="95"/>
      <c r="DM838" s="95"/>
      <c r="DN838" s="95"/>
      <c r="DO838" s="95"/>
      <c r="DP838" s="95"/>
      <c r="DQ838" s="95"/>
      <c r="DR838" s="95"/>
      <c r="DS838" s="95"/>
      <c r="DT838" s="95"/>
      <c r="DU838" s="95"/>
      <c r="DV838" s="95"/>
      <c r="DW838" s="95"/>
      <c r="DX838" s="95"/>
      <c r="DY838" s="95"/>
      <c r="DZ838" s="95"/>
      <c r="EA838" s="95"/>
      <c r="EB838" s="95"/>
      <c r="EC838" s="95"/>
      <c r="ED838" s="95"/>
      <c r="EE838" s="95"/>
      <c r="EF838" s="95"/>
      <c r="EG838" s="95"/>
      <c r="EH838" s="95"/>
      <c r="EI838" s="95"/>
      <c r="EJ838" s="95"/>
      <c r="EK838" s="95"/>
      <c r="EL838" s="95"/>
      <c r="EM838" s="95"/>
      <c r="EN838" s="95"/>
      <c r="EO838" s="95"/>
      <c r="EP838" s="95"/>
      <c r="EQ838" s="95"/>
      <c r="ER838" s="95"/>
      <c r="ES838" s="95"/>
      <c r="ET838" s="95"/>
      <c r="EU838" s="95"/>
      <c r="EV838" s="95"/>
      <c r="EW838" s="95"/>
      <c r="EX838" s="95"/>
      <c r="EY838" s="95"/>
      <c r="EZ838" s="95"/>
      <c r="FA838" s="95"/>
      <c r="FB838" s="95"/>
      <c r="FC838" s="95"/>
      <c r="FD838" s="95"/>
      <c r="FE838" s="95"/>
      <c r="FF838" s="95"/>
      <c r="FG838" s="95"/>
      <c r="FH838" s="95"/>
      <c r="FI838" s="95"/>
      <c r="FJ838" s="95"/>
      <c r="FK838" s="95"/>
      <c r="FL838" s="95"/>
      <c r="FM838" s="95"/>
      <c r="FN838" s="95"/>
      <c r="FO838" s="95"/>
      <c r="FP838" s="95"/>
      <c r="FQ838" s="95"/>
      <c r="FR838" s="95"/>
      <c r="FS838" s="95"/>
      <c r="FT838" s="95"/>
      <c r="FU838" s="95"/>
      <c r="FV838" s="95"/>
      <c r="FW838" s="95"/>
      <c r="FX838" s="95"/>
      <c r="FY838" s="95"/>
      <c r="FZ838" s="95"/>
      <c r="GA838" s="95"/>
      <c r="GB838" s="95"/>
      <c r="GC838" s="95"/>
      <c r="GD838" s="95"/>
      <c r="GE838" s="95"/>
      <c r="GF838" s="95"/>
      <c r="GG838" s="95"/>
      <c r="GH838" s="95"/>
      <c r="GI838" s="95"/>
      <c r="GJ838" s="95"/>
      <c r="GK838" s="95"/>
      <c r="GL838" s="95"/>
      <c r="GM838" s="95"/>
      <c r="GN838" s="95"/>
      <c r="GO838" s="95"/>
      <c r="GP838" s="95"/>
      <c r="GQ838" s="95"/>
      <c r="GR838" s="95"/>
      <c r="GS838" s="95"/>
      <c r="GT838" s="95"/>
      <c r="GU838" s="95"/>
      <c r="GV838" s="95"/>
      <c r="GW838" s="95"/>
      <c r="GX838" s="95"/>
      <c r="GY838" s="95"/>
    </row>
    <row r="839" spans="1:207" s="123" customFormat="1" ht="25.15" customHeight="1" x14ac:dyDescent="0.25">
      <c r="A839" s="394"/>
      <c r="B839" s="396"/>
      <c r="C839" s="398"/>
      <c r="D839" s="398"/>
      <c r="E839" s="398"/>
      <c r="F839" s="400"/>
      <c r="G839" s="400"/>
      <c r="H839" s="390"/>
      <c r="I839" s="392"/>
      <c r="J839" s="392"/>
      <c r="K839" s="42">
        <f t="shared" si="263"/>
        <v>5912823.8100000005</v>
      </c>
      <c r="L839" s="44">
        <v>0</v>
      </c>
      <c r="M839" s="44">
        <v>0</v>
      </c>
      <c r="N839" s="44">
        <v>0</v>
      </c>
      <c r="O839" s="311">
        <f>'[1]Прод. прилож (2)'!$C$768</f>
        <v>5912823.8100000005</v>
      </c>
      <c r="P839" s="42">
        <f>K839/H838</f>
        <v>6206.3858612364857</v>
      </c>
      <c r="Q839" s="42">
        <v>9673</v>
      </c>
      <c r="R839" s="59" t="s">
        <v>93</v>
      </c>
      <c r="S839" s="157"/>
      <c r="T839" s="95"/>
      <c r="U839" s="95"/>
      <c r="V839" s="95"/>
      <c r="W839" s="95"/>
      <c r="X839" s="95"/>
      <c r="Y839" s="95"/>
      <c r="Z839" s="95"/>
      <c r="AA839" s="95"/>
      <c r="AB839" s="95"/>
      <c r="AC839" s="95"/>
      <c r="AD839" s="95"/>
      <c r="AE839" s="95"/>
      <c r="AF839" s="95"/>
      <c r="AG839" s="95"/>
      <c r="AH839" s="95"/>
      <c r="AI839" s="95"/>
      <c r="AJ839" s="95"/>
      <c r="AK839" s="95"/>
      <c r="AL839" s="95"/>
      <c r="AM839" s="95"/>
      <c r="AN839" s="95"/>
      <c r="AO839" s="95"/>
      <c r="AP839" s="95"/>
      <c r="AQ839" s="95"/>
      <c r="AR839" s="95"/>
      <c r="AS839" s="95"/>
      <c r="AT839" s="95"/>
      <c r="AU839" s="95"/>
      <c r="AV839" s="95"/>
      <c r="AW839" s="95"/>
      <c r="AX839" s="95"/>
      <c r="AY839" s="95"/>
      <c r="AZ839" s="95"/>
      <c r="BA839" s="95"/>
      <c r="BB839" s="95"/>
      <c r="BC839" s="95"/>
      <c r="BD839" s="95"/>
      <c r="BE839" s="95"/>
      <c r="BF839" s="95"/>
      <c r="BG839" s="95"/>
      <c r="BH839" s="95"/>
      <c r="BI839" s="95"/>
      <c r="BJ839" s="95"/>
      <c r="BK839" s="95"/>
      <c r="BL839" s="95"/>
      <c r="BM839" s="95"/>
      <c r="BN839" s="95"/>
      <c r="BO839" s="95"/>
      <c r="BP839" s="95"/>
      <c r="BQ839" s="95"/>
      <c r="BR839" s="95"/>
      <c r="BS839" s="95"/>
      <c r="BT839" s="95"/>
      <c r="BU839" s="95"/>
      <c r="BV839" s="95"/>
      <c r="BW839" s="95"/>
      <c r="BX839" s="95"/>
      <c r="BY839" s="95"/>
      <c r="BZ839" s="95"/>
      <c r="CA839" s="95"/>
      <c r="CB839" s="95"/>
      <c r="CC839" s="95"/>
      <c r="CD839" s="95"/>
      <c r="CE839" s="95"/>
      <c r="CF839" s="95"/>
      <c r="CG839" s="95"/>
      <c r="CH839" s="95"/>
      <c r="CI839" s="95"/>
      <c r="CJ839" s="95"/>
      <c r="CK839" s="95"/>
      <c r="CL839" s="95"/>
      <c r="CM839" s="95"/>
      <c r="CN839" s="95"/>
      <c r="CO839" s="95"/>
      <c r="CP839" s="95"/>
      <c r="CQ839" s="95"/>
      <c r="CR839" s="95"/>
      <c r="CS839" s="95"/>
      <c r="CT839" s="95"/>
      <c r="CU839" s="95"/>
      <c r="CV839" s="95"/>
      <c r="CW839" s="95"/>
      <c r="CX839" s="95"/>
      <c r="CY839" s="95"/>
      <c r="CZ839" s="95"/>
      <c r="DA839" s="95"/>
      <c r="DB839" s="95"/>
      <c r="DC839" s="95"/>
      <c r="DD839" s="95"/>
      <c r="DE839" s="95"/>
      <c r="DF839" s="95"/>
      <c r="DG839" s="95"/>
      <c r="DH839" s="95"/>
      <c r="DI839" s="95"/>
      <c r="DJ839" s="95"/>
      <c r="DK839" s="95"/>
      <c r="DL839" s="95"/>
      <c r="DM839" s="95"/>
      <c r="DN839" s="95"/>
      <c r="DO839" s="95"/>
      <c r="DP839" s="95"/>
      <c r="DQ839" s="95"/>
      <c r="DR839" s="95"/>
      <c r="DS839" s="95"/>
      <c r="DT839" s="95"/>
      <c r="DU839" s="95"/>
      <c r="DV839" s="95"/>
      <c r="DW839" s="95"/>
      <c r="DX839" s="95"/>
      <c r="DY839" s="95"/>
      <c r="DZ839" s="95"/>
      <c r="EA839" s="95"/>
      <c r="EB839" s="95"/>
      <c r="EC839" s="95"/>
      <c r="ED839" s="95"/>
      <c r="EE839" s="95"/>
      <c r="EF839" s="95"/>
      <c r="EG839" s="95"/>
      <c r="EH839" s="95"/>
      <c r="EI839" s="95"/>
      <c r="EJ839" s="95"/>
      <c r="EK839" s="95"/>
      <c r="EL839" s="95"/>
      <c r="EM839" s="95"/>
      <c r="EN839" s="95"/>
      <c r="EO839" s="95"/>
      <c r="EP839" s="95"/>
      <c r="EQ839" s="95"/>
      <c r="ER839" s="95"/>
      <c r="ES839" s="95"/>
      <c r="ET839" s="95"/>
      <c r="EU839" s="95"/>
      <c r="EV839" s="95"/>
      <c r="EW839" s="95"/>
      <c r="EX839" s="95"/>
      <c r="EY839" s="95"/>
      <c r="EZ839" s="95"/>
      <c r="FA839" s="95"/>
      <c r="FB839" s="95"/>
      <c r="FC839" s="95"/>
      <c r="FD839" s="95"/>
      <c r="FE839" s="95"/>
      <c r="FF839" s="95"/>
      <c r="FG839" s="95"/>
      <c r="FH839" s="95"/>
      <c r="FI839" s="95"/>
      <c r="FJ839" s="95"/>
      <c r="FK839" s="95"/>
      <c r="FL839" s="95"/>
      <c r="FM839" s="95"/>
      <c r="FN839" s="95"/>
      <c r="FO839" s="95"/>
      <c r="FP839" s="95"/>
      <c r="FQ839" s="95"/>
      <c r="FR839" s="95"/>
      <c r="FS839" s="95"/>
      <c r="FT839" s="95"/>
      <c r="FU839" s="95"/>
      <c r="FV839" s="95"/>
      <c r="FW839" s="95"/>
      <c r="FX839" s="95"/>
      <c r="FY839" s="95"/>
      <c r="FZ839" s="95"/>
      <c r="GA839" s="95"/>
      <c r="GB839" s="95"/>
      <c r="GC839" s="95"/>
      <c r="GD839" s="95"/>
      <c r="GE839" s="95"/>
      <c r="GF839" s="95"/>
      <c r="GG839" s="95"/>
      <c r="GH839" s="95"/>
      <c r="GI839" s="95"/>
      <c r="GJ839" s="95"/>
      <c r="GK839" s="95"/>
      <c r="GL839" s="95"/>
      <c r="GM839" s="95"/>
      <c r="GN839" s="95"/>
      <c r="GO839" s="95"/>
      <c r="GP839" s="95"/>
      <c r="GQ839" s="95"/>
      <c r="GR839" s="95"/>
      <c r="GS839" s="95"/>
      <c r="GT839" s="95"/>
      <c r="GU839" s="95"/>
      <c r="GV839" s="95"/>
      <c r="GW839" s="95"/>
      <c r="GX839" s="95"/>
      <c r="GY839" s="95"/>
    </row>
    <row r="840" spans="1:207" s="123" customFormat="1" ht="25.15" customHeight="1" x14ac:dyDescent="0.25">
      <c r="A840" s="200">
        <v>629</v>
      </c>
      <c r="B840" s="87" t="s">
        <v>429</v>
      </c>
      <c r="C840" s="48">
        <v>1963</v>
      </c>
      <c r="D840" s="288" t="s">
        <v>204</v>
      </c>
      <c r="E840" s="48" t="s">
        <v>20</v>
      </c>
      <c r="F840" s="27">
        <v>4</v>
      </c>
      <c r="G840" s="27">
        <v>4</v>
      </c>
      <c r="H840" s="40">
        <f t="shared" ref="H840:H849" si="266">I840+J840</f>
        <v>2541.15</v>
      </c>
      <c r="I840" s="129">
        <v>204.3</v>
      </c>
      <c r="J840" s="40">
        <v>2336.85</v>
      </c>
      <c r="K840" s="307">
        <f t="shared" si="263"/>
        <v>5006140.74</v>
      </c>
      <c r="L840" s="311">
        <v>0</v>
      </c>
      <c r="M840" s="377">
        <v>0</v>
      </c>
      <c r="N840" s="311">
        <v>0</v>
      </c>
      <c r="O840" s="40">
        <f>'[1]Прод. прилож (2)'!$C$769</f>
        <v>5006140.74</v>
      </c>
      <c r="P840" s="311">
        <f t="shared" ref="P840:P881" si="267">K840/H840</f>
        <v>1970.0296086417568</v>
      </c>
      <c r="Q840" s="42">
        <v>9673</v>
      </c>
      <c r="R840" s="59" t="s">
        <v>93</v>
      </c>
      <c r="S840" s="47"/>
      <c r="T840" s="15"/>
      <c r="U840" s="15"/>
    </row>
    <row r="841" spans="1:207" s="123" customFormat="1" ht="25.15" customHeight="1" x14ac:dyDescent="0.25">
      <c r="A841" s="200">
        <v>630</v>
      </c>
      <c r="B841" s="87" t="s">
        <v>430</v>
      </c>
      <c r="C841" s="48">
        <v>1964</v>
      </c>
      <c r="D841" s="288" t="s">
        <v>204</v>
      </c>
      <c r="E841" s="288" t="s">
        <v>20</v>
      </c>
      <c r="F841" s="27">
        <v>4</v>
      </c>
      <c r="G841" s="27">
        <v>4</v>
      </c>
      <c r="H841" s="40">
        <f t="shared" si="266"/>
        <v>2510.13</v>
      </c>
      <c r="I841" s="129">
        <v>72.099999999999994</v>
      </c>
      <c r="J841" s="40">
        <v>2438.0300000000002</v>
      </c>
      <c r="K841" s="307">
        <f t="shared" si="263"/>
        <v>5012726.3499999996</v>
      </c>
      <c r="L841" s="311">
        <v>0</v>
      </c>
      <c r="M841" s="377">
        <v>0</v>
      </c>
      <c r="N841" s="311">
        <v>0</v>
      </c>
      <c r="O841" s="40">
        <f>'[1]Прод. прилож (2)'!$C$770</f>
        <v>5012726.3499999996</v>
      </c>
      <c r="P841" s="311">
        <f t="shared" si="267"/>
        <v>1996.9987012624842</v>
      </c>
      <c r="Q841" s="42">
        <v>9673</v>
      </c>
      <c r="R841" s="59" t="s">
        <v>93</v>
      </c>
      <c r="S841" s="47"/>
      <c r="T841" s="15"/>
      <c r="U841" s="15"/>
    </row>
    <row r="842" spans="1:207" s="123" customFormat="1" ht="25.15" customHeight="1" x14ac:dyDescent="0.25">
      <c r="A842" s="421">
        <v>631</v>
      </c>
      <c r="B842" s="383" t="s">
        <v>431</v>
      </c>
      <c r="C842" s="385">
        <v>1917</v>
      </c>
      <c r="D842" s="387" t="s">
        <v>204</v>
      </c>
      <c r="E842" s="385" t="s">
        <v>20</v>
      </c>
      <c r="F842" s="407">
        <v>2</v>
      </c>
      <c r="G842" s="407">
        <v>2</v>
      </c>
      <c r="H842" s="409">
        <v>850</v>
      </c>
      <c r="I842" s="411">
        <v>0</v>
      </c>
      <c r="J842" s="411">
        <v>624.1</v>
      </c>
      <c r="K842" s="307">
        <f t="shared" ref="K842" si="268">SUM(L842:O842)</f>
        <v>125287.38</v>
      </c>
      <c r="L842" s="311">
        <v>0</v>
      </c>
      <c r="M842" s="377">
        <v>0</v>
      </c>
      <c r="N842" s="311">
        <v>0</v>
      </c>
      <c r="O842" s="40">
        <f>'[1]Прод. прилож (2)'!$C$248</f>
        <v>125287.38</v>
      </c>
      <c r="P842" s="311">
        <f>K842/H842</f>
        <v>147.39691764705884</v>
      </c>
      <c r="Q842" s="42">
        <v>9673</v>
      </c>
      <c r="R842" s="59" t="s">
        <v>92</v>
      </c>
      <c r="S842" s="152"/>
      <c r="T842" s="15"/>
      <c r="U842" s="15"/>
    </row>
    <row r="843" spans="1:207" s="123" customFormat="1" ht="25.15" customHeight="1" x14ac:dyDescent="0.25">
      <c r="A843" s="422"/>
      <c r="B843" s="384"/>
      <c r="C843" s="386"/>
      <c r="D843" s="388"/>
      <c r="E843" s="386"/>
      <c r="F843" s="408"/>
      <c r="G843" s="408"/>
      <c r="H843" s="410"/>
      <c r="I843" s="412"/>
      <c r="J843" s="412"/>
      <c r="K843" s="307">
        <f t="shared" si="263"/>
        <v>683400</v>
      </c>
      <c r="L843" s="311">
        <v>0</v>
      </c>
      <c r="M843" s="377">
        <v>0</v>
      </c>
      <c r="N843" s="311">
        <v>0</v>
      </c>
      <c r="O843" s="40">
        <f>'[1]Прод. прилож (2)'!$C$767</f>
        <v>683400</v>
      </c>
      <c r="P843" s="311">
        <f>K843/H842</f>
        <v>804</v>
      </c>
      <c r="Q843" s="42">
        <v>9673</v>
      </c>
      <c r="R843" s="59" t="s">
        <v>93</v>
      </c>
      <c r="S843" s="47"/>
      <c r="T843" s="15"/>
      <c r="U843" s="15"/>
    </row>
    <row r="844" spans="1:207" s="123" customFormat="1" ht="25.15" customHeight="1" x14ac:dyDescent="0.25">
      <c r="A844" s="200">
        <v>632</v>
      </c>
      <c r="B844" s="87" t="s">
        <v>432</v>
      </c>
      <c r="C844" s="48">
        <v>1917</v>
      </c>
      <c r="D844" s="288" t="s">
        <v>204</v>
      </c>
      <c r="E844" s="48" t="s">
        <v>20</v>
      </c>
      <c r="F844" s="27">
        <v>2</v>
      </c>
      <c r="G844" s="27">
        <v>1</v>
      </c>
      <c r="H844" s="40">
        <v>536.29999999999995</v>
      </c>
      <c r="I844" s="129">
        <v>0</v>
      </c>
      <c r="J844" s="129">
        <v>402.3</v>
      </c>
      <c r="K844" s="307">
        <f t="shared" si="263"/>
        <v>2196473.9700000002</v>
      </c>
      <c r="L844" s="311">
        <v>0</v>
      </c>
      <c r="M844" s="377">
        <v>0</v>
      </c>
      <c r="N844" s="311">
        <v>0</v>
      </c>
      <c r="O844" s="40">
        <f>'[1]Прод. прилож (2)'!$C$249</f>
        <v>2196473.9700000002</v>
      </c>
      <c r="P844" s="311">
        <f t="shared" si="267"/>
        <v>4095.6068804773454</v>
      </c>
      <c r="Q844" s="42">
        <v>9673</v>
      </c>
      <c r="R844" s="59" t="s">
        <v>92</v>
      </c>
      <c r="S844" s="152"/>
      <c r="T844" s="15"/>
      <c r="U844" s="15"/>
    </row>
    <row r="845" spans="1:207" s="123" customFormat="1" ht="25.15" customHeight="1" x14ac:dyDescent="0.25">
      <c r="A845" s="200">
        <v>633</v>
      </c>
      <c r="B845" s="87" t="s">
        <v>433</v>
      </c>
      <c r="C845" s="48">
        <v>1917</v>
      </c>
      <c r="D845" s="288" t="s">
        <v>204</v>
      </c>
      <c r="E845" s="48" t="s">
        <v>20</v>
      </c>
      <c r="F845" s="27">
        <v>2</v>
      </c>
      <c r="G845" s="27">
        <v>1</v>
      </c>
      <c r="H845" s="40">
        <v>391.2</v>
      </c>
      <c r="I845" s="129">
        <v>0</v>
      </c>
      <c r="J845" s="129">
        <v>281.39999999999998</v>
      </c>
      <c r="K845" s="307">
        <f t="shared" si="263"/>
        <v>1937567.67</v>
      </c>
      <c r="L845" s="311">
        <v>0</v>
      </c>
      <c r="M845" s="377">
        <v>0</v>
      </c>
      <c r="N845" s="311">
        <v>0</v>
      </c>
      <c r="O845" s="40">
        <f>'[1]Прод. прилож (2)'!$C$250</f>
        <v>1937567.67</v>
      </c>
      <c r="P845" s="311">
        <f t="shared" si="267"/>
        <v>4952.8825920245399</v>
      </c>
      <c r="Q845" s="42">
        <v>9673</v>
      </c>
      <c r="R845" s="59" t="s">
        <v>92</v>
      </c>
      <c r="S845" s="152"/>
      <c r="T845" s="15"/>
      <c r="U845" s="15"/>
    </row>
    <row r="846" spans="1:207" s="91" customFormat="1" ht="27" customHeight="1" x14ac:dyDescent="0.25">
      <c r="A846" s="200">
        <v>634</v>
      </c>
      <c r="B846" s="271" t="s">
        <v>434</v>
      </c>
      <c r="C846" s="267">
        <v>1917</v>
      </c>
      <c r="D846" s="243" t="s">
        <v>204</v>
      </c>
      <c r="E846" s="267" t="s">
        <v>20</v>
      </c>
      <c r="F846" s="253">
        <v>2</v>
      </c>
      <c r="G846" s="253">
        <v>2</v>
      </c>
      <c r="H846" s="236">
        <v>633.4</v>
      </c>
      <c r="I846" s="251">
        <v>0</v>
      </c>
      <c r="J846" s="251">
        <v>453.7</v>
      </c>
      <c r="K846" s="307">
        <f t="shared" ref="K846" si="269">SUM(L846:O846)</f>
        <v>591534.16999999993</v>
      </c>
      <c r="L846" s="311">
        <v>0</v>
      </c>
      <c r="M846" s="377">
        <v>0</v>
      </c>
      <c r="N846" s="311">
        <v>0</v>
      </c>
      <c r="O846" s="40">
        <f>'[1]Прод. прилож (2)'!$C$251</f>
        <v>591534.16999999993</v>
      </c>
      <c r="P846" s="311">
        <f t="shared" ref="P846" si="270">K846/H846</f>
        <v>933.90301547205547</v>
      </c>
      <c r="Q846" s="42">
        <v>9673</v>
      </c>
      <c r="R846" s="59" t="s">
        <v>92</v>
      </c>
      <c r="S846" s="142"/>
      <c r="T846" s="15"/>
      <c r="U846" s="15"/>
      <c r="V846" s="123"/>
      <c r="W846" s="123"/>
      <c r="X846" s="123"/>
      <c r="Y846" s="123"/>
      <c r="Z846" s="123"/>
      <c r="AA846" s="123"/>
      <c r="AB846" s="123"/>
      <c r="AC846" s="123"/>
      <c r="AD846" s="123"/>
      <c r="AE846" s="123"/>
      <c r="AF846" s="123"/>
      <c r="AG846" s="123"/>
      <c r="AH846" s="123"/>
      <c r="AI846" s="123"/>
      <c r="AJ846" s="123"/>
      <c r="AK846" s="123"/>
      <c r="AL846" s="123"/>
      <c r="AM846" s="123"/>
      <c r="AN846" s="123"/>
      <c r="AO846" s="123"/>
      <c r="AP846" s="123"/>
      <c r="AQ846" s="123"/>
      <c r="AR846" s="123"/>
      <c r="AS846" s="123"/>
      <c r="AT846" s="123"/>
      <c r="AU846" s="123"/>
      <c r="AV846" s="123"/>
      <c r="AW846" s="123"/>
      <c r="AX846" s="123"/>
      <c r="AY846" s="123"/>
      <c r="AZ846" s="123"/>
      <c r="BA846" s="123"/>
      <c r="BB846" s="123"/>
      <c r="BC846" s="123"/>
      <c r="BD846" s="123"/>
      <c r="BE846" s="123"/>
      <c r="BF846" s="123"/>
      <c r="BG846" s="123"/>
      <c r="BH846" s="123"/>
      <c r="BI846" s="123"/>
      <c r="BJ846" s="123"/>
      <c r="BK846" s="123"/>
      <c r="BL846" s="123"/>
      <c r="BM846" s="123"/>
      <c r="BN846" s="123"/>
      <c r="BO846" s="123"/>
      <c r="BP846" s="123"/>
      <c r="BQ846" s="123"/>
      <c r="BR846" s="123"/>
      <c r="BS846" s="123"/>
      <c r="BT846" s="123"/>
      <c r="BU846" s="123"/>
      <c r="BV846" s="123"/>
      <c r="BW846" s="123"/>
      <c r="BX846" s="123"/>
      <c r="BY846" s="123"/>
      <c r="BZ846" s="123"/>
      <c r="CA846" s="123"/>
      <c r="CB846" s="123"/>
      <c r="CC846" s="123"/>
      <c r="CD846" s="123"/>
      <c r="CE846" s="123"/>
      <c r="CF846" s="123"/>
      <c r="CG846" s="123"/>
      <c r="CH846" s="123"/>
      <c r="CI846" s="123"/>
      <c r="CJ846" s="123"/>
      <c r="CK846" s="123"/>
      <c r="CL846" s="123"/>
      <c r="CM846" s="123"/>
      <c r="CN846" s="123"/>
      <c r="CO846" s="123"/>
      <c r="CP846" s="123"/>
      <c r="CQ846" s="123"/>
      <c r="CR846" s="123"/>
      <c r="CS846" s="123"/>
      <c r="CT846" s="123"/>
      <c r="CU846" s="123"/>
      <c r="CV846" s="123"/>
      <c r="CW846" s="123"/>
      <c r="CX846" s="123"/>
      <c r="CY846" s="123"/>
      <c r="CZ846" s="123"/>
      <c r="DA846" s="123"/>
      <c r="DB846" s="123"/>
      <c r="DC846" s="123"/>
      <c r="DD846" s="123"/>
      <c r="DE846" s="123"/>
      <c r="DF846" s="123"/>
      <c r="DG846" s="123"/>
      <c r="DH846" s="123"/>
      <c r="DI846" s="123"/>
      <c r="DJ846" s="123"/>
      <c r="DK846" s="123"/>
      <c r="DL846" s="123"/>
      <c r="DM846" s="123"/>
      <c r="DN846" s="123"/>
      <c r="DO846" s="123"/>
      <c r="DP846" s="123"/>
      <c r="DQ846" s="123"/>
      <c r="DR846" s="123"/>
      <c r="DS846" s="123"/>
      <c r="DT846" s="123"/>
      <c r="DU846" s="123"/>
      <c r="DV846" s="123"/>
      <c r="DW846" s="123"/>
      <c r="DX846" s="123"/>
      <c r="DY846" s="123"/>
      <c r="DZ846" s="123"/>
      <c r="EA846" s="123"/>
      <c r="EB846" s="123"/>
      <c r="EC846" s="123"/>
      <c r="ED846" s="123"/>
      <c r="EE846" s="123"/>
      <c r="EF846" s="123"/>
      <c r="EG846" s="123"/>
      <c r="EH846" s="123"/>
      <c r="EI846" s="123"/>
      <c r="EJ846" s="123"/>
      <c r="EK846" s="123"/>
      <c r="EL846" s="123"/>
      <c r="EM846" s="123"/>
      <c r="EN846" s="123"/>
      <c r="EO846" s="123"/>
      <c r="EP846" s="123"/>
      <c r="EQ846" s="123"/>
      <c r="ER846" s="123"/>
      <c r="ES846" s="123"/>
      <c r="ET846" s="123"/>
      <c r="EU846" s="123"/>
      <c r="EV846" s="123"/>
      <c r="EW846" s="123"/>
      <c r="EX846" s="123"/>
      <c r="EY846" s="123"/>
      <c r="EZ846" s="123"/>
      <c r="FA846" s="123"/>
      <c r="FB846" s="123"/>
      <c r="FC846" s="123"/>
      <c r="FD846" s="123"/>
      <c r="FE846" s="123"/>
      <c r="FF846" s="123"/>
      <c r="FG846" s="123"/>
      <c r="FH846" s="123"/>
      <c r="FI846" s="123"/>
      <c r="FJ846" s="123"/>
      <c r="FK846" s="123"/>
      <c r="FL846" s="123"/>
      <c r="FM846" s="123"/>
      <c r="FN846" s="123"/>
      <c r="FO846" s="123"/>
      <c r="FP846" s="123"/>
      <c r="FQ846" s="123"/>
      <c r="FR846" s="123"/>
      <c r="FS846" s="123"/>
      <c r="FT846" s="123"/>
      <c r="FU846" s="123"/>
      <c r="FV846" s="123"/>
      <c r="FW846" s="123"/>
      <c r="FX846" s="123"/>
      <c r="FY846" s="123"/>
      <c r="FZ846" s="123"/>
      <c r="GA846" s="123"/>
      <c r="GB846" s="123"/>
      <c r="GC846" s="123"/>
      <c r="GD846" s="123"/>
      <c r="GE846" s="123"/>
      <c r="GF846" s="123"/>
      <c r="GG846" s="123"/>
      <c r="GH846" s="123"/>
      <c r="GI846" s="123"/>
      <c r="GJ846" s="123"/>
      <c r="GK846" s="123"/>
      <c r="GL846" s="123"/>
      <c r="GM846" s="123"/>
      <c r="GN846" s="123"/>
      <c r="GO846" s="123"/>
      <c r="GP846" s="123"/>
      <c r="GQ846" s="123"/>
      <c r="GR846" s="123"/>
      <c r="GS846" s="123"/>
      <c r="GT846" s="123"/>
      <c r="GU846" s="123"/>
      <c r="GV846" s="123"/>
      <c r="GW846" s="123"/>
      <c r="GX846" s="123"/>
      <c r="GY846" s="123"/>
    </row>
    <row r="847" spans="1:207" s="123" customFormat="1" ht="25.15" customHeight="1" x14ac:dyDescent="0.25">
      <c r="A847" s="200">
        <v>635</v>
      </c>
      <c r="B847" s="271" t="s">
        <v>435</v>
      </c>
      <c r="C847" s="267">
        <v>1917</v>
      </c>
      <c r="D847" s="243" t="s">
        <v>204</v>
      </c>
      <c r="E847" s="267" t="s">
        <v>20</v>
      </c>
      <c r="F847" s="253">
        <v>2</v>
      </c>
      <c r="G847" s="253">
        <v>2</v>
      </c>
      <c r="H847" s="236">
        <v>626.20000000000005</v>
      </c>
      <c r="I847" s="251">
        <v>0</v>
      </c>
      <c r="J847" s="251">
        <v>460.8</v>
      </c>
      <c r="K847" s="307">
        <f t="shared" ref="K847" si="271">SUM(L847:O847)</f>
        <v>587976.61</v>
      </c>
      <c r="L847" s="311">
        <v>0</v>
      </c>
      <c r="M847" s="377">
        <v>0</v>
      </c>
      <c r="N847" s="311">
        <v>0</v>
      </c>
      <c r="O847" s="40">
        <f>'[1]Прод. прилож (2)'!$C$252</f>
        <v>587976.61</v>
      </c>
      <c r="P847" s="311">
        <f t="shared" ref="P847" si="272">K847/H847</f>
        <v>938.95977323538796</v>
      </c>
      <c r="Q847" s="42">
        <v>9673</v>
      </c>
      <c r="R847" s="59" t="s">
        <v>92</v>
      </c>
      <c r="S847" s="152"/>
      <c r="T847" s="15"/>
      <c r="U847" s="15"/>
    </row>
    <row r="848" spans="1:207" s="123" customFormat="1" ht="25.15" customHeight="1" x14ac:dyDescent="0.25">
      <c r="A848" s="200">
        <v>636</v>
      </c>
      <c r="B848" s="87" t="s">
        <v>436</v>
      </c>
      <c r="C848" s="48">
        <v>1966</v>
      </c>
      <c r="D848" s="288" t="s">
        <v>204</v>
      </c>
      <c r="E848" s="48" t="s">
        <v>20</v>
      </c>
      <c r="F848" s="305">
        <v>2</v>
      </c>
      <c r="G848" s="305">
        <v>2</v>
      </c>
      <c r="H848" s="40">
        <f t="shared" si="266"/>
        <v>721.03</v>
      </c>
      <c r="I848" s="40">
        <v>0</v>
      </c>
      <c r="J848" s="40">
        <v>721.03</v>
      </c>
      <c r="K848" s="307">
        <f t="shared" si="263"/>
        <v>5136325</v>
      </c>
      <c r="L848" s="311">
        <v>0</v>
      </c>
      <c r="M848" s="377">
        <v>0</v>
      </c>
      <c r="N848" s="311">
        <v>0</v>
      </c>
      <c r="O848" s="40">
        <f>'[1]Прод. прилож (2)'!$C$1374</f>
        <v>5136325</v>
      </c>
      <c r="P848" s="311">
        <f t="shared" si="267"/>
        <v>7123.5940252139308</v>
      </c>
      <c r="Q848" s="42">
        <v>9673</v>
      </c>
      <c r="R848" s="59" t="s">
        <v>94</v>
      </c>
      <c r="S848" s="47"/>
      <c r="T848" s="15"/>
      <c r="U848" s="15"/>
    </row>
    <row r="849" spans="1:207" s="123" customFormat="1" ht="25.15" customHeight="1" x14ac:dyDescent="0.25">
      <c r="A849" s="200">
        <v>637</v>
      </c>
      <c r="B849" s="301" t="s">
        <v>437</v>
      </c>
      <c r="C849" s="48">
        <v>1966</v>
      </c>
      <c r="D849" s="288" t="s">
        <v>204</v>
      </c>
      <c r="E849" s="48" t="s">
        <v>20</v>
      </c>
      <c r="F849" s="305">
        <v>2</v>
      </c>
      <c r="G849" s="305">
        <v>2</v>
      </c>
      <c r="H849" s="40">
        <f t="shared" si="266"/>
        <v>358.9</v>
      </c>
      <c r="I849" s="40">
        <v>0</v>
      </c>
      <c r="J849" s="40">
        <v>358.9</v>
      </c>
      <c r="K849" s="307">
        <f t="shared" si="263"/>
        <v>3872541.8</v>
      </c>
      <c r="L849" s="311">
        <v>0</v>
      </c>
      <c r="M849" s="377">
        <v>0</v>
      </c>
      <c r="N849" s="311">
        <v>0</v>
      </c>
      <c r="O849" s="40">
        <f>'[1]Прод. прилож (2)'!$C$1375</f>
        <v>3872541.8</v>
      </c>
      <c r="P849" s="311">
        <f t="shared" si="267"/>
        <v>10790.030091947618</v>
      </c>
      <c r="Q849" s="42">
        <v>9673</v>
      </c>
      <c r="R849" s="59" t="s">
        <v>94</v>
      </c>
      <c r="S849" s="47"/>
      <c r="T849" s="15"/>
      <c r="U849" s="15"/>
    </row>
    <row r="850" spans="1:207" s="91" customFormat="1" ht="25.15" customHeight="1" x14ac:dyDescent="0.25">
      <c r="A850" s="200">
        <v>638</v>
      </c>
      <c r="B850" s="87" t="s">
        <v>438</v>
      </c>
      <c r="C850" s="48">
        <v>1965</v>
      </c>
      <c r="D850" s="288" t="s">
        <v>204</v>
      </c>
      <c r="E850" s="48" t="s">
        <v>20</v>
      </c>
      <c r="F850" s="27">
        <v>5</v>
      </c>
      <c r="G850" s="27">
        <v>3</v>
      </c>
      <c r="H850" s="40">
        <f t="shared" ref="H850" si="273">I850+J850</f>
        <v>2538.96</v>
      </c>
      <c r="I850" s="129">
        <v>156.4</v>
      </c>
      <c r="J850" s="40">
        <v>2382.56</v>
      </c>
      <c r="K850" s="307">
        <f t="shared" ref="K850:K853" si="274">SUM(L850:O850)</f>
        <v>7696819.6799999997</v>
      </c>
      <c r="L850" s="311">
        <v>0</v>
      </c>
      <c r="M850" s="377">
        <v>0</v>
      </c>
      <c r="N850" s="311">
        <v>0</v>
      </c>
      <c r="O850" s="40">
        <f>'[1]Прод. прилож (2)'!$C$771</f>
        <v>7696819.6799999997</v>
      </c>
      <c r="P850" s="311">
        <f t="shared" ref="P850:P853" si="275">K850/H850</f>
        <v>3031.4852065412611</v>
      </c>
      <c r="Q850" s="42">
        <v>9673</v>
      </c>
      <c r="R850" s="59" t="s">
        <v>93</v>
      </c>
      <c r="S850" s="15"/>
      <c r="T850" s="15"/>
      <c r="U850" s="15"/>
      <c r="V850" s="123"/>
      <c r="W850" s="123"/>
      <c r="X850" s="123"/>
      <c r="Y850" s="123"/>
      <c r="Z850" s="123"/>
      <c r="AA850" s="123"/>
      <c r="AB850" s="123"/>
      <c r="AC850" s="123"/>
      <c r="AD850" s="123"/>
      <c r="AE850" s="123"/>
      <c r="AF850" s="123"/>
      <c r="AG850" s="123"/>
      <c r="AH850" s="123"/>
      <c r="AI850" s="123"/>
      <c r="AJ850" s="123"/>
      <c r="AK850" s="123"/>
      <c r="AL850" s="123"/>
      <c r="AM850" s="123"/>
      <c r="AN850" s="123"/>
      <c r="AO850" s="123"/>
      <c r="AP850" s="123"/>
      <c r="AQ850" s="123"/>
      <c r="AR850" s="123"/>
      <c r="AS850" s="123"/>
      <c r="AT850" s="123"/>
      <c r="AU850" s="123"/>
      <c r="AV850" s="123"/>
      <c r="AW850" s="123"/>
      <c r="AX850" s="123"/>
      <c r="AY850" s="123"/>
      <c r="AZ850" s="123"/>
      <c r="BA850" s="123"/>
      <c r="BB850" s="123"/>
      <c r="BC850" s="123"/>
      <c r="BD850" s="123"/>
      <c r="BE850" s="123"/>
      <c r="BF850" s="123"/>
      <c r="BG850" s="123"/>
      <c r="BH850" s="123"/>
      <c r="BI850" s="123"/>
      <c r="BJ850" s="123"/>
      <c r="BK850" s="123"/>
      <c r="BL850" s="123"/>
      <c r="BM850" s="123"/>
      <c r="BN850" s="123"/>
      <c r="BO850" s="123"/>
      <c r="BP850" s="123"/>
      <c r="BQ850" s="123"/>
      <c r="BR850" s="123"/>
      <c r="BS850" s="123"/>
      <c r="BT850" s="123"/>
      <c r="BU850" s="123"/>
      <c r="BV850" s="123"/>
      <c r="BW850" s="123"/>
      <c r="BX850" s="123"/>
      <c r="BY850" s="123"/>
      <c r="BZ850" s="123"/>
      <c r="CA850" s="123"/>
      <c r="CB850" s="123"/>
      <c r="CC850" s="123"/>
      <c r="CD850" s="123"/>
      <c r="CE850" s="123"/>
      <c r="CF850" s="123"/>
      <c r="CG850" s="123"/>
      <c r="CH850" s="123"/>
      <c r="CI850" s="123"/>
      <c r="CJ850" s="123"/>
      <c r="CK850" s="123"/>
      <c r="CL850" s="123"/>
      <c r="CM850" s="123"/>
      <c r="CN850" s="123"/>
      <c r="CO850" s="123"/>
      <c r="CP850" s="123"/>
      <c r="CQ850" s="123"/>
      <c r="CR850" s="123"/>
      <c r="CS850" s="123"/>
      <c r="CT850" s="123"/>
      <c r="CU850" s="123"/>
      <c r="CV850" s="123"/>
      <c r="CW850" s="123"/>
      <c r="CX850" s="123"/>
      <c r="CY850" s="123"/>
      <c r="CZ850" s="123"/>
      <c r="DA850" s="123"/>
      <c r="DB850" s="123"/>
      <c r="DC850" s="123"/>
      <c r="DD850" s="123"/>
      <c r="DE850" s="123"/>
      <c r="DF850" s="123"/>
      <c r="DG850" s="123"/>
      <c r="DH850" s="123"/>
      <c r="DI850" s="123"/>
      <c r="DJ850" s="123"/>
      <c r="DK850" s="123"/>
      <c r="DL850" s="123"/>
      <c r="DM850" s="123"/>
      <c r="DN850" s="123"/>
      <c r="DO850" s="123"/>
      <c r="DP850" s="123"/>
      <c r="DQ850" s="123"/>
      <c r="DR850" s="123"/>
      <c r="DS850" s="123"/>
      <c r="DT850" s="123"/>
      <c r="DU850" s="123"/>
      <c r="DV850" s="123"/>
      <c r="DW850" s="123"/>
      <c r="DX850" s="123"/>
      <c r="DY850" s="123"/>
      <c r="DZ850" s="123"/>
      <c r="EA850" s="123"/>
      <c r="EB850" s="123"/>
      <c r="EC850" s="123"/>
      <c r="ED850" s="123"/>
      <c r="EE850" s="123"/>
      <c r="EF850" s="123"/>
      <c r="EG850" s="123"/>
      <c r="EH850" s="123"/>
      <c r="EI850" s="123"/>
      <c r="EJ850" s="123"/>
      <c r="EK850" s="123"/>
      <c r="EL850" s="123"/>
      <c r="EM850" s="123"/>
      <c r="EN850" s="123"/>
      <c r="EO850" s="123"/>
      <c r="EP850" s="123"/>
      <c r="EQ850" s="123"/>
      <c r="ER850" s="123"/>
      <c r="ES850" s="123"/>
      <c r="ET850" s="123"/>
      <c r="EU850" s="123"/>
      <c r="EV850" s="123"/>
      <c r="EW850" s="123"/>
      <c r="EX850" s="123"/>
      <c r="EY850" s="123"/>
      <c r="EZ850" s="123"/>
      <c r="FA850" s="123"/>
      <c r="FB850" s="123"/>
      <c r="FC850" s="123"/>
      <c r="FD850" s="123"/>
      <c r="FE850" s="123"/>
      <c r="FF850" s="123"/>
      <c r="FG850" s="123"/>
      <c r="FH850" s="123"/>
      <c r="FI850" s="123"/>
      <c r="FJ850" s="123"/>
      <c r="FK850" s="123"/>
      <c r="FL850" s="123"/>
      <c r="FM850" s="123"/>
      <c r="FN850" s="123"/>
      <c r="FO850" s="123"/>
      <c r="FP850" s="123"/>
      <c r="FQ850" s="123"/>
      <c r="FR850" s="123"/>
      <c r="FS850" s="123"/>
      <c r="FT850" s="123"/>
      <c r="FU850" s="123"/>
      <c r="FV850" s="123"/>
      <c r="FW850" s="123"/>
      <c r="FX850" s="123"/>
      <c r="FY850" s="123"/>
      <c r="FZ850" s="123"/>
      <c r="GA850" s="123"/>
      <c r="GB850" s="123"/>
      <c r="GC850" s="123"/>
      <c r="GD850" s="123"/>
      <c r="GE850" s="123"/>
      <c r="GF850" s="123"/>
      <c r="GG850" s="123"/>
      <c r="GH850" s="123"/>
      <c r="GI850" s="123"/>
      <c r="GJ850" s="123"/>
      <c r="GK850" s="123"/>
      <c r="GL850" s="123"/>
      <c r="GM850" s="123"/>
      <c r="GN850" s="123"/>
      <c r="GO850" s="123"/>
      <c r="GP850" s="123"/>
      <c r="GQ850" s="123"/>
      <c r="GR850" s="123"/>
      <c r="GS850" s="123"/>
      <c r="GT850" s="123"/>
      <c r="GU850" s="123"/>
      <c r="GV850" s="123"/>
      <c r="GW850" s="123"/>
      <c r="GX850" s="123"/>
      <c r="GY850" s="123"/>
    </row>
    <row r="851" spans="1:207" s="91" customFormat="1" ht="25.15" customHeight="1" x14ac:dyDescent="0.25">
      <c r="A851" s="200">
        <v>639</v>
      </c>
      <c r="B851" s="87" t="s">
        <v>1484</v>
      </c>
      <c r="C851" s="48">
        <v>1973</v>
      </c>
      <c r="D851" s="288" t="s">
        <v>204</v>
      </c>
      <c r="E851" s="48" t="s">
        <v>20</v>
      </c>
      <c r="F851" s="27">
        <v>5</v>
      </c>
      <c r="G851" s="27">
        <v>4</v>
      </c>
      <c r="H851" s="40">
        <v>4561.32</v>
      </c>
      <c r="I851" s="129">
        <v>712</v>
      </c>
      <c r="J851" s="40">
        <v>2731.46</v>
      </c>
      <c r="K851" s="307">
        <f>SUM(L851:O851)</f>
        <v>5018000</v>
      </c>
      <c r="L851" s="311">
        <v>0</v>
      </c>
      <c r="M851" s="377">
        <v>0</v>
      </c>
      <c r="N851" s="311">
        <v>0</v>
      </c>
      <c r="O851" s="40">
        <f>'[1]Прод. прилож (2)'!$C$1376</f>
        <v>5018000</v>
      </c>
      <c r="P851" s="311">
        <f>K851/H851</f>
        <v>1100.1201406610369</v>
      </c>
      <c r="Q851" s="42">
        <v>9673</v>
      </c>
      <c r="R851" s="59" t="s">
        <v>94</v>
      </c>
      <c r="S851" s="15"/>
      <c r="T851" s="15"/>
      <c r="U851" s="15"/>
      <c r="V851" s="123"/>
      <c r="W851" s="123"/>
      <c r="X851" s="123"/>
      <c r="Y851" s="123"/>
      <c r="Z851" s="123"/>
      <c r="AA851" s="123"/>
      <c r="AB851" s="123"/>
      <c r="AC851" s="123"/>
      <c r="AD851" s="123"/>
      <c r="AE851" s="123"/>
      <c r="AF851" s="123"/>
      <c r="AG851" s="123"/>
      <c r="AH851" s="123"/>
      <c r="AI851" s="123"/>
      <c r="AJ851" s="123"/>
      <c r="AK851" s="123"/>
      <c r="AL851" s="123"/>
      <c r="AM851" s="123"/>
      <c r="AN851" s="123"/>
      <c r="AO851" s="123"/>
      <c r="AP851" s="123"/>
      <c r="AQ851" s="123"/>
      <c r="AR851" s="123"/>
      <c r="AS851" s="123"/>
      <c r="AT851" s="123"/>
      <c r="AU851" s="123"/>
      <c r="AV851" s="123"/>
      <c r="AW851" s="123"/>
      <c r="AX851" s="123"/>
      <c r="AY851" s="123"/>
      <c r="AZ851" s="123"/>
      <c r="BA851" s="123"/>
      <c r="BB851" s="123"/>
      <c r="BC851" s="123"/>
      <c r="BD851" s="123"/>
      <c r="BE851" s="123"/>
      <c r="BF851" s="123"/>
      <c r="BG851" s="123"/>
      <c r="BH851" s="123"/>
      <c r="BI851" s="123"/>
      <c r="BJ851" s="123"/>
      <c r="BK851" s="123"/>
      <c r="BL851" s="123"/>
      <c r="BM851" s="123"/>
      <c r="BN851" s="123"/>
      <c r="BO851" s="123"/>
      <c r="BP851" s="123"/>
      <c r="BQ851" s="123"/>
      <c r="BR851" s="123"/>
      <c r="BS851" s="123"/>
      <c r="BT851" s="123"/>
      <c r="BU851" s="123"/>
      <c r="BV851" s="123"/>
      <c r="BW851" s="123"/>
      <c r="BX851" s="123"/>
      <c r="BY851" s="123"/>
      <c r="BZ851" s="123"/>
      <c r="CA851" s="123"/>
      <c r="CB851" s="123"/>
      <c r="CC851" s="123"/>
      <c r="CD851" s="123"/>
      <c r="CE851" s="123"/>
      <c r="CF851" s="123"/>
      <c r="CG851" s="123"/>
      <c r="CH851" s="123"/>
      <c r="CI851" s="123"/>
      <c r="CJ851" s="123"/>
      <c r="CK851" s="123"/>
      <c r="CL851" s="123"/>
      <c r="CM851" s="123"/>
      <c r="CN851" s="123"/>
      <c r="CO851" s="123"/>
      <c r="CP851" s="123"/>
      <c r="CQ851" s="123"/>
      <c r="CR851" s="123"/>
      <c r="CS851" s="123"/>
      <c r="CT851" s="123"/>
      <c r="CU851" s="123"/>
      <c r="CV851" s="123"/>
      <c r="CW851" s="123"/>
      <c r="CX851" s="123"/>
      <c r="CY851" s="123"/>
      <c r="CZ851" s="123"/>
      <c r="DA851" s="123"/>
      <c r="DB851" s="123"/>
      <c r="DC851" s="123"/>
      <c r="DD851" s="123"/>
      <c r="DE851" s="123"/>
      <c r="DF851" s="123"/>
      <c r="DG851" s="123"/>
      <c r="DH851" s="123"/>
      <c r="DI851" s="123"/>
      <c r="DJ851" s="123"/>
      <c r="DK851" s="123"/>
      <c r="DL851" s="123"/>
      <c r="DM851" s="123"/>
      <c r="DN851" s="123"/>
      <c r="DO851" s="123"/>
      <c r="DP851" s="123"/>
      <c r="DQ851" s="123"/>
      <c r="DR851" s="123"/>
      <c r="DS851" s="123"/>
      <c r="DT851" s="123"/>
      <c r="DU851" s="123"/>
      <c r="DV851" s="123"/>
      <c r="DW851" s="123"/>
      <c r="DX851" s="123"/>
      <c r="DY851" s="123"/>
      <c r="DZ851" s="123"/>
      <c r="EA851" s="123"/>
      <c r="EB851" s="123"/>
      <c r="EC851" s="123"/>
      <c r="ED851" s="123"/>
      <c r="EE851" s="123"/>
      <c r="EF851" s="123"/>
      <c r="EG851" s="123"/>
      <c r="EH851" s="123"/>
      <c r="EI851" s="123"/>
      <c r="EJ851" s="123"/>
      <c r="EK851" s="123"/>
      <c r="EL851" s="123"/>
      <c r="EM851" s="123"/>
      <c r="EN851" s="123"/>
      <c r="EO851" s="123"/>
      <c r="EP851" s="123"/>
      <c r="EQ851" s="123"/>
      <c r="ER851" s="123"/>
      <c r="ES851" s="123"/>
      <c r="ET851" s="123"/>
      <c r="EU851" s="123"/>
      <c r="EV851" s="123"/>
      <c r="EW851" s="123"/>
      <c r="EX851" s="123"/>
      <c r="EY851" s="123"/>
      <c r="EZ851" s="123"/>
      <c r="FA851" s="123"/>
      <c r="FB851" s="123"/>
      <c r="FC851" s="123"/>
      <c r="FD851" s="123"/>
      <c r="FE851" s="123"/>
      <c r="FF851" s="123"/>
      <c r="FG851" s="123"/>
      <c r="FH851" s="123"/>
      <c r="FI851" s="123"/>
      <c r="FJ851" s="123"/>
      <c r="FK851" s="123"/>
      <c r="FL851" s="123"/>
      <c r="FM851" s="123"/>
      <c r="FN851" s="123"/>
      <c r="FO851" s="123"/>
      <c r="FP851" s="123"/>
      <c r="FQ851" s="123"/>
      <c r="FR851" s="123"/>
      <c r="FS851" s="123"/>
      <c r="FT851" s="123"/>
      <c r="FU851" s="123"/>
      <c r="FV851" s="123"/>
      <c r="FW851" s="123"/>
      <c r="FX851" s="123"/>
      <c r="FY851" s="123"/>
      <c r="FZ851" s="123"/>
      <c r="GA851" s="123"/>
      <c r="GB851" s="123"/>
      <c r="GC851" s="123"/>
      <c r="GD851" s="123"/>
      <c r="GE851" s="123"/>
      <c r="GF851" s="123"/>
      <c r="GG851" s="123"/>
      <c r="GH851" s="123"/>
      <c r="GI851" s="123"/>
      <c r="GJ851" s="123"/>
      <c r="GK851" s="123"/>
      <c r="GL851" s="123"/>
      <c r="GM851" s="123"/>
      <c r="GN851" s="123"/>
      <c r="GO851" s="123"/>
      <c r="GP851" s="123"/>
      <c r="GQ851" s="123"/>
      <c r="GR851" s="123"/>
      <c r="GS851" s="123"/>
      <c r="GT851" s="123"/>
      <c r="GU851" s="123"/>
      <c r="GV851" s="123"/>
      <c r="GW851" s="123"/>
      <c r="GX851" s="123"/>
      <c r="GY851" s="123"/>
    </row>
    <row r="852" spans="1:207" s="91" customFormat="1" ht="25.15" customHeight="1" x14ac:dyDescent="0.25">
      <c r="A852" s="200">
        <v>640</v>
      </c>
      <c r="B852" s="87" t="s">
        <v>1363</v>
      </c>
      <c r="C852" s="48">
        <v>1978</v>
      </c>
      <c r="D852" s="288" t="s">
        <v>204</v>
      </c>
      <c r="E852" s="48" t="s">
        <v>20</v>
      </c>
      <c r="F852" s="27">
        <v>9</v>
      </c>
      <c r="G852" s="27">
        <v>2</v>
      </c>
      <c r="H852" s="40">
        <v>8092.23</v>
      </c>
      <c r="I852" s="129">
        <v>0</v>
      </c>
      <c r="J852" s="40">
        <v>8092.23</v>
      </c>
      <c r="K852" s="307">
        <f t="shared" ref="K852" si="276">SUM(L852:O852)</f>
        <v>7207943.9699999997</v>
      </c>
      <c r="L852" s="311">
        <v>0</v>
      </c>
      <c r="M852" s="377">
        <v>0</v>
      </c>
      <c r="N852" s="311">
        <v>0</v>
      </c>
      <c r="O852" s="40">
        <f>'[1]Прод. прилож (2)'!$C$772</f>
        <v>7207943.9699999997</v>
      </c>
      <c r="P852" s="311">
        <f t="shared" si="275"/>
        <v>890.72406122910502</v>
      </c>
      <c r="Q852" s="42">
        <v>9673</v>
      </c>
      <c r="R852" s="59" t="s">
        <v>93</v>
      </c>
      <c r="S852" s="15"/>
      <c r="T852" s="15"/>
      <c r="U852" s="15"/>
      <c r="V852" s="123"/>
      <c r="W852" s="123"/>
      <c r="X852" s="123"/>
      <c r="Y852" s="123"/>
      <c r="Z852" s="123"/>
      <c r="AA852" s="123"/>
      <c r="AB852" s="123"/>
      <c r="AC852" s="123"/>
      <c r="AD852" s="123"/>
      <c r="AE852" s="123"/>
      <c r="AF852" s="123"/>
      <c r="AG852" s="123"/>
      <c r="AH852" s="123"/>
      <c r="AI852" s="123"/>
      <c r="AJ852" s="123"/>
      <c r="AK852" s="123"/>
      <c r="AL852" s="123"/>
      <c r="AM852" s="123"/>
      <c r="AN852" s="123"/>
      <c r="AO852" s="123"/>
      <c r="AP852" s="123"/>
      <c r="AQ852" s="123"/>
      <c r="AR852" s="123"/>
      <c r="AS852" s="123"/>
      <c r="AT852" s="123"/>
      <c r="AU852" s="123"/>
      <c r="AV852" s="123"/>
      <c r="AW852" s="123"/>
      <c r="AX852" s="123"/>
      <c r="AY852" s="123"/>
      <c r="AZ852" s="123"/>
      <c r="BA852" s="123"/>
      <c r="BB852" s="123"/>
      <c r="BC852" s="123"/>
      <c r="BD852" s="123"/>
      <c r="BE852" s="123"/>
      <c r="BF852" s="123"/>
      <c r="BG852" s="123"/>
      <c r="BH852" s="123"/>
      <c r="BI852" s="123"/>
      <c r="BJ852" s="123"/>
      <c r="BK852" s="123"/>
      <c r="BL852" s="123"/>
      <c r="BM852" s="123"/>
      <c r="BN852" s="123"/>
      <c r="BO852" s="123"/>
      <c r="BP852" s="123"/>
      <c r="BQ852" s="123"/>
      <c r="BR852" s="123"/>
      <c r="BS852" s="123"/>
      <c r="BT852" s="123"/>
      <c r="BU852" s="123"/>
      <c r="BV852" s="123"/>
      <c r="BW852" s="123"/>
      <c r="BX852" s="123"/>
      <c r="BY852" s="123"/>
      <c r="BZ852" s="123"/>
      <c r="CA852" s="123"/>
      <c r="CB852" s="123"/>
      <c r="CC852" s="123"/>
      <c r="CD852" s="123"/>
      <c r="CE852" s="123"/>
      <c r="CF852" s="123"/>
      <c r="CG852" s="123"/>
      <c r="CH852" s="123"/>
      <c r="CI852" s="123"/>
      <c r="CJ852" s="123"/>
      <c r="CK852" s="123"/>
      <c r="CL852" s="123"/>
      <c r="CM852" s="123"/>
      <c r="CN852" s="123"/>
      <c r="CO852" s="123"/>
      <c r="CP852" s="123"/>
      <c r="CQ852" s="123"/>
      <c r="CR852" s="123"/>
      <c r="CS852" s="123"/>
      <c r="CT852" s="123"/>
      <c r="CU852" s="123"/>
      <c r="CV852" s="123"/>
      <c r="CW852" s="123"/>
      <c r="CX852" s="123"/>
      <c r="CY852" s="123"/>
      <c r="CZ852" s="123"/>
      <c r="DA852" s="123"/>
      <c r="DB852" s="123"/>
      <c r="DC852" s="123"/>
      <c r="DD852" s="123"/>
      <c r="DE852" s="123"/>
      <c r="DF852" s="123"/>
      <c r="DG852" s="123"/>
      <c r="DH852" s="123"/>
      <c r="DI852" s="123"/>
      <c r="DJ852" s="123"/>
      <c r="DK852" s="123"/>
      <c r="DL852" s="123"/>
      <c r="DM852" s="123"/>
      <c r="DN852" s="123"/>
      <c r="DO852" s="123"/>
      <c r="DP852" s="123"/>
      <c r="DQ852" s="123"/>
      <c r="DR852" s="123"/>
      <c r="DS852" s="123"/>
      <c r="DT852" s="123"/>
      <c r="DU852" s="123"/>
      <c r="DV852" s="123"/>
      <c r="DW852" s="123"/>
      <c r="DX852" s="123"/>
      <c r="DY852" s="123"/>
      <c r="DZ852" s="123"/>
      <c r="EA852" s="123"/>
      <c r="EB852" s="123"/>
      <c r="EC852" s="123"/>
      <c r="ED852" s="123"/>
      <c r="EE852" s="123"/>
      <c r="EF852" s="123"/>
      <c r="EG852" s="123"/>
      <c r="EH852" s="123"/>
      <c r="EI852" s="123"/>
      <c r="EJ852" s="123"/>
      <c r="EK852" s="123"/>
      <c r="EL852" s="123"/>
      <c r="EM852" s="123"/>
      <c r="EN852" s="123"/>
      <c r="EO852" s="123"/>
      <c r="EP852" s="123"/>
      <c r="EQ852" s="123"/>
      <c r="ER852" s="123"/>
      <c r="ES852" s="123"/>
      <c r="ET852" s="123"/>
      <c r="EU852" s="123"/>
      <c r="EV852" s="123"/>
      <c r="EW852" s="123"/>
      <c r="EX852" s="123"/>
      <c r="EY852" s="123"/>
      <c r="EZ852" s="123"/>
      <c r="FA852" s="123"/>
      <c r="FB852" s="123"/>
      <c r="FC852" s="123"/>
      <c r="FD852" s="123"/>
      <c r="FE852" s="123"/>
      <c r="FF852" s="123"/>
      <c r="FG852" s="123"/>
      <c r="FH852" s="123"/>
      <c r="FI852" s="123"/>
      <c r="FJ852" s="123"/>
      <c r="FK852" s="123"/>
      <c r="FL852" s="123"/>
      <c r="FM852" s="123"/>
      <c r="FN852" s="123"/>
      <c r="FO852" s="123"/>
      <c r="FP852" s="123"/>
      <c r="FQ852" s="123"/>
      <c r="FR852" s="123"/>
      <c r="FS852" s="123"/>
      <c r="FT852" s="123"/>
      <c r="FU852" s="123"/>
      <c r="FV852" s="123"/>
      <c r="FW852" s="123"/>
      <c r="FX852" s="123"/>
      <c r="FY852" s="123"/>
      <c r="FZ852" s="123"/>
      <c r="GA852" s="123"/>
      <c r="GB852" s="123"/>
      <c r="GC852" s="123"/>
      <c r="GD852" s="123"/>
      <c r="GE852" s="123"/>
      <c r="GF852" s="123"/>
      <c r="GG852" s="123"/>
      <c r="GH852" s="123"/>
      <c r="GI852" s="123"/>
      <c r="GJ852" s="123"/>
      <c r="GK852" s="123"/>
      <c r="GL852" s="123"/>
      <c r="GM852" s="123"/>
      <c r="GN852" s="123"/>
      <c r="GO852" s="123"/>
      <c r="GP852" s="123"/>
      <c r="GQ852" s="123"/>
      <c r="GR852" s="123"/>
      <c r="GS852" s="123"/>
      <c r="GT852" s="123"/>
      <c r="GU852" s="123"/>
      <c r="GV852" s="123"/>
      <c r="GW852" s="123"/>
      <c r="GX852" s="123"/>
      <c r="GY852" s="123"/>
    </row>
    <row r="853" spans="1:207" s="91" customFormat="1" ht="25.15" customHeight="1" x14ac:dyDescent="0.25">
      <c r="A853" s="200">
        <v>641</v>
      </c>
      <c r="B853" s="87" t="s">
        <v>1364</v>
      </c>
      <c r="C853" s="48">
        <v>1984</v>
      </c>
      <c r="D853" s="288" t="s">
        <v>204</v>
      </c>
      <c r="E853" s="48" t="s">
        <v>20</v>
      </c>
      <c r="F853" s="27">
        <v>9</v>
      </c>
      <c r="G853" s="27">
        <v>4</v>
      </c>
      <c r="H853" s="40">
        <v>9604.4699999999993</v>
      </c>
      <c r="I853" s="129">
        <v>0</v>
      </c>
      <c r="J853" s="40">
        <v>9604.4699999999993</v>
      </c>
      <c r="K853" s="307">
        <f t="shared" si="274"/>
        <v>14228493.92</v>
      </c>
      <c r="L853" s="311">
        <v>0</v>
      </c>
      <c r="M853" s="377">
        <v>0</v>
      </c>
      <c r="N853" s="311">
        <v>0</v>
      </c>
      <c r="O853" s="40">
        <f>'[1]Прод. прилож (2)'!$C$773</f>
        <v>14228493.92</v>
      </c>
      <c r="P853" s="311">
        <f t="shared" si="275"/>
        <v>1481.4449855119544</v>
      </c>
      <c r="Q853" s="42">
        <v>9673</v>
      </c>
      <c r="R853" s="59" t="s">
        <v>93</v>
      </c>
      <c r="S853" s="15"/>
      <c r="T853" s="15"/>
      <c r="U853" s="15"/>
      <c r="V853" s="123"/>
      <c r="W853" s="123"/>
      <c r="X853" s="123"/>
      <c r="Y853" s="123"/>
      <c r="Z853" s="123"/>
      <c r="AA853" s="123"/>
      <c r="AB853" s="123"/>
      <c r="AC853" s="123"/>
      <c r="AD853" s="123"/>
      <c r="AE853" s="123"/>
      <c r="AF853" s="123"/>
      <c r="AG853" s="123"/>
      <c r="AH853" s="123"/>
      <c r="AI853" s="123"/>
      <c r="AJ853" s="123"/>
      <c r="AK853" s="123"/>
      <c r="AL853" s="123"/>
      <c r="AM853" s="123"/>
      <c r="AN853" s="123"/>
      <c r="AO853" s="123"/>
      <c r="AP853" s="123"/>
      <c r="AQ853" s="123"/>
      <c r="AR853" s="123"/>
      <c r="AS853" s="123"/>
      <c r="AT853" s="123"/>
      <c r="AU853" s="123"/>
      <c r="AV853" s="123"/>
      <c r="AW853" s="123"/>
      <c r="AX853" s="123"/>
      <c r="AY853" s="123"/>
      <c r="AZ853" s="123"/>
      <c r="BA853" s="123"/>
      <c r="BB853" s="123"/>
      <c r="BC853" s="123"/>
      <c r="BD853" s="123"/>
      <c r="BE853" s="123"/>
      <c r="BF853" s="123"/>
      <c r="BG853" s="123"/>
      <c r="BH853" s="123"/>
      <c r="BI853" s="123"/>
      <c r="BJ853" s="123"/>
      <c r="BK853" s="123"/>
      <c r="BL853" s="123"/>
      <c r="BM853" s="123"/>
      <c r="BN853" s="123"/>
      <c r="BO853" s="123"/>
      <c r="BP853" s="123"/>
      <c r="BQ853" s="123"/>
      <c r="BR853" s="123"/>
      <c r="BS853" s="123"/>
      <c r="BT853" s="123"/>
      <c r="BU853" s="123"/>
      <c r="BV853" s="123"/>
      <c r="BW853" s="123"/>
      <c r="BX853" s="123"/>
      <c r="BY853" s="123"/>
      <c r="BZ853" s="123"/>
      <c r="CA853" s="123"/>
      <c r="CB853" s="123"/>
      <c r="CC853" s="123"/>
      <c r="CD853" s="123"/>
      <c r="CE853" s="123"/>
      <c r="CF853" s="123"/>
      <c r="CG853" s="123"/>
      <c r="CH853" s="123"/>
      <c r="CI853" s="123"/>
      <c r="CJ853" s="123"/>
      <c r="CK853" s="123"/>
      <c r="CL853" s="123"/>
      <c r="CM853" s="123"/>
      <c r="CN853" s="123"/>
      <c r="CO853" s="123"/>
      <c r="CP853" s="123"/>
      <c r="CQ853" s="123"/>
      <c r="CR853" s="123"/>
      <c r="CS853" s="123"/>
      <c r="CT853" s="123"/>
      <c r="CU853" s="123"/>
      <c r="CV853" s="123"/>
      <c r="CW853" s="123"/>
      <c r="CX853" s="123"/>
      <c r="CY853" s="123"/>
      <c r="CZ853" s="123"/>
      <c r="DA853" s="123"/>
      <c r="DB853" s="123"/>
      <c r="DC853" s="123"/>
      <c r="DD853" s="123"/>
      <c r="DE853" s="123"/>
      <c r="DF853" s="123"/>
      <c r="DG853" s="123"/>
      <c r="DH853" s="123"/>
      <c r="DI853" s="123"/>
      <c r="DJ853" s="123"/>
      <c r="DK853" s="123"/>
      <c r="DL853" s="123"/>
      <c r="DM853" s="123"/>
      <c r="DN853" s="123"/>
      <c r="DO853" s="123"/>
      <c r="DP853" s="123"/>
      <c r="DQ853" s="123"/>
      <c r="DR853" s="123"/>
      <c r="DS853" s="123"/>
      <c r="DT853" s="123"/>
      <c r="DU853" s="123"/>
      <c r="DV853" s="123"/>
      <c r="DW853" s="123"/>
      <c r="DX853" s="123"/>
      <c r="DY853" s="123"/>
      <c r="DZ853" s="123"/>
      <c r="EA853" s="123"/>
      <c r="EB853" s="123"/>
      <c r="EC853" s="123"/>
      <c r="ED853" s="123"/>
      <c r="EE853" s="123"/>
      <c r="EF853" s="123"/>
      <c r="EG853" s="123"/>
      <c r="EH853" s="123"/>
      <c r="EI853" s="123"/>
      <c r="EJ853" s="123"/>
      <c r="EK853" s="123"/>
      <c r="EL853" s="123"/>
      <c r="EM853" s="123"/>
      <c r="EN853" s="123"/>
      <c r="EO853" s="123"/>
      <c r="EP853" s="123"/>
      <c r="EQ853" s="123"/>
      <c r="ER853" s="123"/>
      <c r="ES853" s="123"/>
      <c r="ET853" s="123"/>
      <c r="EU853" s="123"/>
      <c r="EV853" s="123"/>
      <c r="EW853" s="123"/>
      <c r="EX853" s="123"/>
      <c r="EY853" s="123"/>
      <c r="EZ853" s="123"/>
      <c r="FA853" s="123"/>
      <c r="FB853" s="123"/>
      <c r="FC853" s="123"/>
      <c r="FD853" s="123"/>
      <c r="FE853" s="123"/>
      <c r="FF853" s="123"/>
      <c r="FG853" s="123"/>
      <c r="FH853" s="123"/>
      <c r="FI853" s="123"/>
      <c r="FJ853" s="123"/>
      <c r="FK853" s="123"/>
      <c r="FL853" s="123"/>
      <c r="FM853" s="123"/>
      <c r="FN853" s="123"/>
      <c r="FO853" s="123"/>
      <c r="FP853" s="123"/>
      <c r="FQ853" s="123"/>
      <c r="FR853" s="123"/>
      <c r="FS853" s="123"/>
      <c r="FT853" s="123"/>
      <c r="FU853" s="123"/>
      <c r="FV853" s="123"/>
      <c r="FW853" s="123"/>
      <c r="FX853" s="123"/>
      <c r="FY853" s="123"/>
      <c r="FZ853" s="123"/>
      <c r="GA853" s="123"/>
      <c r="GB853" s="123"/>
      <c r="GC853" s="123"/>
      <c r="GD853" s="123"/>
      <c r="GE853" s="123"/>
      <c r="GF853" s="123"/>
      <c r="GG853" s="123"/>
      <c r="GH853" s="123"/>
      <c r="GI853" s="123"/>
      <c r="GJ853" s="123"/>
      <c r="GK853" s="123"/>
      <c r="GL853" s="123"/>
      <c r="GM853" s="123"/>
      <c r="GN853" s="123"/>
      <c r="GO853" s="123"/>
      <c r="GP853" s="123"/>
      <c r="GQ853" s="123"/>
      <c r="GR853" s="123"/>
      <c r="GS853" s="123"/>
      <c r="GT853" s="123"/>
      <c r="GU853" s="123"/>
      <c r="GV853" s="123"/>
      <c r="GW853" s="123"/>
      <c r="GX853" s="123"/>
      <c r="GY853" s="123"/>
    </row>
    <row r="854" spans="1:207" s="91" customFormat="1" ht="25.15" customHeight="1" x14ac:dyDescent="0.25">
      <c r="A854" s="421">
        <v>642</v>
      </c>
      <c r="B854" s="383" t="s">
        <v>1016</v>
      </c>
      <c r="C854" s="387">
        <v>1959</v>
      </c>
      <c r="D854" s="397" t="s">
        <v>204</v>
      </c>
      <c r="E854" s="397" t="s">
        <v>20</v>
      </c>
      <c r="F854" s="401">
        <v>2</v>
      </c>
      <c r="G854" s="401">
        <v>3</v>
      </c>
      <c r="H854" s="413">
        <v>1008.04</v>
      </c>
      <c r="I854" s="417">
        <v>0</v>
      </c>
      <c r="J854" s="391">
        <v>801.87</v>
      </c>
      <c r="K854" s="307">
        <f t="shared" ref="K854" si="277">SUM(L854:O854)</f>
        <v>706647.6</v>
      </c>
      <c r="L854" s="40">
        <v>0</v>
      </c>
      <c r="M854" s="40">
        <v>0</v>
      </c>
      <c r="N854" s="40">
        <v>0</v>
      </c>
      <c r="O854" s="311">
        <f>'[1]Прод. прилож (2)'!$C$253</f>
        <v>706647.6</v>
      </c>
      <c r="P854" s="42">
        <f t="shared" ref="P854" si="278">K854/H854</f>
        <v>701.01146779889689</v>
      </c>
      <c r="Q854" s="307">
        <v>9673</v>
      </c>
      <c r="R854" s="59" t="s">
        <v>92</v>
      </c>
      <c r="S854" s="143"/>
      <c r="T854" s="93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92"/>
      <c r="AK854" s="92"/>
      <c r="AL854" s="92"/>
      <c r="AM854" s="92"/>
      <c r="AN854" s="92"/>
      <c r="AO854" s="92"/>
      <c r="AP854" s="92"/>
      <c r="AQ854" s="92"/>
      <c r="AR854" s="92"/>
      <c r="AS854" s="92"/>
      <c r="AT854" s="92"/>
      <c r="AU854" s="92"/>
      <c r="AV854" s="92"/>
      <c r="AW854" s="92"/>
      <c r="AX854" s="92"/>
      <c r="AY854" s="92"/>
      <c r="AZ854" s="92"/>
      <c r="BA854" s="92"/>
      <c r="BB854" s="92"/>
      <c r="BC854" s="92"/>
      <c r="BD854" s="92"/>
      <c r="BE854" s="92"/>
      <c r="BF854" s="92"/>
      <c r="BG854" s="92"/>
      <c r="BH854" s="92"/>
      <c r="BI854" s="92"/>
      <c r="BJ854" s="92"/>
      <c r="BK854" s="92"/>
      <c r="BL854" s="92"/>
      <c r="BM854" s="92"/>
      <c r="BN854" s="92"/>
      <c r="BO854" s="92"/>
      <c r="BP854" s="92"/>
      <c r="BQ854" s="92"/>
      <c r="BR854" s="92"/>
      <c r="BS854" s="92"/>
      <c r="BT854" s="92"/>
      <c r="BU854" s="92"/>
      <c r="BV854" s="92"/>
      <c r="BW854" s="92"/>
      <c r="BX854" s="92"/>
      <c r="BY854" s="92"/>
      <c r="BZ854" s="92"/>
      <c r="CA854" s="92"/>
      <c r="CB854" s="92"/>
      <c r="CC854" s="92"/>
      <c r="CD854" s="92"/>
      <c r="CE854" s="92"/>
      <c r="CF854" s="92"/>
      <c r="CG854" s="92"/>
      <c r="CH854" s="92"/>
      <c r="CI854" s="92"/>
      <c r="CJ854" s="92"/>
      <c r="CK854" s="92"/>
      <c r="CL854" s="92"/>
      <c r="CM854" s="92"/>
      <c r="CN854" s="92"/>
      <c r="CO854" s="92"/>
      <c r="CP854" s="92"/>
      <c r="CQ854" s="92"/>
      <c r="CR854" s="92"/>
      <c r="CS854" s="92"/>
      <c r="CT854" s="92"/>
      <c r="CU854" s="92"/>
      <c r="CV854" s="92"/>
      <c r="CW854" s="92"/>
      <c r="CX854" s="92"/>
      <c r="CY854" s="92"/>
      <c r="CZ854" s="92"/>
      <c r="DA854" s="92"/>
      <c r="DB854" s="92"/>
      <c r="DC854" s="92"/>
      <c r="DD854" s="92"/>
      <c r="DE854" s="92"/>
      <c r="DF854" s="92"/>
      <c r="DG854" s="92"/>
      <c r="DH854" s="92"/>
      <c r="DI854" s="92"/>
      <c r="DJ854" s="92"/>
      <c r="DK854" s="92"/>
      <c r="DL854" s="92"/>
      <c r="DM854" s="92"/>
      <c r="DN854" s="92"/>
      <c r="DO854" s="92"/>
      <c r="DP854" s="92"/>
      <c r="DQ854" s="92"/>
      <c r="DR854" s="92"/>
      <c r="DS854" s="92"/>
      <c r="DT854" s="92"/>
      <c r="DU854" s="92"/>
      <c r="DV854" s="92"/>
      <c r="DW854" s="92"/>
      <c r="DX854" s="92"/>
      <c r="DY854" s="92"/>
      <c r="DZ854" s="92"/>
      <c r="EA854" s="92"/>
      <c r="EB854" s="92"/>
      <c r="EC854" s="92"/>
      <c r="ED854" s="92"/>
      <c r="EE854" s="92"/>
      <c r="EF854" s="92"/>
      <c r="EG854" s="92"/>
      <c r="EH854" s="92"/>
      <c r="EI854" s="92"/>
      <c r="EJ854" s="92"/>
      <c r="EK854" s="92"/>
      <c r="EL854" s="92"/>
      <c r="EM854" s="92"/>
      <c r="EN854" s="92"/>
      <c r="EO854" s="92"/>
      <c r="EP854" s="92"/>
      <c r="EQ854" s="92"/>
      <c r="ER854" s="92"/>
      <c r="ES854" s="92"/>
      <c r="ET854" s="92"/>
      <c r="EU854" s="92"/>
      <c r="EV854" s="92"/>
      <c r="EW854" s="92"/>
      <c r="EX854" s="92"/>
      <c r="EY854" s="92"/>
      <c r="EZ854" s="92"/>
      <c r="FA854" s="92"/>
      <c r="FB854" s="92"/>
      <c r="FC854" s="92"/>
      <c r="FD854" s="92"/>
      <c r="FE854" s="92"/>
      <c r="FF854" s="92"/>
      <c r="FG854" s="92"/>
      <c r="FH854" s="92"/>
      <c r="FI854" s="92"/>
      <c r="FJ854" s="92"/>
      <c r="FK854" s="92"/>
      <c r="FL854" s="92"/>
      <c r="FM854" s="92"/>
      <c r="FN854" s="92"/>
      <c r="FO854" s="92"/>
      <c r="FP854" s="92"/>
      <c r="FQ854" s="92"/>
      <c r="FR854" s="92"/>
      <c r="FS854" s="92"/>
      <c r="FT854" s="92"/>
      <c r="FU854" s="92"/>
      <c r="FV854" s="92"/>
      <c r="FW854" s="92"/>
      <c r="FX854" s="92"/>
      <c r="FY854" s="92"/>
      <c r="FZ854" s="92"/>
      <c r="GA854" s="92"/>
      <c r="GB854" s="92"/>
      <c r="GC854" s="92"/>
      <c r="GD854" s="92"/>
      <c r="GE854" s="92"/>
      <c r="GF854" s="92"/>
      <c r="GG854" s="92"/>
      <c r="GH854" s="92"/>
      <c r="GI854" s="92"/>
      <c r="GJ854" s="92"/>
      <c r="GK854" s="92"/>
      <c r="GL854" s="92"/>
      <c r="GM854" s="92"/>
      <c r="GN854" s="92"/>
      <c r="GO854" s="92"/>
      <c r="GP854" s="92"/>
      <c r="GQ854" s="92"/>
      <c r="GR854" s="92"/>
      <c r="GS854" s="92"/>
      <c r="GT854" s="92"/>
      <c r="GU854" s="92"/>
      <c r="GV854" s="92"/>
      <c r="GW854" s="92"/>
      <c r="GX854" s="92"/>
      <c r="GY854" s="92"/>
    </row>
    <row r="855" spans="1:207" s="91" customFormat="1" ht="25.15" customHeight="1" x14ac:dyDescent="0.25">
      <c r="A855" s="422"/>
      <c r="B855" s="384"/>
      <c r="C855" s="388"/>
      <c r="D855" s="398"/>
      <c r="E855" s="398"/>
      <c r="F855" s="402"/>
      <c r="G855" s="402"/>
      <c r="H855" s="414"/>
      <c r="I855" s="418"/>
      <c r="J855" s="392"/>
      <c r="K855" s="307">
        <f t="shared" si="263"/>
        <v>1706611.72</v>
      </c>
      <c r="L855" s="40">
        <v>0</v>
      </c>
      <c r="M855" s="40">
        <v>0</v>
      </c>
      <c r="N855" s="40">
        <v>0</v>
      </c>
      <c r="O855" s="311">
        <f>'[1]Прод. прилож (2)'!$C$774</f>
        <v>1706611.72</v>
      </c>
      <c r="P855" s="42">
        <f>K855/H854</f>
        <v>1693</v>
      </c>
      <c r="Q855" s="307">
        <v>9673</v>
      </c>
      <c r="R855" s="59" t="s">
        <v>93</v>
      </c>
      <c r="S855" s="93"/>
      <c r="T855" s="93"/>
      <c r="V855" s="92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92"/>
      <c r="AK855" s="92"/>
      <c r="AL855" s="92"/>
      <c r="AM855" s="92"/>
      <c r="AN855" s="92"/>
      <c r="AO855" s="92"/>
      <c r="AP855" s="92"/>
      <c r="AQ855" s="92"/>
      <c r="AR855" s="92"/>
      <c r="AS855" s="92"/>
      <c r="AT855" s="92"/>
      <c r="AU855" s="92"/>
      <c r="AV855" s="92"/>
      <c r="AW855" s="92"/>
      <c r="AX855" s="92"/>
      <c r="AY855" s="92"/>
      <c r="AZ855" s="92"/>
      <c r="BA855" s="92"/>
      <c r="BB855" s="92"/>
      <c r="BC855" s="92"/>
      <c r="BD855" s="92"/>
      <c r="BE855" s="92"/>
      <c r="BF855" s="92"/>
      <c r="BG855" s="92"/>
      <c r="BH855" s="92"/>
      <c r="BI855" s="92"/>
      <c r="BJ855" s="92"/>
      <c r="BK855" s="92"/>
      <c r="BL855" s="92"/>
      <c r="BM855" s="92"/>
      <c r="BN855" s="92"/>
      <c r="BO855" s="92"/>
      <c r="BP855" s="92"/>
      <c r="BQ855" s="92"/>
      <c r="BR855" s="92"/>
      <c r="BS855" s="92"/>
      <c r="BT855" s="92"/>
      <c r="BU855" s="92"/>
      <c r="BV855" s="92"/>
      <c r="BW855" s="92"/>
      <c r="BX855" s="92"/>
      <c r="BY855" s="92"/>
      <c r="BZ855" s="92"/>
      <c r="CA855" s="92"/>
      <c r="CB855" s="92"/>
      <c r="CC855" s="92"/>
      <c r="CD855" s="92"/>
      <c r="CE855" s="92"/>
      <c r="CF855" s="92"/>
      <c r="CG855" s="92"/>
      <c r="CH855" s="92"/>
      <c r="CI855" s="92"/>
      <c r="CJ855" s="92"/>
      <c r="CK855" s="92"/>
      <c r="CL855" s="92"/>
      <c r="CM855" s="92"/>
      <c r="CN855" s="92"/>
      <c r="CO855" s="92"/>
      <c r="CP855" s="92"/>
      <c r="CQ855" s="92"/>
      <c r="CR855" s="92"/>
      <c r="CS855" s="92"/>
      <c r="CT855" s="92"/>
      <c r="CU855" s="92"/>
      <c r="CV855" s="92"/>
      <c r="CW855" s="92"/>
      <c r="CX855" s="92"/>
      <c r="CY855" s="92"/>
      <c r="CZ855" s="92"/>
      <c r="DA855" s="92"/>
      <c r="DB855" s="92"/>
      <c r="DC855" s="92"/>
      <c r="DD855" s="92"/>
      <c r="DE855" s="92"/>
      <c r="DF855" s="92"/>
      <c r="DG855" s="92"/>
      <c r="DH855" s="92"/>
      <c r="DI855" s="92"/>
      <c r="DJ855" s="92"/>
      <c r="DK855" s="92"/>
      <c r="DL855" s="92"/>
      <c r="DM855" s="92"/>
      <c r="DN855" s="92"/>
      <c r="DO855" s="92"/>
      <c r="DP855" s="92"/>
      <c r="DQ855" s="92"/>
      <c r="DR855" s="92"/>
      <c r="DS855" s="92"/>
      <c r="DT855" s="92"/>
      <c r="DU855" s="92"/>
      <c r="DV855" s="92"/>
      <c r="DW855" s="92"/>
      <c r="DX855" s="92"/>
      <c r="DY855" s="92"/>
      <c r="DZ855" s="92"/>
      <c r="EA855" s="92"/>
      <c r="EB855" s="92"/>
      <c r="EC855" s="92"/>
      <c r="ED855" s="92"/>
      <c r="EE855" s="92"/>
      <c r="EF855" s="92"/>
      <c r="EG855" s="92"/>
      <c r="EH855" s="92"/>
      <c r="EI855" s="92"/>
      <c r="EJ855" s="92"/>
      <c r="EK855" s="92"/>
      <c r="EL855" s="92"/>
      <c r="EM855" s="92"/>
      <c r="EN855" s="92"/>
      <c r="EO855" s="92"/>
      <c r="EP855" s="92"/>
      <c r="EQ855" s="92"/>
      <c r="ER855" s="92"/>
      <c r="ES855" s="92"/>
      <c r="ET855" s="92"/>
      <c r="EU855" s="92"/>
      <c r="EV855" s="92"/>
      <c r="EW855" s="92"/>
      <c r="EX855" s="92"/>
      <c r="EY855" s="92"/>
      <c r="EZ855" s="92"/>
      <c r="FA855" s="92"/>
      <c r="FB855" s="92"/>
      <c r="FC855" s="92"/>
      <c r="FD855" s="92"/>
      <c r="FE855" s="92"/>
      <c r="FF855" s="92"/>
      <c r="FG855" s="92"/>
      <c r="FH855" s="92"/>
      <c r="FI855" s="92"/>
      <c r="FJ855" s="92"/>
      <c r="FK855" s="92"/>
      <c r="FL855" s="92"/>
      <c r="FM855" s="92"/>
      <c r="FN855" s="92"/>
      <c r="FO855" s="92"/>
      <c r="FP855" s="92"/>
      <c r="FQ855" s="92"/>
      <c r="FR855" s="92"/>
      <c r="FS855" s="92"/>
      <c r="FT855" s="92"/>
      <c r="FU855" s="92"/>
      <c r="FV855" s="92"/>
      <c r="FW855" s="92"/>
      <c r="FX855" s="92"/>
      <c r="FY855" s="92"/>
      <c r="FZ855" s="92"/>
      <c r="GA855" s="92"/>
      <c r="GB855" s="92"/>
      <c r="GC855" s="92"/>
      <c r="GD855" s="92"/>
      <c r="GE855" s="92"/>
      <c r="GF855" s="92"/>
      <c r="GG855" s="92"/>
      <c r="GH855" s="92"/>
      <c r="GI855" s="92"/>
      <c r="GJ855" s="92"/>
      <c r="GK855" s="92"/>
      <c r="GL855" s="92"/>
      <c r="GM855" s="92"/>
      <c r="GN855" s="92"/>
      <c r="GO855" s="92"/>
      <c r="GP855" s="92"/>
      <c r="GQ855" s="92"/>
      <c r="GR855" s="92"/>
      <c r="GS855" s="92"/>
      <c r="GT855" s="92"/>
      <c r="GU855" s="92"/>
      <c r="GV855" s="92"/>
      <c r="GW855" s="92"/>
      <c r="GX855" s="92"/>
      <c r="GY855" s="92"/>
    </row>
    <row r="856" spans="1:207" s="95" customFormat="1" ht="25.15" customHeight="1" x14ac:dyDescent="0.25">
      <c r="A856" s="421">
        <v>643</v>
      </c>
      <c r="B856" s="383" t="s">
        <v>439</v>
      </c>
      <c r="C856" s="385">
        <v>1953</v>
      </c>
      <c r="D856" s="387" t="s">
        <v>204</v>
      </c>
      <c r="E856" s="385" t="s">
        <v>20</v>
      </c>
      <c r="F856" s="407">
        <v>2</v>
      </c>
      <c r="G856" s="407">
        <v>1</v>
      </c>
      <c r="H856" s="409">
        <v>286.7</v>
      </c>
      <c r="I856" s="411">
        <v>0</v>
      </c>
      <c r="J856" s="411">
        <v>224.1</v>
      </c>
      <c r="K856" s="307">
        <f t="shared" ref="K856" si="279">SUM(L856:O856)</f>
        <v>1630757.16</v>
      </c>
      <c r="L856" s="311">
        <v>0</v>
      </c>
      <c r="M856" s="377">
        <v>0</v>
      </c>
      <c r="N856" s="311">
        <v>0</v>
      </c>
      <c r="O856" s="40">
        <f>'[1]Прод. прилож (2)'!$C$254</f>
        <v>1630757.16</v>
      </c>
      <c r="P856" s="311">
        <f>K856/H856</f>
        <v>5688.0263690268575</v>
      </c>
      <c r="Q856" s="42">
        <v>9673</v>
      </c>
      <c r="R856" s="59" t="s">
        <v>92</v>
      </c>
      <c r="S856" s="142"/>
      <c r="T856" s="15"/>
      <c r="U856" s="15"/>
      <c r="V856" s="123"/>
      <c r="W856" s="123"/>
      <c r="X856" s="123"/>
      <c r="Y856" s="123"/>
      <c r="Z856" s="123"/>
      <c r="AA856" s="123"/>
      <c r="AB856" s="123"/>
      <c r="AC856" s="123"/>
      <c r="AD856" s="123"/>
      <c r="AE856" s="123"/>
      <c r="AF856" s="123"/>
      <c r="AG856" s="123"/>
      <c r="AH856" s="123"/>
      <c r="AI856" s="123"/>
      <c r="AJ856" s="123"/>
      <c r="AK856" s="123"/>
      <c r="AL856" s="123"/>
      <c r="AM856" s="123"/>
      <c r="AN856" s="123"/>
      <c r="AO856" s="123"/>
      <c r="AP856" s="123"/>
      <c r="AQ856" s="123"/>
      <c r="AR856" s="123"/>
      <c r="AS856" s="123"/>
      <c r="AT856" s="123"/>
      <c r="AU856" s="123"/>
      <c r="AV856" s="123"/>
      <c r="AW856" s="123"/>
      <c r="AX856" s="123"/>
      <c r="AY856" s="123"/>
      <c r="AZ856" s="123"/>
      <c r="BA856" s="123"/>
      <c r="BB856" s="123"/>
      <c r="BC856" s="123"/>
      <c r="BD856" s="123"/>
      <c r="BE856" s="123"/>
      <c r="BF856" s="123"/>
      <c r="BG856" s="123"/>
      <c r="BH856" s="123"/>
      <c r="BI856" s="123"/>
      <c r="BJ856" s="123"/>
      <c r="BK856" s="123"/>
      <c r="BL856" s="123"/>
      <c r="BM856" s="123"/>
      <c r="BN856" s="123"/>
      <c r="BO856" s="123"/>
      <c r="BP856" s="123"/>
      <c r="BQ856" s="123"/>
      <c r="BR856" s="123"/>
      <c r="BS856" s="123"/>
      <c r="BT856" s="123"/>
      <c r="BU856" s="123"/>
      <c r="BV856" s="123"/>
      <c r="BW856" s="123"/>
      <c r="BX856" s="123"/>
      <c r="BY856" s="123"/>
      <c r="BZ856" s="123"/>
      <c r="CA856" s="123"/>
      <c r="CB856" s="123"/>
      <c r="CC856" s="123"/>
      <c r="CD856" s="123"/>
      <c r="CE856" s="123"/>
      <c r="CF856" s="123"/>
      <c r="CG856" s="123"/>
      <c r="CH856" s="123"/>
      <c r="CI856" s="123"/>
      <c r="CJ856" s="123"/>
      <c r="CK856" s="123"/>
      <c r="CL856" s="123"/>
      <c r="CM856" s="123"/>
      <c r="CN856" s="123"/>
      <c r="CO856" s="123"/>
      <c r="CP856" s="123"/>
      <c r="CQ856" s="123"/>
      <c r="CR856" s="123"/>
      <c r="CS856" s="123"/>
      <c r="CT856" s="123"/>
      <c r="CU856" s="123"/>
      <c r="CV856" s="123"/>
      <c r="CW856" s="123"/>
      <c r="CX856" s="123"/>
      <c r="CY856" s="123"/>
      <c r="CZ856" s="123"/>
      <c r="DA856" s="123"/>
      <c r="DB856" s="123"/>
      <c r="DC856" s="123"/>
      <c r="DD856" s="123"/>
      <c r="DE856" s="123"/>
      <c r="DF856" s="123"/>
      <c r="DG856" s="123"/>
      <c r="DH856" s="123"/>
      <c r="DI856" s="123"/>
      <c r="DJ856" s="123"/>
      <c r="DK856" s="123"/>
      <c r="DL856" s="123"/>
      <c r="DM856" s="123"/>
      <c r="DN856" s="123"/>
      <c r="DO856" s="123"/>
      <c r="DP856" s="123"/>
      <c r="DQ856" s="123"/>
      <c r="DR856" s="123"/>
      <c r="DS856" s="123"/>
      <c r="DT856" s="123"/>
      <c r="DU856" s="123"/>
      <c r="DV856" s="123"/>
      <c r="DW856" s="123"/>
      <c r="DX856" s="123"/>
      <c r="DY856" s="123"/>
      <c r="DZ856" s="123"/>
      <c r="EA856" s="123"/>
      <c r="EB856" s="123"/>
      <c r="EC856" s="123"/>
      <c r="ED856" s="123"/>
      <c r="EE856" s="123"/>
      <c r="EF856" s="123"/>
      <c r="EG856" s="123"/>
      <c r="EH856" s="123"/>
      <c r="EI856" s="123"/>
      <c r="EJ856" s="123"/>
      <c r="EK856" s="123"/>
      <c r="EL856" s="123"/>
      <c r="EM856" s="123"/>
      <c r="EN856" s="123"/>
      <c r="EO856" s="123"/>
      <c r="EP856" s="123"/>
      <c r="EQ856" s="123"/>
      <c r="ER856" s="123"/>
      <c r="ES856" s="123"/>
      <c r="ET856" s="123"/>
      <c r="EU856" s="123"/>
      <c r="EV856" s="123"/>
      <c r="EW856" s="123"/>
      <c r="EX856" s="123"/>
      <c r="EY856" s="123"/>
      <c r="EZ856" s="123"/>
      <c r="FA856" s="123"/>
      <c r="FB856" s="123"/>
      <c r="FC856" s="123"/>
      <c r="FD856" s="123"/>
      <c r="FE856" s="123"/>
      <c r="FF856" s="123"/>
      <c r="FG856" s="123"/>
      <c r="FH856" s="123"/>
      <c r="FI856" s="123"/>
      <c r="FJ856" s="123"/>
      <c r="FK856" s="123"/>
      <c r="FL856" s="123"/>
      <c r="FM856" s="123"/>
      <c r="FN856" s="123"/>
      <c r="FO856" s="123"/>
      <c r="FP856" s="123"/>
      <c r="FQ856" s="123"/>
      <c r="FR856" s="123"/>
      <c r="FS856" s="123"/>
      <c r="FT856" s="123"/>
      <c r="FU856" s="123"/>
      <c r="FV856" s="123"/>
      <c r="FW856" s="123"/>
      <c r="FX856" s="123"/>
      <c r="FY856" s="123"/>
      <c r="FZ856" s="123"/>
      <c r="GA856" s="123"/>
      <c r="GB856" s="123"/>
      <c r="GC856" s="123"/>
      <c r="GD856" s="123"/>
      <c r="GE856" s="123"/>
      <c r="GF856" s="123"/>
      <c r="GG856" s="123"/>
      <c r="GH856" s="123"/>
      <c r="GI856" s="123"/>
      <c r="GJ856" s="123"/>
      <c r="GK856" s="123"/>
      <c r="GL856" s="123"/>
      <c r="GM856" s="123"/>
      <c r="GN856" s="123"/>
      <c r="GO856" s="123"/>
      <c r="GP856" s="123"/>
      <c r="GQ856" s="123"/>
      <c r="GR856" s="123"/>
      <c r="GS856" s="123"/>
      <c r="GT856" s="123"/>
      <c r="GU856" s="123"/>
      <c r="GV856" s="123"/>
      <c r="GW856" s="123"/>
      <c r="GX856" s="123"/>
      <c r="GY856" s="123"/>
    </row>
    <row r="857" spans="1:207" s="95" customFormat="1" ht="25.15" customHeight="1" x14ac:dyDescent="0.25">
      <c r="A857" s="422"/>
      <c r="B857" s="384"/>
      <c r="C857" s="386"/>
      <c r="D857" s="388"/>
      <c r="E857" s="386"/>
      <c r="F857" s="408"/>
      <c r="G857" s="408"/>
      <c r="H857" s="410"/>
      <c r="I857" s="412"/>
      <c r="J857" s="412"/>
      <c r="K857" s="307">
        <f t="shared" si="263"/>
        <v>205858.46</v>
      </c>
      <c r="L857" s="311">
        <v>0</v>
      </c>
      <c r="M857" s="377">
        <v>0</v>
      </c>
      <c r="N857" s="311">
        <v>0</v>
      </c>
      <c r="O857" s="40">
        <f>'[1]Прод. прилож (2)'!$C$776</f>
        <v>205858.46</v>
      </c>
      <c r="P857" s="311">
        <f>K857/H856</f>
        <v>718.027415416812</v>
      </c>
      <c r="Q857" s="42">
        <v>9673</v>
      </c>
      <c r="R857" s="59" t="s">
        <v>93</v>
      </c>
      <c r="S857" s="15"/>
      <c r="T857" s="15"/>
      <c r="U857" s="15"/>
      <c r="V857" s="123"/>
      <c r="W857" s="123"/>
      <c r="X857" s="123"/>
      <c r="Y857" s="123"/>
      <c r="Z857" s="123"/>
      <c r="AA857" s="123"/>
      <c r="AB857" s="123"/>
      <c r="AC857" s="123"/>
      <c r="AD857" s="123"/>
      <c r="AE857" s="123"/>
      <c r="AF857" s="123"/>
      <c r="AG857" s="123"/>
      <c r="AH857" s="123"/>
      <c r="AI857" s="123"/>
      <c r="AJ857" s="123"/>
      <c r="AK857" s="123"/>
      <c r="AL857" s="123"/>
      <c r="AM857" s="123"/>
      <c r="AN857" s="123"/>
      <c r="AO857" s="123"/>
      <c r="AP857" s="123"/>
      <c r="AQ857" s="123"/>
      <c r="AR857" s="123"/>
      <c r="AS857" s="123"/>
      <c r="AT857" s="123"/>
      <c r="AU857" s="123"/>
      <c r="AV857" s="123"/>
      <c r="AW857" s="123"/>
      <c r="AX857" s="123"/>
      <c r="AY857" s="123"/>
      <c r="AZ857" s="123"/>
      <c r="BA857" s="123"/>
      <c r="BB857" s="123"/>
      <c r="BC857" s="123"/>
      <c r="BD857" s="123"/>
      <c r="BE857" s="123"/>
      <c r="BF857" s="123"/>
      <c r="BG857" s="123"/>
      <c r="BH857" s="123"/>
      <c r="BI857" s="123"/>
      <c r="BJ857" s="123"/>
      <c r="BK857" s="123"/>
      <c r="BL857" s="123"/>
      <c r="BM857" s="123"/>
      <c r="BN857" s="123"/>
      <c r="BO857" s="123"/>
      <c r="BP857" s="123"/>
      <c r="BQ857" s="123"/>
      <c r="BR857" s="123"/>
      <c r="BS857" s="123"/>
      <c r="BT857" s="123"/>
      <c r="BU857" s="123"/>
      <c r="BV857" s="123"/>
      <c r="BW857" s="123"/>
      <c r="BX857" s="123"/>
      <c r="BY857" s="123"/>
      <c r="BZ857" s="123"/>
      <c r="CA857" s="123"/>
      <c r="CB857" s="123"/>
      <c r="CC857" s="123"/>
      <c r="CD857" s="123"/>
      <c r="CE857" s="123"/>
      <c r="CF857" s="123"/>
      <c r="CG857" s="123"/>
      <c r="CH857" s="123"/>
      <c r="CI857" s="123"/>
      <c r="CJ857" s="123"/>
      <c r="CK857" s="123"/>
      <c r="CL857" s="123"/>
      <c r="CM857" s="123"/>
      <c r="CN857" s="123"/>
      <c r="CO857" s="123"/>
      <c r="CP857" s="123"/>
      <c r="CQ857" s="123"/>
      <c r="CR857" s="123"/>
      <c r="CS857" s="123"/>
      <c r="CT857" s="123"/>
      <c r="CU857" s="123"/>
      <c r="CV857" s="123"/>
      <c r="CW857" s="123"/>
      <c r="CX857" s="123"/>
      <c r="CY857" s="123"/>
      <c r="CZ857" s="123"/>
      <c r="DA857" s="123"/>
      <c r="DB857" s="123"/>
      <c r="DC857" s="123"/>
      <c r="DD857" s="123"/>
      <c r="DE857" s="123"/>
      <c r="DF857" s="123"/>
      <c r="DG857" s="123"/>
      <c r="DH857" s="123"/>
      <c r="DI857" s="123"/>
      <c r="DJ857" s="123"/>
      <c r="DK857" s="123"/>
      <c r="DL857" s="123"/>
      <c r="DM857" s="123"/>
      <c r="DN857" s="123"/>
      <c r="DO857" s="123"/>
      <c r="DP857" s="123"/>
      <c r="DQ857" s="123"/>
      <c r="DR857" s="123"/>
      <c r="DS857" s="123"/>
      <c r="DT857" s="123"/>
      <c r="DU857" s="123"/>
      <c r="DV857" s="123"/>
      <c r="DW857" s="123"/>
      <c r="DX857" s="123"/>
      <c r="DY857" s="123"/>
      <c r="DZ857" s="123"/>
      <c r="EA857" s="123"/>
      <c r="EB857" s="123"/>
      <c r="EC857" s="123"/>
      <c r="ED857" s="123"/>
      <c r="EE857" s="123"/>
      <c r="EF857" s="123"/>
      <c r="EG857" s="123"/>
      <c r="EH857" s="123"/>
      <c r="EI857" s="123"/>
      <c r="EJ857" s="123"/>
      <c r="EK857" s="123"/>
      <c r="EL857" s="123"/>
      <c r="EM857" s="123"/>
      <c r="EN857" s="123"/>
      <c r="EO857" s="123"/>
      <c r="EP857" s="123"/>
      <c r="EQ857" s="123"/>
      <c r="ER857" s="123"/>
      <c r="ES857" s="123"/>
      <c r="ET857" s="123"/>
      <c r="EU857" s="123"/>
      <c r="EV857" s="123"/>
      <c r="EW857" s="123"/>
      <c r="EX857" s="123"/>
      <c r="EY857" s="123"/>
      <c r="EZ857" s="123"/>
      <c r="FA857" s="123"/>
      <c r="FB857" s="123"/>
      <c r="FC857" s="123"/>
      <c r="FD857" s="123"/>
      <c r="FE857" s="123"/>
      <c r="FF857" s="123"/>
      <c r="FG857" s="123"/>
      <c r="FH857" s="123"/>
      <c r="FI857" s="123"/>
      <c r="FJ857" s="123"/>
      <c r="FK857" s="123"/>
      <c r="FL857" s="123"/>
      <c r="FM857" s="123"/>
      <c r="FN857" s="123"/>
      <c r="FO857" s="123"/>
      <c r="FP857" s="123"/>
      <c r="FQ857" s="123"/>
      <c r="FR857" s="123"/>
      <c r="FS857" s="123"/>
      <c r="FT857" s="123"/>
      <c r="FU857" s="123"/>
      <c r="FV857" s="123"/>
      <c r="FW857" s="123"/>
      <c r="FX857" s="123"/>
      <c r="FY857" s="123"/>
      <c r="FZ857" s="123"/>
      <c r="GA857" s="123"/>
      <c r="GB857" s="123"/>
      <c r="GC857" s="123"/>
      <c r="GD857" s="123"/>
      <c r="GE857" s="123"/>
      <c r="GF857" s="123"/>
      <c r="GG857" s="123"/>
      <c r="GH857" s="123"/>
      <c r="GI857" s="123"/>
      <c r="GJ857" s="123"/>
      <c r="GK857" s="123"/>
      <c r="GL857" s="123"/>
      <c r="GM857" s="123"/>
      <c r="GN857" s="123"/>
      <c r="GO857" s="123"/>
      <c r="GP857" s="123"/>
      <c r="GQ857" s="123"/>
      <c r="GR857" s="123"/>
      <c r="GS857" s="123"/>
      <c r="GT857" s="123"/>
      <c r="GU857" s="123"/>
      <c r="GV857" s="123"/>
      <c r="GW857" s="123"/>
      <c r="GX857" s="123"/>
      <c r="GY857" s="123"/>
    </row>
    <row r="858" spans="1:207" s="92" customFormat="1" ht="27" customHeight="1" x14ac:dyDescent="0.25">
      <c r="A858" s="200">
        <v>644</v>
      </c>
      <c r="B858" s="301" t="s">
        <v>440</v>
      </c>
      <c r="C858" s="288">
        <v>1964</v>
      </c>
      <c r="D858" s="288" t="s">
        <v>204</v>
      </c>
      <c r="E858" s="288" t="s">
        <v>20</v>
      </c>
      <c r="F858" s="27">
        <v>4</v>
      </c>
      <c r="G858" s="27">
        <v>2</v>
      </c>
      <c r="H858" s="40">
        <f>I858+J858</f>
        <v>1275.8599999999999</v>
      </c>
      <c r="I858" s="129">
        <v>0</v>
      </c>
      <c r="J858" s="40">
        <v>1275.8599999999999</v>
      </c>
      <c r="K858" s="307">
        <f t="shared" si="263"/>
        <v>4469014.68</v>
      </c>
      <c r="L858" s="311">
        <v>0</v>
      </c>
      <c r="M858" s="377">
        <v>0</v>
      </c>
      <c r="N858" s="311">
        <v>0</v>
      </c>
      <c r="O858" s="40">
        <f>'[1]Прод. прилож (2)'!$C$775</f>
        <v>4469014.68</v>
      </c>
      <c r="P858" s="311">
        <f t="shared" si="267"/>
        <v>3502.7469158058093</v>
      </c>
      <c r="Q858" s="42">
        <v>9673</v>
      </c>
      <c r="R858" s="59" t="s">
        <v>93</v>
      </c>
      <c r="S858" s="15"/>
      <c r="T858" s="15"/>
      <c r="U858" s="15"/>
      <c r="V858" s="123"/>
      <c r="W858" s="123"/>
      <c r="X858" s="123"/>
      <c r="Y858" s="123"/>
      <c r="Z858" s="123"/>
      <c r="AA858" s="123"/>
      <c r="AB858" s="123"/>
      <c r="AC858" s="123"/>
      <c r="AD858" s="123"/>
      <c r="AE858" s="123"/>
      <c r="AF858" s="123"/>
      <c r="AG858" s="123"/>
      <c r="AH858" s="123"/>
      <c r="AI858" s="123"/>
      <c r="AJ858" s="123"/>
      <c r="AK858" s="123"/>
      <c r="AL858" s="123"/>
      <c r="AM858" s="123"/>
      <c r="AN858" s="123"/>
      <c r="AO858" s="123"/>
      <c r="AP858" s="123"/>
      <c r="AQ858" s="123"/>
      <c r="AR858" s="123"/>
      <c r="AS858" s="123"/>
      <c r="AT858" s="123"/>
      <c r="AU858" s="123"/>
      <c r="AV858" s="123"/>
      <c r="AW858" s="123"/>
      <c r="AX858" s="123"/>
      <c r="AY858" s="123"/>
      <c r="AZ858" s="123"/>
      <c r="BA858" s="123"/>
      <c r="BB858" s="123"/>
      <c r="BC858" s="123"/>
      <c r="BD858" s="123"/>
      <c r="BE858" s="123"/>
      <c r="BF858" s="123"/>
      <c r="BG858" s="123"/>
      <c r="BH858" s="123"/>
      <c r="BI858" s="123"/>
      <c r="BJ858" s="123"/>
      <c r="BK858" s="123"/>
      <c r="BL858" s="123"/>
      <c r="BM858" s="123"/>
      <c r="BN858" s="123"/>
      <c r="BO858" s="123"/>
      <c r="BP858" s="123"/>
      <c r="BQ858" s="123"/>
      <c r="BR858" s="123"/>
      <c r="BS858" s="123"/>
      <c r="BT858" s="123"/>
      <c r="BU858" s="123"/>
      <c r="BV858" s="123"/>
      <c r="BW858" s="123"/>
      <c r="BX858" s="123"/>
      <c r="BY858" s="123"/>
      <c r="BZ858" s="123"/>
      <c r="CA858" s="123"/>
      <c r="CB858" s="123"/>
      <c r="CC858" s="123"/>
      <c r="CD858" s="123"/>
      <c r="CE858" s="123"/>
      <c r="CF858" s="123"/>
      <c r="CG858" s="123"/>
      <c r="CH858" s="123"/>
      <c r="CI858" s="123"/>
      <c r="CJ858" s="123"/>
      <c r="CK858" s="123"/>
      <c r="CL858" s="123"/>
      <c r="CM858" s="123"/>
      <c r="CN858" s="123"/>
      <c r="CO858" s="123"/>
      <c r="CP858" s="123"/>
      <c r="CQ858" s="123"/>
      <c r="CR858" s="123"/>
      <c r="CS858" s="123"/>
      <c r="CT858" s="123"/>
      <c r="CU858" s="123"/>
      <c r="CV858" s="123"/>
      <c r="CW858" s="123"/>
      <c r="CX858" s="123"/>
      <c r="CY858" s="123"/>
      <c r="CZ858" s="123"/>
      <c r="DA858" s="123"/>
      <c r="DB858" s="123"/>
      <c r="DC858" s="123"/>
      <c r="DD858" s="123"/>
      <c r="DE858" s="123"/>
      <c r="DF858" s="123"/>
      <c r="DG858" s="123"/>
      <c r="DH858" s="123"/>
      <c r="DI858" s="123"/>
      <c r="DJ858" s="123"/>
      <c r="DK858" s="123"/>
      <c r="DL858" s="123"/>
      <c r="DM858" s="123"/>
      <c r="DN858" s="123"/>
      <c r="DO858" s="123"/>
      <c r="DP858" s="123"/>
      <c r="DQ858" s="123"/>
      <c r="DR858" s="123"/>
      <c r="DS858" s="123"/>
      <c r="DT858" s="123"/>
      <c r="DU858" s="123"/>
      <c r="DV858" s="123"/>
      <c r="DW858" s="123"/>
      <c r="DX858" s="123"/>
      <c r="DY858" s="123"/>
      <c r="DZ858" s="123"/>
      <c r="EA858" s="123"/>
      <c r="EB858" s="123"/>
      <c r="EC858" s="123"/>
      <c r="ED858" s="123"/>
      <c r="EE858" s="123"/>
      <c r="EF858" s="123"/>
      <c r="EG858" s="123"/>
      <c r="EH858" s="123"/>
      <c r="EI858" s="123"/>
      <c r="EJ858" s="123"/>
      <c r="EK858" s="123"/>
      <c r="EL858" s="123"/>
      <c r="EM858" s="123"/>
      <c r="EN858" s="123"/>
      <c r="EO858" s="123"/>
      <c r="EP858" s="123"/>
      <c r="EQ858" s="123"/>
      <c r="ER858" s="123"/>
      <c r="ES858" s="123"/>
      <c r="ET858" s="123"/>
      <c r="EU858" s="123"/>
      <c r="EV858" s="123"/>
      <c r="EW858" s="123"/>
      <c r="EX858" s="123"/>
      <c r="EY858" s="123"/>
      <c r="EZ858" s="123"/>
      <c r="FA858" s="123"/>
      <c r="FB858" s="123"/>
      <c r="FC858" s="123"/>
      <c r="FD858" s="123"/>
      <c r="FE858" s="123"/>
      <c r="FF858" s="123"/>
      <c r="FG858" s="123"/>
      <c r="FH858" s="123"/>
      <c r="FI858" s="123"/>
      <c r="FJ858" s="123"/>
      <c r="FK858" s="123"/>
      <c r="FL858" s="123"/>
      <c r="FM858" s="123"/>
      <c r="FN858" s="123"/>
      <c r="FO858" s="123"/>
      <c r="FP858" s="123"/>
      <c r="FQ858" s="123"/>
      <c r="FR858" s="123"/>
      <c r="FS858" s="123"/>
      <c r="FT858" s="123"/>
      <c r="FU858" s="123"/>
      <c r="FV858" s="123"/>
      <c r="FW858" s="123"/>
      <c r="FX858" s="123"/>
      <c r="FY858" s="123"/>
      <c r="FZ858" s="123"/>
      <c r="GA858" s="123"/>
      <c r="GB858" s="123"/>
      <c r="GC858" s="123"/>
      <c r="GD858" s="123"/>
      <c r="GE858" s="123"/>
      <c r="GF858" s="123"/>
      <c r="GG858" s="123"/>
      <c r="GH858" s="123"/>
      <c r="GI858" s="123"/>
      <c r="GJ858" s="123"/>
      <c r="GK858" s="123"/>
      <c r="GL858" s="123"/>
      <c r="GM858" s="123"/>
      <c r="GN858" s="123"/>
      <c r="GO858" s="123"/>
      <c r="GP858" s="123"/>
      <c r="GQ858" s="123"/>
      <c r="GR858" s="123"/>
      <c r="GS858" s="123"/>
      <c r="GT858" s="123"/>
      <c r="GU858" s="123"/>
      <c r="GV858" s="123"/>
      <c r="GW858" s="123"/>
      <c r="GX858" s="123"/>
      <c r="GY858" s="123"/>
    </row>
    <row r="859" spans="1:207" s="123" customFormat="1" ht="25.15" customHeight="1" x14ac:dyDescent="0.25">
      <c r="A859" s="200">
        <v>645</v>
      </c>
      <c r="B859" s="87" t="s">
        <v>1015</v>
      </c>
      <c r="C859" s="288">
        <v>1957</v>
      </c>
      <c r="D859" s="305" t="s">
        <v>204</v>
      </c>
      <c r="E859" s="305" t="s">
        <v>20</v>
      </c>
      <c r="F859" s="54">
        <v>2</v>
      </c>
      <c r="G859" s="54">
        <v>2</v>
      </c>
      <c r="H859" s="311">
        <v>1035</v>
      </c>
      <c r="I859" s="135">
        <v>0</v>
      </c>
      <c r="J859" s="40">
        <v>748</v>
      </c>
      <c r="K859" s="307">
        <f t="shared" si="263"/>
        <v>598520.4</v>
      </c>
      <c r="L859" s="40">
        <v>0</v>
      </c>
      <c r="M859" s="40">
        <v>0</v>
      </c>
      <c r="N859" s="40">
        <v>0</v>
      </c>
      <c r="O859" s="40">
        <f>'[1]Прод. прилож (2)'!$C$255</f>
        <v>598520.4</v>
      </c>
      <c r="P859" s="42">
        <f t="shared" si="267"/>
        <v>578.28057971014493</v>
      </c>
      <c r="Q859" s="307">
        <v>9673</v>
      </c>
      <c r="R859" s="59" t="s">
        <v>92</v>
      </c>
      <c r="S859" s="146"/>
      <c r="T859" s="91"/>
      <c r="U859" s="91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92"/>
      <c r="AK859" s="92"/>
      <c r="AL859" s="92"/>
      <c r="AM859" s="92"/>
      <c r="AN859" s="92"/>
      <c r="AO859" s="92"/>
      <c r="AP859" s="92"/>
      <c r="AQ859" s="92"/>
      <c r="AR859" s="92"/>
      <c r="AS859" s="92"/>
      <c r="AT859" s="92"/>
      <c r="AU859" s="92"/>
      <c r="AV859" s="92"/>
      <c r="AW859" s="92"/>
      <c r="AX859" s="92"/>
      <c r="AY859" s="92"/>
      <c r="AZ859" s="92"/>
      <c r="BA859" s="92"/>
      <c r="BB859" s="92"/>
      <c r="BC859" s="92"/>
      <c r="BD859" s="92"/>
      <c r="BE859" s="92"/>
      <c r="BF859" s="92"/>
      <c r="BG859" s="92"/>
      <c r="BH859" s="92"/>
      <c r="BI859" s="92"/>
      <c r="BJ859" s="92"/>
      <c r="BK859" s="92"/>
      <c r="BL859" s="92"/>
      <c r="BM859" s="92"/>
      <c r="BN859" s="92"/>
      <c r="BO859" s="92"/>
      <c r="BP859" s="92"/>
      <c r="BQ859" s="92"/>
      <c r="BR859" s="92"/>
      <c r="BS859" s="92"/>
      <c r="BT859" s="92"/>
      <c r="BU859" s="92"/>
      <c r="BV859" s="92"/>
      <c r="BW859" s="92"/>
      <c r="BX859" s="92"/>
      <c r="BY859" s="92"/>
      <c r="BZ859" s="92"/>
      <c r="CA859" s="92"/>
      <c r="CB859" s="92"/>
      <c r="CC859" s="92"/>
      <c r="CD859" s="92"/>
      <c r="CE859" s="92"/>
      <c r="CF859" s="92"/>
      <c r="CG859" s="92"/>
      <c r="CH859" s="92"/>
      <c r="CI859" s="92"/>
      <c r="CJ859" s="92"/>
      <c r="CK859" s="92"/>
      <c r="CL859" s="92"/>
      <c r="CM859" s="92"/>
      <c r="CN859" s="92"/>
      <c r="CO859" s="92"/>
      <c r="CP859" s="92"/>
      <c r="CQ859" s="92"/>
      <c r="CR859" s="92"/>
      <c r="CS859" s="92"/>
      <c r="CT859" s="92"/>
      <c r="CU859" s="92"/>
      <c r="CV859" s="92"/>
      <c r="CW859" s="92"/>
      <c r="CX859" s="92"/>
      <c r="CY859" s="92"/>
      <c r="CZ859" s="92"/>
      <c r="DA859" s="92"/>
      <c r="DB859" s="92"/>
      <c r="DC859" s="92"/>
      <c r="DD859" s="92"/>
      <c r="DE859" s="92"/>
      <c r="DF859" s="92"/>
      <c r="DG859" s="92"/>
      <c r="DH859" s="92"/>
      <c r="DI859" s="92"/>
      <c r="DJ859" s="92"/>
      <c r="DK859" s="92"/>
      <c r="DL859" s="92"/>
      <c r="DM859" s="92"/>
      <c r="DN859" s="92"/>
      <c r="DO859" s="92"/>
      <c r="DP859" s="92"/>
      <c r="DQ859" s="92"/>
      <c r="DR859" s="92"/>
      <c r="DS859" s="92"/>
      <c r="DT859" s="92"/>
      <c r="DU859" s="92"/>
      <c r="DV859" s="92"/>
      <c r="DW859" s="92"/>
      <c r="DX859" s="92"/>
      <c r="DY859" s="92"/>
      <c r="DZ859" s="92"/>
      <c r="EA859" s="92"/>
      <c r="EB859" s="92"/>
      <c r="EC859" s="92"/>
      <c r="ED859" s="92"/>
      <c r="EE859" s="92"/>
      <c r="EF859" s="92"/>
      <c r="EG859" s="92"/>
      <c r="EH859" s="92"/>
      <c r="EI859" s="92"/>
      <c r="EJ859" s="92"/>
      <c r="EK859" s="92"/>
      <c r="EL859" s="92"/>
      <c r="EM859" s="92"/>
      <c r="EN859" s="92"/>
      <c r="EO859" s="92"/>
      <c r="EP859" s="92"/>
      <c r="EQ859" s="92"/>
      <c r="ER859" s="92"/>
      <c r="ES859" s="92"/>
      <c r="ET859" s="92"/>
      <c r="EU859" s="92"/>
      <c r="EV859" s="92"/>
      <c r="EW859" s="92"/>
      <c r="EX859" s="92"/>
      <c r="EY859" s="92"/>
      <c r="EZ859" s="92"/>
      <c r="FA859" s="92"/>
      <c r="FB859" s="92"/>
      <c r="FC859" s="92"/>
      <c r="FD859" s="92"/>
      <c r="FE859" s="92"/>
      <c r="FF859" s="92"/>
      <c r="FG859" s="92"/>
      <c r="FH859" s="92"/>
      <c r="FI859" s="92"/>
      <c r="FJ859" s="92"/>
      <c r="FK859" s="92"/>
      <c r="FL859" s="92"/>
      <c r="FM859" s="92"/>
      <c r="FN859" s="92"/>
      <c r="FO859" s="92"/>
      <c r="FP859" s="92"/>
      <c r="FQ859" s="92"/>
      <c r="FR859" s="92"/>
      <c r="FS859" s="92"/>
      <c r="FT859" s="92"/>
      <c r="FU859" s="92"/>
      <c r="FV859" s="92"/>
      <c r="FW859" s="92"/>
      <c r="FX859" s="92"/>
      <c r="FY859" s="92"/>
      <c r="FZ859" s="92"/>
      <c r="GA859" s="92"/>
      <c r="GB859" s="92"/>
      <c r="GC859" s="92"/>
      <c r="GD859" s="92"/>
      <c r="GE859" s="92"/>
      <c r="GF859" s="92"/>
      <c r="GG859" s="92"/>
      <c r="GH859" s="92"/>
      <c r="GI859" s="92"/>
      <c r="GJ859" s="92"/>
      <c r="GK859" s="92"/>
      <c r="GL859" s="92"/>
      <c r="GM859" s="92"/>
      <c r="GN859" s="92"/>
      <c r="GO859" s="92"/>
      <c r="GP859" s="92"/>
      <c r="GQ859" s="92"/>
      <c r="GR859" s="92"/>
      <c r="GS859" s="92"/>
      <c r="GT859" s="92"/>
      <c r="GU859" s="92"/>
      <c r="GV859" s="92"/>
      <c r="GW859" s="92"/>
      <c r="GX859" s="92"/>
      <c r="GY859" s="92"/>
    </row>
    <row r="860" spans="1:207" s="123" customFormat="1" ht="34.15" customHeight="1" x14ac:dyDescent="0.25">
      <c r="A860" s="421">
        <v>646</v>
      </c>
      <c r="B860" s="383" t="s">
        <v>1113</v>
      </c>
      <c r="C860" s="387" t="s">
        <v>1112</v>
      </c>
      <c r="D860" s="397" t="s">
        <v>204</v>
      </c>
      <c r="E860" s="397" t="s">
        <v>20</v>
      </c>
      <c r="F860" s="401">
        <v>4</v>
      </c>
      <c r="G860" s="401">
        <v>3</v>
      </c>
      <c r="H860" s="425">
        <v>2217.13</v>
      </c>
      <c r="I860" s="427">
        <v>62.3</v>
      </c>
      <c r="J860" s="409">
        <v>2154.83</v>
      </c>
      <c r="K860" s="307">
        <f t="shared" ref="K860" si="280">SUM(L860:O860)</f>
        <v>292801.96999999997</v>
      </c>
      <c r="L860" s="40">
        <v>0</v>
      </c>
      <c r="M860" s="40">
        <v>0</v>
      </c>
      <c r="N860" s="40">
        <v>0</v>
      </c>
      <c r="O860" s="307">
        <f>'[1]Прод. прилож (2)'!$C$256</f>
        <v>292801.96999999997</v>
      </c>
      <c r="P860" s="42">
        <f t="shared" ref="P860" si="281">K860/H860</f>
        <v>132.06351003324116</v>
      </c>
      <c r="Q860" s="307">
        <v>9673</v>
      </c>
      <c r="R860" s="46" t="s">
        <v>92</v>
      </c>
      <c r="S860" s="94"/>
      <c r="T860" s="91"/>
      <c r="U860" s="91"/>
      <c r="V860" s="91"/>
      <c r="W860" s="91"/>
      <c r="X860" s="91"/>
      <c r="Y860" s="91"/>
      <c r="Z860" s="91"/>
      <c r="AA860" s="91"/>
      <c r="AB860" s="91"/>
      <c r="AC860" s="91"/>
      <c r="AD860" s="91"/>
      <c r="AE860" s="91"/>
      <c r="AF860" s="91"/>
      <c r="AG860" s="91"/>
      <c r="AH860" s="91"/>
      <c r="AI860" s="91"/>
      <c r="AJ860" s="91"/>
      <c r="AK860" s="91"/>
      <c r="AL860" s="91"/>
      <c r="AM860" s="91"/>
      <c r="AN860" s="91"/>
      <c r="AO860" s="91"/>
      <c r="AP860" s="91"/>
      <c r="AQ860" s="91"/>
      <c r="AR860" s="91"/>
      <c r="AS860" s="91"/>
      <c r="AT860" s="91"/>
      <c r="AU860" s="91"/>
      <c r="AV860" s="91"/>
      <c r="AW860" s="91"/>
      <c r="AX860" s="91"/>
      <c r="AY860" s="91"/>
      <c r="AZ860" s="91"/>
      <c r="BA860" s="91"/>
      <c r="BB860" s="91"/>
      <c r="BC860" s="91"/>
      <c r="BD860" s="91"/>
      <c r="BE860" s="91"/>
      <c r="BF860" s="91"/>
      <c r="BG860" s="91"/>
      <c r="BH860" s="91"/>
      <c r="BI860" s="91"/>
      <c r="BJ860" s="91"/>
      <c r="BK860" s="91"/>
      <c r="BL860" s="91"/>
      <c r="BM860" s="91"/>
      <c r="BN860" s="91"/>
      <c r="BO860" s="91"/>
      <c r="BP860" s="91"/>
      <c r="BQ860" s="91"/>
      <c r="BR860" s="91"/>
      <c r="BS860" s="91"/>
      <c r="BT860" s="91"/>
      <c r="BU860" s="91"/>
      <c r="BV860" s="91"/>
      <c r="BW860" s="91"/>
      <c r="BX860" s="91"/>
      <c r="BY860" s="91"/>
      <c r="BZ860" s="91"/>
      <c r="CA860" s="91"/>
      <c r="CB860" s="91"/>
      <c r="CC860" s="91"/>
      <c r="CD860" s="91"/>
      <c r="CE860" s="91"/>
      <c r="CF860" s="91"/>
      <c r="CG860" s="91"/>
      <c r="CH860" s="91"/>
      <c r="CI860" s="91"/>
      <c r="CJ860" s="91"/>
      <c r="CK860" s="91"/>
      <c r="CL860" s="91"/>
      <c r="CM860" s="91"/>
      <c r="CN860" s="91"/>
      <c r="CO860" s="91"/>
      <c r="CP860" s="91"/>
      <c r="CQ860" s="91"/>
      <c r="CR860" s="91"/>
      <c r="CS860" s="91"/>
      <c r="CT860" s="91"/>
      <c r="CU860" s="91"/>
      <c r="CV860" s="91"/>
      <c r="CW860" s="91"/>
      <c r="CX860" s="91"/>
      <c r="CY860" s="91"/>
      <c r="CZ860" s="91"/>
      <c r="DA860" s="91"/>
      <c r="DB860" s="91"/>
      <c r="DC860" s="91"/>
      <c r="DD860" s="91"/>
      <c r="DE860" s="91"/>
      <c r="DF860" s="91"/>
      <c r="DG860" s="91"/>
      <c r="DH860" s="91"/>
      <c r="DI860" s="91"/>
      <c r="DJ860" s="91"/>
      <c r="DK860" s="91"/>
      <c r="DL860" s="91"/>
      <c r="DM860" s="91"/>
      <c r="DN860" s="91"/>
      <c r="DO860" s="91"/>
      <c r="DP860" s="91"/>
      <c r="DQ860" s="91"/>
      <c r="DR860" s="91"/>
      <c r="DS860" s="91"/>
      <c r="DT860" s="91"/>
      <c r="DU860" s="91"/>
      <c r="DV860" s="91"/>
      <c r="DW860" s="91"/>
      <c r="DX860" s="91"/>
      <c r="DY860" s="91"/>
      <c r="DZ860" s="91"/>
      <c r="EA860" s="91"/>
      <c r="EB860" s="91"/>
      <c r="EC860" s="91"/>
      <c r="ED860" s="91"/>
      <c r="EE860" s="91"/>
      <c r="EF860" s="91"/>
      <c r="EG860" s="91"/>
      <c r="EH860" s="91"/>
      <c r="EI860" s="91"/>
      <c r="EJ860" s="91"/>
      <c r="EK860" s="91"/>
      <c r="EL860" s="91"/>
      <c r="EM860" s="91"/>
      <c r="EN860" s="91"/>
      <c r="EO860" s="91"/>
      <c r="EP860" s="91"/>
      <c r="EQ860" s="91"/>
      <c r="ER860" s="91"/>
      <c r="ES860" s="91"/>
      <c r="ET860" s="91"/>
      <c r="EU860" s="91"/>
      <c r="EV860" s="91"/>
      <c r="EW860" s="91"/>
      <c r="EX860" s="91"/>
      <c r="EY860" s="91"/>
      <c r="EZ860" s="91"/>
      <c r="FA860" s="91"/>
      <c r="FB860" s="91"/>
      <c r="FC860" s="91"/>
      <c r="FD860" s="91"/>
      <c r="FE860" s="91"/>
      <c r="FF860" s="91"/>
      <c r="FG860" s="91"/>
      <c r="FH860" s="91"/>
      <c r="FI860" s="91"/>
      <c r="FJ860" s="91"/>
      <c r="FK860" s="91"/>
      <c r="FL860" s="91"/>
      <c r="FM860" s="91"/>
      <c r="FN860" s="91"/>
      <c r="FO860" s="91"/>
      <c r="FP860" s="91"/>
      <c r="FQ860" s="91"/>
      <c r="FR860" s="91"/>
      <c r="FS860" s="91"/>
      <c r="FT860" s="91"/>
      <c r="FU860" s="91"/>
      <c r="FV860" s="91"/>
      <c r="FW860" s="91"/>
      <c r="FX860" s="91"/>
      <c r="FY860" s="91"/>
      <c r="FZ860" s="91"/>
      <c r="GA860" s="91"/>
      <c r="GB860" s="91"/>
      <c r="GC860" s="91"/>
      <c r="GD860" s="91"/>
      <c r="GE860" s="91"/>
      <c r="GF860" s="91"/>
      <c r="GG860" s="91"/>
      <c r="GH860" s="91"/>
      <c r="GI860" s="91"/>
      <c r="GJ860" s="91"/>
      <c r="GK860" s="91"/>
      <c r="GL860" s="91"/>
      <c r="GM860" s="91"/>
      <c r="GN860" s="91"/>
      <c r="GO860" s="91"/>
      <c r="GP860" s="91"/>
      <c r="GQ860" s="91"/>
      <c r="GR860" s="91"/>
      <c r="GS860" s="91"/>
      <c r="GT860" s="91"/>
      <c r="GU860" s="91"/>
      <c r="GV860" s="91"/>
      <c r="GW860" s="91"/>
      <c r="GX860" s="91"/>
      <c r="GY860" s="91"/>
    </row>
    <row r="861" spans="1:207" s="123" customFormat="1" ht="34.15" customHeight="1" x14ac:dyDescent="0.25">
      <c r="A861" s="422"/>
      <c r="B861" s="384"/>
      <c r="C861" s="388"/>
      <c r="D861" s="398"/>
      <c r="E861" s="398"/>
      <c r="F861" s="402"/>
      <c r="G861" s="402"/>
      <c r="H861" s="426"/>
      <c r="I861" s="428"/>
      <c r="J861" s="410"/>
      <c r="K861" s="307">
        <f t="shared" si="263"/>
        <v>7687977.7600000007</v>
      </c>
      <c r="L861" s="40">
        <v>0</v>
      </c>
      <c r="M861" s="40">
        <v>0</v>
      </c>
      <c r="N861" s="40">
        <v>0</v>
      </c>
      <c r="O861" s="307">
        <f>'[1]Прод. прилож (2)'!$C$777</f>
        <v>7687977.7600000007</v>
      </c>
      <c r="P861" s="42">
        <f>K861/H860</f>
        <v>3467.5358504011947</v>
      </c>
      <c r="Q861" s="307">
        <v>9673</v>
      </c>
      <c r="R861" s="46" t="s">
        <v>93</v>
      </c>
      <c r="S861" s="9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91"/>
      <c r="AF861" s="91"/>
      <c r="AG861" s="91"/>
      <c r="AH861" s="91"/>
      <c r="AI861" s="91"/>
      <c r="AJ861" s="91"/>
      <c r="AK861" s="91"/>
      <c r="AL861" s="91"/>
      <c r="AM861" s="91"/>
      <c r="AN861" s="91"/>
      <c r="AO861" s="91"/>
      <c r="AP861" s="91"/>
      <c r="AQ861" s="91"/>
      <c r="AR861" s="91"/>
      <c r="AS861" s="91"/>
      <c r="AT861" s="91"/>
      <c r="AU861" s="91"/>
      <c r="AV861" s="91"/>
      <c r="AW861" s="91"/>
      <c r="AX861" s="91"/>
      <c r="AY861" s="91"/>
      <c r="AZ861" s="91"/>
      <c r="BA861" s="91"/>
      <c r="BB861" s="91"/>
      <c r="BC861" s="91"/>
      <c r="BD861" s="91"/>
      <c r="BE861" s="91"/>
      <c r="BF861" s="91"/>
      <c r="BG861" s="91"/>
      <c r="BH861" s="91"/>
      <c r="BI861" s="91"/>
      <c r="BJ861" s="91"/>
      <c r="BK861" s="91"/>
      <c r="BL861" s="91"/>
      <c r="BM861" s="91"/>
      <c r="BN861" s="91"/>
      <c r="BO861" s="91"/>
      <c r="BP861" s="91"/>
      <c r="BQ861" s="91"/>
      <c r="BR861" s="91"/>
      <c r="BS861" s="91"/>
      <c r="BT861" s="91"/>
      <c r="BU861" s="91"/>
      <c r="BV861" s="91"/>
      <c r="BW861" s="91"/>
      <c r="BX861" s="91"/>
      <c r="BY861" s="91"/>
      <c r="BZ861" s="91"/>
      <c r="CA861" s="91"/>
      <c r="CB861" s="91"/>
      <c r="CC861" s="91"/>
      <c r="CD861" s="91"/>
      <c r="CE861" s="91"/>
      <c r="CF861" s="91"/>
      <c r="CG861" s="91"/>
      <c r="CH861" s="91"/>
      <c r="CI861" s="91"/>
      <c r="CJ861" s="91"/>
      <c r="CK861" s="91"/>
      <c r="CL861" s="91"/>
      <c r="CM861" s="91"/>
      <c r="CN861" s="91"/>
      <c r="CO861" s="91"/>
      <c r="CP861" s="91"/>
      <c r="CQ861" s="91"/>
      <c r="CR861" s="91"/>
      <c r="CS861" s="91"/>
      <c r="CT861" s="91"/>
      <c r="CU861" s="91"/>
      <c r="CV861" s="91"/>
      <c r="CW861" s="91"/>
      <c r="CX861" s="91"/>
      <c r="CY861" s="91"/>
      <c r="CZ861" s="91"/>
      <c r="DA861" s="91"/>
      <c r="DB861" s="91"/>
      <c r="DC861" s="91"/>
      <c r="DD861" s="91"/>
      <c r="DE861" s="91"/>
      <c r="DF861" s="91"/>
      <c r="DG861" s="91"/>
      <c r="DH861" s="91"/>
      <c r="DI861" s="91"/>
      <c r="DJ861" s="91"/>
      <c r="DK861" s="91"/>
      <c r="DL861" s="91"/>
      <c r="DM861" s="91"/>
      <c r="DN861" s="91"/>
      <c r="DO861" s="91"/>
      <c r="DP861" s="91"/>
      <c r="DQ861" s="91"/>
      <c r="DR861" s="91"/>
      <c r="DS861" s="91"/>
      <c r="DT861" s="91"/>
      <c r="DU861" s="91"/>
      <c r="DV861" s="91"/>
      <c r="DW861" s="91"/>
      <c r="DX861" s="91"/>
      <c r="DY861" s="91"/>
      <c r="DZ861" s="91"/>
      <c r="EA861" s="91"/>
      <c r="EB861" s="91"/>
      <c r="EC861" s="91"/>
      <c r="ED861" s="91"/>
      <c r="EE861" s="91"/>
      <c r="EF861" s="91"/>
      <c r="EG861" s="91"/>
      <c r="EH861" s="91"/>
      <c r="EI861" s="91"/>
      <c r="EJ861" s="91"/>
      <c r="EK861" s="91"/>
      <c r="EL861" s="91"/>
      <c r="EM861" s="91"/>
      <c r="EN861" s="91"/>
      <c r="EO861" s="91"/>
      <c r="EP861" s="91"/>
      <c r="EQ861" s="91"/>
      <c r="ER861" s="91"/>
      <c r="ES861" s="91"/>
      <c r="ET861" s="91"/>
      <c r="EU861" s="91"/>
      <c r="EV861" s="91"/>
      <c r="EW861" s="91"/>
      <c r="EX861" s="91"/>
      <c r="EY861" s="91"/>
      <c r="EZ861" s="91"/>
      <c r="FA861" s="91"/>
      <c r="FB861" s="91"/>
      <c r="FC861" s="91"/>
      <c r="FD861" s="91"/>
      <c r="FE861" s="91"/>
      <c r="FF861" s="91"/>
      <c r="FG861" s="91"/>
      <c r="FH861" s="91"/>
      <c r="FI861" s="91"/>
      <c r="FJ861" s="91"/>
      <c r="FK861" s="91"/>
      <c r="FL861" s="91"/>
      <c r="FM861" s="91"/>
      <c r="FN861" s="91"/>
      <c r="FO861" s="91"/>
      <c r="FP861" s="91"/>
      <c r="FQ861" s="91"/>
      <c r="FR861" s="91"/>
      <c r="FS861" s="91"/>
      <c r="FT861" s="91"/>
      <c r="FU861" s="91"/>
      <c r="FV861" s="91"/>
      <c r="FW861" s="91"/>
      <c r="FX861" s="91"/>
      <c r="FY861" s="91"/>
      <c r="FZ861" s="91"/>
      <c r="GA861" s="91"/>
      <c r="GB861" s="91"/>
      <c r="GC861" s="91"/>
      <c r="GD861" s="91"/>
      <c r="GE861" s="91"/>
      <c r="GF861" s="91"/>
      <c r="GG861" s="91"/>
      <c r="GH861" s="91"/>
      <c r="GI861" s="91"/>
      <c r="GJ861" s="91"/>
      <c r="GK861" s="91"/>
      <c r="GL861" s="91"/>
      <c r="GM861" s="91"/>
      <c r="GN861" s="91"/>
      <c r="GO861" s="91"/>
      <c r="GP861" s="91"/>
      <c r="GQ861" s="91"/>
      <c r="GR861" s="91"/>
      <c r="GS861" s="91"/>
      <c r="GT861" s="91"/>
      <c r="GU861" s="91"/>
      <c r="GV861" s="91"/>
      <c r="GW861" s="91"/>
      <c r="GX861" s="91"/>
      <c r="GY861" s="91"/>
    </row>
    <row r="862" spans="1:207" s="123" customFormat="1" ht="25.15" customHeight="1" x14ac:dyDescent="0.25">
      <c r="A862" s="421">
        <v>647</v>
      </c>
      <c r="B862" s="383" t="s">
        <v>1115</v>
      </c>
      <c r="C862" s="387" t="s">
        <v>1114</v>
      </c>
      <c r="D862" s="397" t="s">
        <v>204</v>
      </c>
      <c r="E862" s="397" t="s">
        <v>20</v>
      </c>
      <c r="F862" s="401">
        <v>3</v>
      </c>
      <c r="G862" s="401">
        <v>6</v>
      </c>
      <c r="H862" s="413">
        <v>1980.87</v>
      </c>
      <c r="I862" s="427">
        <v>727.2</v>
      </c>
      <c r="J862" s="409">
        <v>1253.67</v>
      </c>
      <c r="K862" s="307">
        <f t="shared" si="263"/>
        <v>600000</v>
      </c>
      <c r="L862" s="40">
        <v>0</v>
      </c>
      <c r="M862" s="40">
        <v>0</v>
      </c>
      <c r="N862" s="40">
        <v>0</v>
      </c>
      <c r="O862" s="311">
        <f>'[1]Прод. прилож (2)'!$C$257</f>
        <v>600000</v>
      </c>
      <c r="P862" s="42">
        <f t="shared" si="267"/>
        <v>302.89721183116512</v>
      </c>
      <c r="Q862" s="307">
        <v>9673</v>
      </c>
      <c r="R862" s="300" t="s">
        <v>92</v>
      </c>
      <c r="S862" s="146"/>
      <c r="T862" s="93"/>
      <c r="U862" s="91"/>
      <c r="V862" s="91"/>
      <c r="W862" s="91"/>
      <c r="X862" s="91"/>
      <c r="Y862" s="91"/>
      <c r="Z862" s="91"/>
      <c r="AA862" s="91"/>
      <c r="AB862" s="91"/>
      <c r="AC862" s="91"/>
      <c r="AD862" s="91"/>
      <c r="AE862" s="91"/>
      <c r="AF862" s="91"/>
      <c r="AG862" s="91"/>
      <c r="AH862" s="91"/>
      <c r="AI862" s="91"/>
      <c r="AJ862" s="91"/>
      <c r="AK862" s="91"/>
      <c r="AL862" s="91"/>
      <c r="AM862" s="91"/>
      <c r="AN862" s="91"/>
      <c r="AO862" s="91"/>
      <c r="AP862" s="91"/>
      <c r="AQ862" s="91"/>
      <c r="AR862" s="91"/>
      <c r="AS862" s="91"/>
      <c r="AT862" s="91"/>
      <c r="AU862" s="91"/>
      <c r="AV862" s="91"/>
      <c r="AW862" s="91"/>
      <c r="AX862" s="91"/>
      <c r="AY862" s="91"/>
      <c r="AZ862" s="91"/>
      <c r="BA862" s="91"/>
      <c r="BB862" s="91"/>
      <c r="BC862" s="91"/>
      <c r="BD862" s="91"/>
      <c r="BE862" s="91"/>
      <c r="BF862" s="91"/>
      <c r="BG862" s="91"/>
      <c r="BH862" s="91"/>
      <c r="BI862" s="91"/>
      <c r="BJ862" s="91"/>
      <c r="BK862" s="91"/>
      <c r="BL862" s="91"/>
      <c r="BM862" s="91"/>
      <c r="BN862" s="91"/>
      <c r="BO862" s="91"/>
      <c r="BP862" s="91"/>
      <c r="BQ862" s="91"/>
      <c r="BR862" s="91"/>
      <c r="BS862" s="91"/>
      <c r="BT862" s="91"/>
      <c r="BU862" s="91"/>
      <c r="BV862" s="91"/>
      <c r="BW862" s="91"/>
      <c r="BX862" s="91"/>
      <c r="BY862" s="91"/>
      <c r="BZ862" s="91"/>
      <c r="CA862" s="91"/>
      <c r="CB862" s="91"/>
      <c r="CC862" s="91"/>
      <c r="CD862" s="91"/>
      <c r="CE862" s="91"/>
      <c r="CF862" s="91"/>
      <c r="CG862" s="91"/>
      <c r="CH862" s="91"/>
      <c r="CI862" s="91"/>
      <c r="CJ862" s="91"/>
      <c r="CK862" s="91"/>
      <c r="CL862" s="91"/>
      <c r="CM862" s="91"/>
      <c r="CN862" s="91"/>
      <c r="CO862" s="91"/>
      <c r="CP862" s="91"/>
      <c r="CQ862" s="91"/>
      <c r="CR862" s="91"/>
      <c r="CS862" s="91"/>
      <c r="CT862" s="91"/>
      <c r="CU862" s="91"/>
      <c r="CV862" s="91"/>
      <c r="CW862" s="91"/>
      <c r="CX862" s="91"/>
      <c r="CY862" s="91"/>
      <c r="CZ862" s="91"/>
      <c r="DA862" s="91"/>
      <c r="DB862" s="91"/>
      <c r="DC862" s="91"/>
      <c r="DD862" s="91"/>
      <c r="DE862" s="91"/>
      <c r="DF862" s="91"/>
      <c r="DG862" s="91"/>
      <c r="DH862" s="91"/>
      <c r="DI862" s="91"/>
      <c r="DJ862" s="91"/>
      <c r="DK862" s="91"/>
      <c r="DL862" s="91"/>
      <c r="DM862" s="91"/>
      <c r="DN862" s="91"/>
      <c r="DO862" s="91"/>
      <c r="DP862" s="91"/>
      <c r="DQ862" s="91"/>
      <c r="DR862" s="91"/>
      <c r="DS862" s="91"/>
      <c r="DT862" s="91"/>
      <c r="DU862" s="91"/>
      <c r="DV862" s="91"/>
      <c r="DW862" s="91"/>
      <c r="DX862" s="91"/>
      <c r="DY862" s="91"/>
      <c r="DZ862" s="91"/>
      <c r="EA862" s="91"/>
      <c r="EB862" s="91"/>
      <c r="EC862" s="91"/>
      <c r="ED862" s="91"/>
      <c r="EE862" s="91"/>
      <c r="EF862" s="91"/>
      <c r="EG862" s="91"/>
      <c r="EH862" s="91"/>
      <c r="EI862" s="91"/>
      <c r="EJ862" s="91"/>
      <c r="EK862" s="91"/>
      <c r="EL862" s="91"/>
      <c r="EM862" s="91"/>
      <c r="EN862" s="91"/>
      <c r="EO862" s="91"/>
      <c r="EP862" s="91"/>
      <c r="EQ862" s="91"/>
      <c r="ER862" s="91"/>
      <c r="ES862" s="91"/>
      <c r="ET862" s="91"/>
      <c r="EU862" s="91"/>
      <c r="EV862" s="91"/>
      <c r="EW862" s="91"/>
      <c r="EX862" s="91"/>
      <c r="EY862" s="91"/>
      <c r="EZ862" s="91"/>
      <c r="FA862" s="91"/>
      <c r="FB862" s="91"/>
      <c r="FC862" s="91"/>
      <c r="FD862" s="91"/>
      <c r="FE862" s="91"/>
      <c r="FF862" s="91"/>
      <c r="FG862" s="91"/>
      <c r="FH862" s="91"/>
      <c r="FI862" s="91"/>
      <c r="FJ862" s="91"/>
      <c r="FK862" s="91"/>
      <c r="FL862" s="91"/>
      <c r="FM862" s="91"/>
      <c r="FN862" s="91"/>
      <c r="FO862" s="91"/>
      <c r="FP862" s="91"/>
      <c r="FQ862" s="91"/>
      <c r="FR862" s="91"/>
      <c r="FS862" s="91"/>
      <c r="FT862" s="91"/>
      <c r="FU862" s="91"/>
      <c r="FV862" s="91"/>
      <c r="FW862" s="91"/>
      <c r="FX862" s="91"/>
      <c r="FY862" s="91"/>
      <c r="FZ862" s="91"/>
      <c r="GA862" s="91"/>
      <c r="GB862" s="91"/>
      <c r="GC862" s="91"/>
      <c r="GD862" s="91"/>
      <c r="GE862" s="91"/>
      <c r="GF862" s="91"/>
      <c r="GG862" s="91"/>
      <c r="GH862" s="91"/>
      <c r="GI862" s="91"/>
      <c r="GJ862" s="91"/>
      <c r="GK862" s="91"/>
      <c r="GL862" s="91"/>
      <c r="GM862" s="91"/>
      <c r="GN862" s="91"/>
      <c r="GO862" s="91"/>
      <c r="GP862" s="91"/>
      <c r="GQ862" s="91"/>
      <c r="GR862" s="91"/>
      <c r="GS862" s="91"/>
      <c r="GT862" s="91"/>
      <c r="GU862" s="91"/>
      <c r="GV862" s="91"/>
      <c r="GW862" s="91"/>
      <c r="GX862" s="91"/>
      <c r="GY862" s="91"/>
    </row>
    <row r="863" spans="1:207" s="123" customFormat="1" ht="25.15" customHeight="1" x14ac:dyDescent="0.25">
      <c r="A863" s="422"/>
      <c r="B863" s="384"/>
      <c r="C863" s="388"/>
      <c r="D863" s="398"/>
      <c r="E863" s="398"/>
      <c r="F863" s="402"/>
      <c r="G863" s="402"/>
      <c r="H863" s="414"/>
      <c r="I863" s="428"/>
      <c r="J863" s="410"/>
      <c r="K863" s="307">
        <f>SUM(L863:O863)</f>
        <v>35071666.850000001</v>
      </c>
      <c r="L863" s="40">
        <v>0</v>
      </c>
      <c r="M863" s="40">
        <v>0</v>
      </c>
      <c r="N863" s="40">
        <v>0</v>
      </c>
      <c r="O863" s="311">
        <f>'[1]Прод. прилож (2)'!$C$778</f>
        <v>35071666.850000001</v>
      </c>
      <c r="P863" s="42">
        <f>K863/H862</f>
        <v>17705.183505227502</v>
      </c>
      <c r="Q863" s="307">
        <v>9673</v>
      </c>
      <c r="R863" s="300" t="s">
        <v>93</v>
      </c>
      <c r="S863" s="107"/>
      <c r="T863" s="93"/>
      <c r="U863" s="91"/>
      <c r="V863" s="91"/>
      <c r="W863" s="91"/>
      <c r="X863" s="91"/>
      <c r="Y863" s="91"/>
      <c r="Z863" s="91"/>
      <c r="AA863" s="91"/>
      <c r="AB863" s="91"/>
      <c r="AC863" s="91"/>
      <c r="AD863" s="91"/>
      <c r="AE863" s="91"/>
      <c r="AF863" s="91"/>
      <c r="AG863" s="91"/>
      <c r="AH863" s="91"/>
      <c r="AI863" s="91"/>
      <c r="AJ863" s="91"/>
      <c r="AK863" s="91"/>
      <c r="AL863" s="91"/>
      <c r="AM863" s="91"/>
      <c r="AN863" s="91"/>
      <c r="AO863" s="91"/>
      <c r="AP863" s="91"/>
      <c r="AQ863" s="91"/>
      <c r="AR863" s="91"/>
      <c r="AS863" s="91"/>
      <c r="AT863" s="91"/>
      <c r="AU863" s="91"/>
      <c r="AV863" s="91"/>
      <c r="AW863" s="91"/>
      <c r="AX863" s="91"/>
      <c r="AY863" s="91"/>
      <c r="AZ863" s="91"/>
      <c r="BA863" s="91"/>
      <c r="BB863" s="91"/>
      <c r="BC863" s="91"/>
      <c r="BD863" s="91"/>
      <c r="BE863" s="91"/>
      <c r="BF863" s="91"/>
      <c r="BG863" s="91"/>
      <c r="BH863" s="91"/>
      <c r="BI863" s="91"/>
      <c r="BJ863" s="91"/>
      <c r="BK863" s="91"/>
      <c r="BL863" s="91"/>
      <c r="BM863" s="91"/>
      <c r="BN863" s="91"/>
      <c r="BO863" s="91"/>
      <c r="BP863" s="91"/>
      <c r="BQ863" s="91"/>
      <c r="BR863" s="91"/>
      <c r="BS863" s="91"/>
      <c r="BT863" s="91"/>
      <c r="BU863" s="91"/>
      <c r="BV863" s="91"/>
      <c r="BW863" s="91"/>
      <c r="BX863" s="91"/>
      <c r="BY863" s="91"/>
      <c r="BZ863" s="91"/>
      <c r="CA863" s="91"/>
      <c r="CB863" s="91"/>
      <c r="CC863" s="91"/>
      <c r="CD863" s="91"/>
      <c r="CE863" s="91"/>
      <c r="CF863" s="91"/>
      <c r="CG863" s="91"/>
      <c r="CH863" s="91"/>
      <c r="CI863" s="91"/>
      <c r="CJ863" s="91"/>
      <c r="CK863" s="91"/>
      <c r="CL863" s="91"/>
      <c r="CM863" s="91"/>
      <c r="CN863" s="91"/>
      <c r="CO863" s="91"/>
      <c r="CP863" s="91"/>
      <c r="CQ863" s="91"/>
      <c r="CR863" s="91"/>
      <c r="CS863" s="91"/>
      <c r="CT863" s="91"/>
      <c r="CU863" s="91"/>
      <c r="CV863" s="91"/>
      <c r="CW863" s="91"/>
      <c r="CX863" s="91"/>
      <c r="CY863" s="91"/>
      <c r="CZ863" s="91"/>
      <c r="DA863" s="91"/>
      <c r="DB863" s="91"/>
      <c r="DC863" s="91"/>
      <c r="DD863" s="91"/>
      <c r="DE863" s="91"/>
      <c r="DF863" s="91"/>
      <c r="DG863" s="91"/>
      <c r="DH863" s="91"/>
      <c r="DI863" s="91"/>
      <c r="DJ863" s="91"/>
      <c r="DK863" s="91"/>
      <c r="DL863" s="91"/>
      <c r="DM863" s="91"/>
      <c r="DN863" s="91"/>
      <c r="DO863" s="91"/>
      <c r="DP863" s="91"/>
      <c r="DQ863" s="91"/>
      <c r="DR863" s="91"/>
      <c r="DS863" s="91"/>
      <c r="DT863" s="91"/>
      <c r="DU863" s="91"/>
      <c r="DV863" s="91"/>
      <c r="DW863" s="91"/>
      <c r="DX863" s="91"/>
      <c r="DY863" s="91"/>
      <c r="DZ863" s="91"/>
      <c r="EA863" s="91"/>
      <c r="EB863" s="91"/>
      <c r="EC863" s="91"/>
      <c r="ED863" s="91"/>
      <c r="EE863" s="91"/>
      <c r="EF863" s="91"/>
      <c r="EG863" s="91"/>
      <c r="EH863" s="91"/>
      <c r="EI863" s="91"/>
      <c r="EJ863" s="91"/>
      <c r="EK863" s="91"/>
      <c r="EL863" s="91"/>
      <c r="EM863" s="91"/>
      <c r="EN863" s="91"/>
      <c r="EO863" s="91"/>
      <c r="EP863" s="91"/>
      <c r="EQ863" s="91"/>
      <c r="ER863" s="91"/>
      <c r="ES863" s="91"/>
      <c r="ET863" s="91"/>
      <c r="EU863" s="91"/>
      <c r="EV863" s="91"/>
      <c r="EW863" s="91"/>
      <c r="EX863" s="91"/>
      <c r="EY863" s="91"/>
      <c r="EZ863" s="91"/>
      <c r="FA863" s="91"/>
      <c r="FB863" s="91"/>
      <c r="FC863" s="91"/>
      <c r="FD863" s="91"/>
      <c r="FE863" s="91"/>
      <c r="FF863" s="91"/>
      <c r="FG863" s="91"/>
      <c r="FH863" s="91"/>
      <c r="FI863" s="91"/>
      <c r="FJ863" s="91"/>
      <c r="FK863" s="91"/>
      <c r="FL863" s="91"/>
      <c r="FM863" s="91"/>
      <c r="FN863" s="91"/>
      <c r="FO863" s="91"/>
      <c r="FP863" s="91"/>
      <c r="FQ863" s="91"/>
      <c r="FR863" s="91"/>
      <c r="FS863" s="91"/>
      <c r="FT863" s="91"/>
      <c r="FU863" s="91"/>
      <c r="FV863" s="91"/>
      <c r="FW863" s="91"/>
      <c r="FX863" s="91"/>
      <c r="FY863" s="91"/>
      <c r="FZ863" s="91"/>
      <c r="GA863" s="91"/>
      <c r="GB863" s="91"/>
      <c r="GC863" s="91"/>
      <c r="GD863" s="91"/>
      <c r="GE863" s="91"/>
      <c r="GF863" s="91"/>
      <c r="GG863" s="91"/>
      <c r="GH863" s="91"/>
      <c r="GI863" s="91"/>
      <c r="GJ863" s="91"/>
      <c r="GK863" s="91"/>
      <c r="GL863" s="91"/>
      <c r="GM863" s="91"/>
      <c r="GN863" s="91"/>
      <c r="GO863" s="91"/>
      <c r="GP863" s="91"/>
      <c r="GQ863" s="91"/>
      <c r="GR863" s="91"/>
      <c r="GS863" s="91"/>
      <c r="GT863" s="91"/>
      <c r="GU863" s="91"/>
      <c r="GV863" s="91"/>
      <c r="GW863" s="91"/>
      <c r="GX863" s="91"/>
      <c r="GY863" s="91"/>
    </row>
    <row r="864" spans="1:207" s="92" customFormat="1" ht="27" customHeight="1" x14ac:dyDescent="0.25">
      <c r="A864" s="379">
        <v>648</v>
      </c>
      <c r="B864" s="241" t="s">
        <v>441</v>
      </c>
      <c r="C864" s="267">
        <v>1947</v>
      </c>
      <c r="D864" s="243" t="s">
        <v>204</v>
      </c>
      <c r="E864" s="267" t="s">
        <v>20</v>
      </c>
      <c r="F864" s="253">
        <v>2</v>
      </c>
      <c r="G864" s="253">
        <v>1</v>
      </c>
      <c r="H864" s="236">
        <v>472.5</v>
      </c>
      <c r="I864" s="251">
        <v>0</v>
      </c>
      <c r="J864" s="251">
        <v>393.59</v>
      </c>
      <c r="K864" s="307">
        <f t="shared" si="263"/>
        <v>2092976.4400000002</v>
      </c>
      <c r="L864" s="311">
        <v>0</v>
      </c>
      <c r="M864" s="377">
        <v>0</v>
      </c>
      <c r="N864" s="311">
        <v>0</v>
      </c>
      <c r="O864" s="40">
        <f>'[1]Прод. прилож (2)'!$C$258</f>
        <v>2092976.4400000002</v>
      </c>
      <c r="P864" s="311">
        <f t="shared" si="267"/>
        <v>4429.579767195768</v>
      </c>
      <c r="Q864" s="42">
        <v>9673</v>
      </c>
      <c r="R864" s="59" t="s">
        <v>92</v>
      </c>
      <c r="S864" s="142"/>
      <c r="T864" s="15"/>
      <c r="U864" s="15"/>
      <c r="V864" s="123"/>
      <c r="W864" s="123"/>
      <c r="X864" s="123"/>
      <c r="Y864" s="123"/>
      <c r="Z864" s="123"/>
      <c r="AA864" s="123"/>
      <c r="AB864" s="123"/>
      <c r="AC864" s="123"/>
      <c r="AD864" s="123"/>
      <c r="AE864" s="123"/>
      <c r="AF864" s="123"/>
      <c r="AG864" s="123"/>
      <c r="AH864" s="123"/>
      <c r="AI864" s="123"/>
      <c r="AJ864" s="123"/>
      <c r="AK864" s="123"/>
      <c r="AL864" s="123"/>
      <c r="AM864" s="123"/>
      <c r="AN864" s="123"/>
      <c r="AO864" s="123"/>
      <c r="AP864" s="123"/>
      <c r="AQ864" s="123"/>
      <c r="AR864" s="123"/>
      <c r="AS864" s="123"/>
      <c r="AT864" s="123"/>
      <c r="AU864" s="123"/>
      <c r="AV864" s="123"/>
      <c r="AW864" s="123"/>
      <c r="AX864" s="123"/>
      <c r="AY864" s="123"/>
      <c r="AZ864" s="123"/>
      <c r="BA864" s="123"/>
      <c r="BB864" s="123"/>
      <c r="BC864" s="123"/>
      <c r="BD864" s="123"/>
      <c r="BE864" s="123"/>
      <c r="BF864" s="123"/>
      <c r="BG864" s="123"/>
      <c r="BH864" s="123"/>
      <c r="BI864" s="123"/>
      <c r="BJ864" s="123"/>
      <c r="BK864" s="123"/>
      <c r="BL864" s="123"/>
      <c r="BM864" s="123"/>
      <c r="BN864" s="123"/>
      <c r="BO864" s="123"/>
      <c r="BP864" s="123"/>
      <c r="BQ864" s="123"/>
      <c r="BR864" s="123"/>
      <c r="BS864" s="123"/>
      <c r="BT864" s="123"/>
      <c r="BU864" s="123"/>
      <c r="BV864" s="123"/>
      <c r="BW864" s="123"/>
      <c r="BX864" s="123"/>
      <c r="BY864" s="123"/>
      <c r="BZ864" s="123"/>
      <c r="CA864" s="123"/>
      <c r="CB864" s="123"/>
      <c r="CC864" s="123"/>
      <c r="CD864" s="123"/>
      <c r="CE864" s="123"/>
      <c r="CF864" s="123"/>
      <c r="CG864" s="123"/>
      <c r="CH864" s="123"/>
      <c r="CI864" s="123"/>
      <c r="CJ864" s="123"/>
      <c r="CK864" s="123"/>
      <c r="CL864" s="123"/>
      <c r="CM864" s="123"/>
      <c r="CN864" s="123"/>
      <c r="CO864" s="123"/>
      <c r="CP864" s="123"/>
      <c r="CQ864" s="123"/>
      <c r="CR864" s="123"/>
      <c r="CS864" s="123"/>
      <c r="CT864" s="123"/>
      <c r="CU864" s="123"/>
      <c r="CV864" s="123"/>
      <c r="CW864" s="123"/>
      <c r="CX864" s="123"/>
      <c r="CY864" s="123"/>
      <c r="CZ864" s="123"/>
      <c r="DA864" s="123"/>
      <c r="DB864" s="123"/>
      <c r="DC864" s="123"/>
      <c r="DD864" s="123"/>
      <c r="DE864" s="123"/>
      <c r="DF864" s="123"/>
      <c r="DG864" s="123"/>
      <c r="DH864" s="123"/>
      <c r="DI864" s="123"/>
      <c r="DJ864" s="123"/>
      <c r="DK864" s="123"/>
      <c r="DL864" s="123"/>
      <c r="DM864" s="123"/>
      <c r="DN864" s="123"/>
      <c r="DO864" s="123"/>
      <c r="DP864" s="123"/>
      <c r="DQ864" s="123"/>
      <c r="DR864" s="123"/>
      <c r="DS864" s="123"/>
      <c r="DT864" s="123"/>
      <c r="DU864" s="123"/>
      <c r="DV864" s="123"/>
      <c r="DW864" s="123"/>
      <c r="DX864" s="123"/>
      <c r="DY864" s="123"/>
      <c r="DZ864" s="123"/>
      <c r="EA864" s="123"/>
      <c r="EB864" s="123"/>
      <c r="EC864" s="123"/>
      <c r="ED864" s="123"/>
      <c r="EE864" s="123"/>
      <c r="EF864" s="123"/>
      <c r="EG864" s="123"/>
      <c r="EH864" s="123"/>
      <c r="EI864" s="123"/>
      <c r="EJ864" s="123"/>
      <c r="EK864" s="123"/>
      <c r="EL864" s="123"/>
      <c r="EM864" s="123"/>
      <c r="EN864" s="123"/>
      <c r="EO864" s="123"/>
      <c r="EP864" s="123"/>
      <c r="EQ864" s="123"/>
      <c r="ER864" s="123"/>
      <c r="ES864" s="123"/>
      <c r="ET864" s="123"/>
      <c r="EU864" s="123"/>
      <c r="EV864" s="123"/>
      <c r="EW864" s="123"/>
      <c r="EX864" s="123"/>
      <c r="EY864" s="123"/>
      <c r="EZ864" s="123"/>
      <c r="FA864" s="123"/>
      <c r="FB864" s="123"/>
      <c r="FC864" s="123"/>
      <c r="FD864" s="123"/>
      <c r="FE864" s="123"/>
      <c r="FF864" s="123"/>
      <c r="FG864" s="123"/>
      <c r="FH864" s="123"/>
      <c r="FI864" s="123"/>
      <c r="FJ864" s="123"/>
      <c r="FK864" s="123"/>
      <c r="FL864" s="123"/>
      <c r="FM864" s="123"/>
      <c r="FN864" s="123"/>
      <c r="FO864" s="123"/>
      <c r="FP864" s="123"/>
      <c r="FQ864" s="123"/>
      <c r="FR864" s="123"/>
      <c r="FS864" s="123"/>
      <c r="FT864" s="123"/>
      <c r="FU864" s="123"/>
      <c r="FV864" s="123"/>
      <c r="FW864" s="123"/>
      <c r="FX864" s="123"/>
      <c r="FY864" s="123"/>
      <c r="FZ864" s="123"/>
      <c r="GA864" s="123"/>
      <c r="GB864" s="123"/>
      <c r="GC864" s="123"/>
      <c r="GD864" s="123"/>
      <c r="GE864" s="123"/>
      <c r="GF864" s="123"/>
      <c r="GG864" s="123"/>
      <c r="GH864" s="123"/>
      <c r="GI864" s="123"/>
      <c r="GJ864" s="123"/>
      <c r="GK864" s="123"/>
      <c r="GL864" s="123"/>
      <c r="GM864" s="123"/>
      <c r="GN864" s="123"/>
      <c r="GO864" s="123"/>
      <c r="GP864" s="123"/>
      <c r="GQ864" s="123"/>
      <c r="GR864" s="123"/>
      <c r="GS864" s="123"/>
      <c r="GT864" s="123"/>
      <c r="GU864" s="123"/>
      <c r="GV864" s="123"/>
      <c r="GW864" s="123"/>
      <c r="GX864" s="123"/>
      <c r="GY864" s="123"/>
    </row>
    <row r="865" spans="1:207" s="123" customFormat="1" ht="25.15" customHeight="1" x14ac:dyDescent="0.25">
      <c r="A865" s="200">
        <v>649</v>
      </c>
      <c r="B865" s="301" t="s">
        <v>442</v>
      </c>
      <c r="C865" s="48">
        <v>1966</v>
      </c>
      <c r="D865" s="288" t="s">
        <v>204</v>
      </c>
      <c r="E865" s="48" t="s">
        <v>20</v>
      </c>
      <c r="F865" s="305">
        <v>3</v>
      </c>
      <c r="G865" s="305">
        <v>2</v>
      </c>
      <c r="H865" s="40">
        <f>I865+J865</f>
        <v>938.29000000000008</v>
      </c>
      <c r="I865" s="40">
        <v>48.1</v>
      </c>
      <c r="J865" s="40">
        <v>890.19</v>
      </c>
      <c r="K865" s="307">
        <f t="shared" si="263"/>
        <v>5382000</v>
      </c>
      <c r="L865" s="311">
        <v>0</v>
      </c>
      <c r="M865" s="377">
        <v>0</v>
      </c>
      <c r="N865" s="311">
        <v>0</v>
      </c>
      <c r="O865" s="40">
        <f>'[1]Прод. прилож (2)'!$C$1377</f>
        <v>5382000</v>
      </c>
      <c r="P865" s="311">
        <f t="shared" si="267"/>
        <v>5735.9664922358752</v>
      </c>
      <c r="Q865" s="42">
        <v>9673</v>
      </c>
      <c r="R865" s="59" t="s">
        <v>94</v>
      </c>
      <c r="S865" s="47"/>
      <c r="T865" s="15"/>
      <c r="U865" s="15"/>
    </row>
    <row r="866" spans="1:207" s="123" customFormat="1" ht="25.15" customHeight="1" x14ac:dyDescent="0.25">
      <c r="A866" s="379">
        <v>650</v>
      </c>
      <c r="B866" s="301" t="s">
        <v>1056</v>
      </c>
      <c r="C866" s="288">
        <v>1959</v>
      </c>
      <c r="D866" s="305" t="s">
        <v>204</v>
      </c>
      <c r="E866" s="305" t="s">
        <v>20</v>
      </c>
      <c r="F866" s="54">
        <v>4</v>
      </c>
      <c r="G866" s="54">
        <v>2</v>
      </c>
      <c r="H866" s="311">
        <v>1873.7</v>
      </c>
      <c r="I866" s="298">
        <v>67</v>
      </c>
      <c r="J866" s="40">
        <v>1179.5999999999999</v>
      </c>
      <c r="K866" s="307">
        <f t="shared" si="263"/>
        <v>974584.31999999995</v>
      </c>
      <c r="L866" s="40">
        <v>0</v>
      </c>
      <c r="M866" s="40">
        <v>0</v>
      </c>
      <c r="N866" s="40">
        <v>0</v>
      </c>
      <c r="O866" s="311">
        <f>'[1]Прод. прилож (2)'!$C$259</f>
        <v>974584.31999999995</v>
      </c>
      <c r="P866" s="42">
        <f t="shared" si="267"/>
        <v>520.13893366067134</v>
      </c>
      <c r="Q866" s="307">
        <v>9673</v>
      </c>
      <c r="R866" s="59" t="s">
        <v>92</v>
      </c>
      <c r="S866" s="146"/>
      <c r="T866" s="91"/>
      <c r="U866" s="91"/>
      <c r="V866" s="91"/>
      <c r="W866" s="91"/>
      <c r="X866" s="91"/>
      <c r="Y866" s="91"/>
      <c r="Z866" s="91"/>
      <c r="AA866" s="91"/>
      <c r="AB866" s="91"/>
      <c r="AC866" s="91"/>
      <c r="AD866" s="91"/>
      <c r="AE866" s="91"/>
      <c r="AF866" s="91"/>
      <c r="AG866" s="91"/>
      <c r="AH866" s="91"/>
      <c r="AI866" s="91"/>
      <c r="AJ866" s="91"/>
      <c r="AK866" s="91"/>
      <c r="AL866" s="91"/>
      <c r="AM866" s="91"/>
      <c r="AN866" s="91"/>
      <c r="AO866" s="91"/>
      <c r="AP866" s="91"/>
      <c r="AQ866" s="91"/>
      <c r="AR866" s="91"/>
      <c r="AS866" s="91"/>
      <c r="AT866" s="91"/>
      <c r="AU866" s="91"/>
      <c r="AV866" s="91"/>
      <c r="AW866" s="91"/>
      <c r="AX866" s="91"/>
      <c r="AY866" s="91"/>
      <c r="AZ866" s="91"/>
      <c r="BA866" s="91"/>
      <c r="BB866" s="91"/>
      <c r="BC866" s="91"/>
      <c r="BD866" s="91"/>
      <c r="BE866" s="91"/>
      <c r="BF866" s="91"/>
      <c r="BG866" s="91"/>
      <c r="BH866" s="91"/>
      <c r="BI866" s="91"/>
      <c r="BJ866" s="91"/>
      <c r="BK866" s="91"/>
      <c r="BL866" s="91"/>
      <c r="BM866" s="91"/>
      <c r="BN866" s="91"/>
      <c r="BO866" s="91"/>
      <c r="BP866" s="91"/>
      <c r="BQ866" s="91"/>
      <c r="BR866" s="91"/>
      <c r="BS866" s="91"/>
      <c r="BT866" s="91"/>
      <c r="BU866" s="91"/>
      <c r="BV866" s="91"/>
      <c r="BW866" s="91"/>
      <c r="BX866" s="91"/>
      <c r="BY866" s="91"/>
      <c r="BZ866" s="91"/>
      <c r="CA866" s="91"/>
      <c r="CB866" s="91"/>
      <c r="CC866" s="91"/>
      <c r="CD866" s="91"/>
      <c r="CE866" s="91"/>
      <c r="CF866" s="91"/>
      <c r="CG866" s="91"/>
      <c r="CH866" s="91"/>
      <c r="CI866" s="91"/>
      <c r="CJ866" s="91"/>
      <c r="CK866" s="91"/>
      <c r="CL866" s="91"/>
      <c r="CM866" s="91"/>
      <c r="CN866" s="91"/>
      <c r="CO866" s="91"/>
      <c r="CP866" s="91"/>
      <c r="CQ866" s="91"/>
      <c r="CR866" s="91"/>
      <c r="CS866" s="91"/>
      <c r="CT866" s="91"/>
      <c r="CU866" s="91"/>
      <c r="CV866" s="91"/>
      <c r="CW866" s="91"/>
      <c r="CX866" s="91"/>
      <c r="CY866" s="91"/>
      <c r="CZ866" s="91"/>
      <c r="DA866" s="91"/>
      <c r="DB866" s="91"/>
      <c r="DC866" s="91"/>
      <c r="DD866" s="91"/>
      <c r="DE866" s="91"/>
      <c r="DF866" s="91"/>
      <c r="DG866" s="91"/>
      <c r="DH866" s="91"/>
      <c r="DI866" s="91"/>
      <c r="DJ866" s="91"/>
      <c r="DK866" s="91"/>
      <c r="DL866" s="91"/>
      <c r="DM866" s="91"/>
      <c r="DN866" s="91"/>
      <c r="DO866" s="91"/>
      <c r="DP866" s="91"/>
      <c r="DQ866" s="91"/>
      <c r="DR866" s="91"/>
      <c r="DS866" s="91"/>
      <c r="DT866" s="91"/>
      <c r="DU866" s="91"/>
      <c r="DV866" s="91"/>
      <c r="DW866" s="91"/>
      <c r="DX866" s="91"/>
      <c r="DY866" s="91"/>
      <c r="DZ866" s="91"/>
      <c r="EA866" s="91"/>
      <c r="EB866" s="91"/>
      <c r="EC866" s="91"/>
      <c r="ED866" s="91"/>
      <c r="EE866" s="91"/>
      <c r="EF866" s="91"/>
      <c r="EG866" s="91"/>
      <c r="EH866" s="91"/>
      <c r="EI866" s="91"/>
      <c r="EJ866" s="91"/>
      <c r="EK866" s="91"/>
      <c r="EL866" s="91"/>
      <c r="EM866" s="91"/>
      <c r="EN866" s="91"/>
      <c r="EO866" s="91"/>
      <c r="EP866" s="91"/>
      <c r="EQ866" s="91"/>
      <c r="ER866" s="91"/>
      <c r="ES866" s="91"/>
      <c r="ET866" s="91"/>
      <c r="EU866" s="91"/>
      <c r="EV866" s="91"/>
      <c r="EW866" s="91"/>
      <c r="EX866" s="91"/>
      <c r="EY866" s="91"/>
      <c r="EZ866" s="91"/>
      <c r="FA866" s="91"/>
      <c r="FB866" s="91"/>
      <c r="FC866" s="91"/>
      <c r="FD866" s="91"/>
      <c r="FE866" s="91"/>
      <c r="FF866" s="91"/>
      <c r="FG866" s="91"/>
      <c r="FH866" s="91"/>
      <c r="FI866" s="91"/>
      <c r="FJ866" s="91"/>
      <c r="FK866" s="91"/>
      <c r="FL866" s="91"/>
      <c r="FM866" s="91"/>
      <c r="FN866" s="91"/>
      <c r="FO866" s="91"/>
      <c r="FP866" s="91"/>
      <c r="FQ866" s="91"/>
      <c r="FR866" s="91"/>
      <c r="FS866" s="91"/>
      <c r="FT866" s="91"/>
      <c r="FU866" s="91"/>
      <c r="FV866" s="91"/>
      <c r="FW866" s="91"/>
      <c r="FX866" s="91"/>
      <c r="FY866" s="91"/>
      <c r="FZ866" s="91"/>
      <c r="GA866" s="91"/>
      <c r="GB866" s="91"/>
      <c r="GC866" s="91"/>
      <c r="GD866" s="91"/>
      <c r="GE866" s="91"/>
      <c r="GF866" s="91"/>
      <c r="GG866" s="91"/>
      <c r="GH866" s="91"/>
      <c r="GI866" s="91"/>
      <c r="GJ866" s="91"/>
      <c r="GK866" s="91"/>
      <c r="GL866" s="91"/>
      <c r="GM866" s="91"/>
      <c r="GN866" s="91"/>
      <c r="GO866" s="91"/>
      <c r="GP866" s="91"/>
      <c r="GQ866" s="91"/>
      <c r="GR866" s="91"/>
      <c r="GS866" s="91"/>
      <c r="GT866" s="91"/>
      <c r="GU866" s="91"/>
      <c r="GV866" s="91"/>
      <c r="GW866" s="91"/>
      <c r="GX866" s="91"/>
      <c r="GY866" s="91"/>
    </row>
    <row r="867" spans="1:207" s="232" customFormat="1" ht="25.15" customHeight="1" x14ac:dyDescent="0.25">
      <c r="A867" s="200">
        <v>651</v>
      </c>
      <c r="B867" s="301" t="s">
        <v>1002</v>
      </c>
      <c r="C867" s="288">
        <v>1941</v>
      </c>
      <c r="D867" s="288" t="s">
        <v>204</v>
      </c>
      <c r="E867" s="288" t="s">
        <v>20</v>
      </c>
      <c r="F867" s="287">
        <v>4</v>
      </c>
      <c r="G867" s="287">
        <v>2</v>
      </c>
      <c r="H867" s="311">
        <v>1827.9</v>
      </c>
      <c r="I867" s="308">
        <v>0</v>
      </c>
      <c r="J867" s="40">
        <v>1207.92</v>
      </c>
      <c r="K867" s="307">
        <f t="shared" si="263"/>
        <v>1469631.6</v>
      </c>
      <c r="L867" s="40">
        <v>0</v>
      </c>
      <c r="M867" s="40">
        <v>0</v>
      </c>
      <c r="N867" s="40">
        <v>0</v>
      </c>
      <c r="O867" s="289">
        <f>'[1]Прод. прилож (2)'!$C$1378</f>
        <v>1469631.6</v>
      </c>
      <c r="P867" s="42">
        <f t="shared" si="267"/>
        <v>804</v>
      </c>
      <c r="Q867" s="307">
        <v>9673</v>
      </c>
      <c r="R867" s="300" t="s">
        <v>94</v>
      </c>
      <c r="S867" s="91"/>
      <c r="T867" s="230"/>
      <c r="U867" s="230"/>
      <c r="V867" s="230"/>
      <c r="W867" s="230"/>
      <c r="X867" s="230"/>
      <c r="Y867" s="230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  <c r="AN867" s="230"/>
      <c r="AO867" s="230"/>
      <c r="AP867" s="230"/>
      <c r="AQ867" s="230"/>
      <c r="AR867" s="230"/>
      <c r="AS867" s="230"/>
      <c r="AT867" s="230"/>
      <c r="AU867" s="230"/>
      <c r="AV867" s="230"/>
      <c r="AW867" s="230"/>
      <c r="AX867" s="230"/>
      <c r="AY867" s="230"/>
      <c r="AZ867" s="230"/>
      <c r="BA867" s="230"/>
      <c r="BB867" s="230"/>
      <c r="BC867" s="230"/>
      <c r="BD867" s="230"/>
      <c r="BE867" s="230"/>
      <c r="BF867" s="230"/>
      <c r="BG867" s="230"/>
      <c r="BH867" s="230"/>
      <c r="BI867" s="230"/>
      <c r="BJ867" s="230"/>
      <c r="BK867" s="230"/>
      <c r="BL867" s="230"/>
      <c r="BM867" s="230"/>
      <c r="BN867" s="230"/>
      <c r="BO867" s="230"/>
      <c r="BP867" s="230"/>
      <c r="BQ867" s="230"/>
      <c r="BR867" s="230"/>
      <c r="BS867" s="230"/>
      <c r="BT867" s="230"/>
      <c r="BU867" s="230"/>
      <c r="BV867" s="230"/>
      <c r="BW867" s="230"/>
      <c r="BX867" s="230"/>
      <c r="BY867" s="230"/>
      <c r="BZ867" s="230"/>
      <c r="CA867" s="230"/>
      <c r="CB867" s="230"/>
      <c r="CC867" s="230"/>
      <c r="CD867" s="230"/>
      <c r="CE867" s="230"/>
      <c r="CF867" s="230"/>
      <c r="CG867" s="230"/>
      <c r="CH867" s="230"/>
      <c r="CI867" s="230"/>
      <c r="CJ867" s="230"/>
      <c r="CK867" s="230"/>
      <c r="CL867" s="230"/>
      <c r="CM867" s="230"/>
      <c r="CN867" s="230"/>
      <c r="CO867" s="230"/>
      <c r="CP867" s="230"/>
      <c r="CQ867" s="230"/>
      <c r="CR867" s="230"/>
      <c r="CS867" s="230"/>
      <c r="CT867" s="230"/>
      <c r="CU867" s="230"/>
      <c r="CV867" s="230"/>
      <c r="CW867" s="230"/>
      <c r="CX867" s="230"/>
      <c r="CY867" s="230"/>
      <c r="CZ867" s="230"/>
      <c r="DA867" s="230"/>
      <c r="DB867" s="230"/>
      <c r="DC867" s="230"/>
      <c r="DD867" s="230"/>
      <c r="DE867" s="230"/>
      <c r="DF867" s="230"/>
      <c r="DG867" s="230"/>
      <c r="DH867" s="230"/>
      <c r="DI867" s="230"/>
      <c r="DJ867" s="230"/>
      <c r="DK867" s="230"/>
      <c r="DL867" s="230"/>
      <c r="DM867" s="230"/>
      <c r="DN867" s="230"/>
      <c r="DO867" s="230"/>
      <c r="DP867" s="230"/>
      <c r="DQ867" s="230"/>
      <c r="DR867" s="230"/>
      <c r="DS867" s="230"/>
      <c r="DT867" s="230"/>
      <c r="DU867" s="230"/>
      <c r="DV867" s="230"/>
      <c r="DW867" s="230"/>
      <c r="DX867" s="230"/>
      <c r="DY867" s="230"/>
      <c r="DZ867" s="230"/>
      <c r="EA867" s="230"/>
      <c r="EB867" s="230"/>
      <c r="EC867" s="230"/>
      <c r="ED867" s="230"/>
      <c r="EE867" s="230"/>
      <c r="EF867" s="230"/>
      <c r="EG867" s="230"/>
      <c r="EH867" s="230"/>
      <c r="EI867" s="230"/>
      <c r="EJ867" s="230"/>
      <c r="EK867" s="230"/>
      <c r="EL867" s="230"/>
      <c r="EM867" s="230"/>
      <c r="EN867" s="230"/>
      <c r="EO867" s="230"/>
      <c r="EP867" s="230"/>
      <c r="EQ867" s="230"/>
      <c r="ER867" s="230"/>
      <c r="ES867" s="230"/>
      <c r="ET867" s="230"/>
      <c r="EU867" s="230"/>
      <c r="EV867" s="230"/>
      <c r="EW867" s="230"/>
      <c r="EX867" s="230"/>
      <c r="EY867" s="230"/>
      <c r="EZ867" s="230"/>
      <c r="FA867" s="230"/>
      <c r="FB867" s="230"/>
      <c r="FC867" s="230"/>
      <c r="FD867" s="230"/>
      <c r="FE867" s="230"/>
      <c r="FF867" s="230"/>
      <c r="FG867" s="230"/>
      <c r="FH867" s="230"/>
      <c r="FI867" s="230"/>
      <c r="FJ867" s="230"/>
      <c r="FK867" s="230"/>
      <c r="FL867" s="230"/>
      <c r="FM867" s="230"/>
      <c r="FN867" s="230"/>
      <c r="FO867" s="230"/>
      <c r="FP867" s="230"/>
      <c r="FQ867" s="230"/>
      <c r="FR867" s="230"/>
      <c r="FS867" s="230"/>
      <c r="FT867" s="230"/>
      <c r="FU867" s="230"/>
      <c r="FV867" s="230"/>
      <c r="FW867" s="230"/>
      <c r="FX867" s="230"/>
      <c r="FY867" s="230"/>
      <c r="FZ867" s="230"/>
      <c r="GA867" s="230"/>
      <c r="GB867" s="230"/>
      <c r="GC867" s="230"/>
      <c r="GD867" s="230"/>
      <c r="GE867" s="230"/>
      <c r="GF867" s="230"/>
      <c r="GG867" s="230"/>
      <c r="GH867" s="230"/>
      <c r="GI867" s="230"/>
      <c r="GJ867" s="230"/>
      <c r="GK867" s="230"/>
      <c r="GL867" s="230"/>
      <c r="GM867" s="230"/>
      <c r="GN867" s="230"/>
      <c r="GO867" s="230"/>
      <c r="GP867" s="230"/>
      <c r="GQ867" s="230"/>
      <c r="GR867" s="230"/>
      <c r="GS867" s="230"/>
      <c r="GT867" s="230"/>
      <c r="GU867" s="230"/>
      <c r="GV867" s="230"/>
      <c r="GW867" s="230"/>
      <c r="GX867" s="230"/>
      <c r="GY867" s="230"/>
    </row>
    <row r="868" spans="1:207" s="95" customFormat="1" ht="25.15" customHeight="1" x14ac:dyDescent="0.25">
      <c r="A868" s="379">
        <v>652</v>
      </c>
      <c r="B868" s="301" t="s">
        <v>1485</v>
      </c>
      <c r="C868" s="288">
        <v>1968</v>
      </c>
      <c r="D868" s="288" t="s">
        <v>204</v>
      </c>
      <c r="E868" s="288" t="s">
        <v>20</v>
      </c>
      <c r="F868" s="287">
        <v>5</v>
      </c>
      <c r="G868" s="287">
        <v>1</v>
      </c>
      <c r="H868" s="311">
        <v>1044.7</v>
      </c>
      <c r="I868" s="308">
        <v>51.4</v>
      </c>
      <c r="J868" s="40">
        <v>779.3</v>
      </c>
      <c r="K868" s="307">
        <f>SUM(L868:O868)</f>
        <v>10251247.5</v>
      </c>
      <c r="L868" s="40">
        <v>0</v>
      </c>
      <c r="M868" s="40">
        <v>0</v>
      </c>
      <c r="N868" s="40">
        <v>0</v>
      </c>
      <c r="O868" s="289">
        <f>'[1]Прод. прилож (2)'!$C$1379</f>
        <v>10251247.5</v>
      </c>
      <c r="P868" s="42">
        <f>K868/H868</f>
        <v>9812.6232411218534</v>
      </c>
      <c r="Q868" s="307">
        <v>9673</v>
      </c>
      <c r="R868" s="300" t="s">
        <v>94</v>
      </c>
      <c r="S868" s="91"/>
      <c r="T868" s="91"/>
      <c r="U868" s="91"/>
      <c r="V868" s="91"/>
      <c r="W868" s="91"/>
      <c r="X868" s="91"/>
      <c r="Y868" s="91"/>
      <c r="Z868" s="91"/>
      <c r="AA868" s="91"/>
      <c r="AB868" s="91"/>
      <c r="AC868" s="91"/>
      <c r="AD868" s="91"/>
      <c r="AE868" s="91"/>
      <c r="AF868" s="91"/>
      <c r="AG868" s="91"/>
      <c r="AH868" s="91"/>
      <c r="AI868" s="91"/>
      <c r="AJ868" s="91"/>
      <c r="AK868" s="91"/>
      <c r="AL868" s="91"/>
      <c r="AM868" s="91"/>
      <c r="AN868" s="91"/>
      <c r="AO868" s="91"/>
      <c r="AP868" s="91"/>
      <c r="AQ868" s="91"/>
      <c r="AR868" s="91"/>
      <c r="AS868" s="91"/>
      <c r="AT868" s="91"/>
      <c r="AU868" s="91"/>
      <c r="AV868" s="91"/>
      <c r="AW868" s="91"/>
      <c r="AX868" s="91"/>
      <c r="AY868" s="91"/>
      <c r="AZ868" s="91"/>
      <c r="BA868" s="91"/>
      <c r="BB868" s="91"/>
      <c r="BC868" s="91"/>
      <c r="BD868" s="91"/>
      <c r="BE868" s="91"/>
      <c r="BF868" s="91"/>
      <c r="BG868" s="91"/>
      <c r="BH868" s="91"/>
      <c r="BI868" s="91"/>
      <c r="BJ868" s="91"/>
      <c r="BK868" s="91"/>
      <c r="BL868" s="91"/>
      <c r="BM868" s="91"/>
      <c r="BN868" s="91"/>
      <c r="BO868" s="91"/>
      <c r="BP868" s="91"/>
      <c r="BQ868" s="91"/>
      <c r="BR868" s="91"/>
      <c r="BS868" s="91"/>
      <c r="BT868" s="91"/>
      <c r="BU868" s="91"/>
      <c r="BV868" s="91"/>
      <c r="BW868" s="91"/>
      <c r="BX868" s="91"/>
      <c r="BY868" s="91"/>
      <c r="BZ868" s="91"/>
      <c r="CA868" s="91"/>
      <c r="CB868" s="91"/>
      <c r="CC868" s="91"/>
      <c r="CD868" s="91"/>
      <c r="CE868" s="91"/>
      <c r="CF868" s="91"/>
      <c r="CG868" s="91"/>
      <c r="CH868" s="91"/>
      <c r="CI868" s="91"/>
      <c r="CJ868" s="91"/>
      <c r="CK868" s="91"/>
      <c r="CL868" s="91"/>
      <c r="CM868" s="91"/>
      <c r="CN868" s="91"/>
      <c r="CO868" s="91"/>
      <c r="CP868" s="91"/>
      <c r="CQ868" s="91"/>
      <c r="CR868" s="91"/>
      <c r="CS868" s="91"/>
      <c r="CT868" s="91"/>
      <c r="CU868" s="91"/>
      <c r="CV868" s="91"/>
      <c r="CW868" s="91"/>
      <c r="CX868" s="91"/>
      <c r="CY868" s="91"/>
      <c r="CZ868" s="91"/>
      <c r="DA868" s="91"/>
      <c r="DB868" s="91"/>
      <c r="DC868" s="91"/>
      <c r="DD868" s="91"/>
      <c r="DE868" s="91"/>
      <c r="DF868" s="91"/>
      <c r="DG868" s="91"/>
      <c r="DH868" s="91"/>
      <c r="DI868" s="91"/>
      <c r="DJ868" s="91"/>
      <c r="DK868" s="91"/>
      <c r="DL868" s="91"/>
      <c r="DM868" s="91"/>
      <c r="DN868" s="91"/>
      <c r="DO868" s="91"/>
      <c r="DP868" s="91"/>
      <c r="DQ868" s="91"/>
      <c r="DR868" s="91"/>
      <c r="DS868" s="91"/>
      <c r="DT868" s="91"/>
      <c r="DU868" s="91"/>
      <c r="DV868" s="91"/>
      <c r="DW868" s="91"/>
      <c r="DX868" s="91"/>
      <c r="DY868" s="91"/>
      <c r="DZ868" s="91"/>
      <c r="EA868" s="91"/>
      <c r="EB868" s="91"/>
      <c r="EC868" s="91"/>
      <c r="ED868" s="91"/>
      <c r="EE868" s="91"/>
      <c r="EF868" s="91"/>
      <c r="EG868" s="91"/>
      <c r="EH868" s="91"/>
      <c r="EI868" s="91"/>
      <c r="EJ868" s="91"/>
      <c r="EK868" s="91"/>
      <c r="EL868" s="91"/>
      <c r="EM868" s="91"/>
      <c r="EN868" s="91"/>
      <c r="EO868" s="91"/>
      <c r="EP868" s="91"/>
      <c r="EQ868" s="91"/>
      <c r="ER868" s="91"/>
      <c r="ES868" s="91"/>
      <c r="ET868" s="91"/>
      <c r="EU868" s="91"/>
      <c r="EV868" s="91"/>
      <c r="EW868" s="91"/>
      <c r="EX868" s="91"/>
      <c r="EY868" s="91"/>
      <c r="EZ868" s="91"/>
      <c r="FA868" s="91"/>
      <c r="FB868" s="91"/>
      <c r="FC868" s="91"/>
      <c r="FD868" s="91"/>
      <c r="FE868" s="91"/>
      <c r="FF868" s="91"/>
      <c r="FG868" s="91"/>
      <c r="FH868" s="91"/>
      <c r="FI868" s="91"/>
      <c r="FJ868" s="91"/>
      <c r="FK868" s="91"/>
      <c r="FL868" s="91"/>
      <c r="FM868" s="91"/>
      <c r="FN868" s="91"/>
      <c r="FO868" s="91"/>
      <c r="FP868" s="91"/>
      <c r="FQ868" s="91"/>
      <c r="FR868" s="91"/>
      <c r="FS868" s="91"/>
      <c r="FT868" s="91"/>
      <c r="FU868" s="91"/>
      <c r="FV868" s="91"/>
      <c r="FW868" s="91"/>
      <c r="FX868" s="91"/>
      <c r="FY868" s="91"/>
      <c r="FZ868" s="91"/>
      <c r="GA868" s="91"/>
      <c r="GB868" s="91"/>
      <c r="GC868" s="91"/>
      <c r="GD868" s="91"/>
      <c r="GE868" s="91"/>
      <c r="GF868" s="91"/>
      <c r="GG868" s="91"/>
      <c r="GH868" s="91"/>
      <c r="GI868" s="91"/>
      <c r="GJ868" s="91"/>
      <c r="GK868" s="91"/>
      <c r="GL868" s="91"/>
      <c r="GM868" s="91"/>
      <c r="GN868" s="91"/>
      <c r="GO868" s="91"/>
      <c r="GP868" s="91"/>
      <c r="GQ868" s="91"/>
      <c r="GR868" s="91"/>
      <c r="GS868" s="91"/>
      <c r="GT868" s="91"/>
      <c r="GU868" s="91"/>
      <c r="GV868" s="91"/>
      <c r="GW868" s="91"/>
      <c r="GX868" s="91"/>
      <c r="GY868" s="91"/>
    </row>
    <row r="869" spans="1:207" s="95" customFormat="1" ht="25.15" customHeight="1" x14ac:dyDescent="0.25">
      <c r="A869" s="200">
        <v>653</v>
      </c>
      <c r="B869" s="301" t="s">
        <v>443</v>
      </c>
      <c r="C869" s="49">
        <v>1964</v>
      </c>
      <c r="D869" s="288" t="s">
        <v>204</v>
      </c>
      <c r="E869" s="288" t="s">
        <v>20</v>
      </c>
      <c r="F869" s="27">
        <v>5</v>
      </c>
      <c r="G869" s="27">
        <v>3</v>
      </c>
      <c r="H869" s="40">
        <f>I869+J869</f>
        <v>2049.1999999999998</v>
      </c>
      <c r="I869" s="129">
        <v>272.39999999999998</v>
      </c>
      <c r="J869" s="40">
        <v>1776.8</v>
      </c>
      <c r="K869" s="307">
        <f t="shared" si="263"/>
        <v>4901964.29</v>
      </c>
      <c r="L869" s="311">
        <v>0</v>
      </c>
      <c r="M869" s="377">
        <v>0</v>
      </c>
      <c r="N869" s="311">
        <v>0</v>
      </c>
      <c r="O869" s="40">
        <f>'[1]Прод. прилож (2)'!$C$779</f>
        <v>4901964.29</v>
      </c>
      <c r="P869" s="311">
        <f t="shared" si="267"/>
        <v>2392.1356090181534</v>
      </c>
      <c r="Q869" s="42">
        <v>9673</v>
      </c>
      <c r="R869" s="59" t="s">
        <v>93</v>
      </c>
      <c r="S869" s="15"/>
      <c r="T869" s="15"/>
      <c r="U869" s="15"/>
      <c r="V869" s="123"/>
      <c r="W869" s="123"/>
      <c r="X869" s="123"/>
      <c r="Y869" s="123"/>
      <c r="Z869" s="123"/>
      <c r="AA869" s="123"/>
      <c r="AB869" s="123"/>
      <c r="AC869" s="123"/>
      <c r="AD869" s="123"/>
      <c r="AE869" s="123"/>
      <c r="AF869" s="123"/>
      <c r="AG869" s="123"/>
      <c r="AH869" s="123"/>
      <c r="AI869" s="123"/>
      <c r="AJ869" s="123"/>
      <c r="AK869" s="123"/>
      <c r="AL869" s="123"/>
      <c r="AM869" s="123"/>
      <c r="AN869" s="123"/>
      <c r="AO869" s="123"/>
      <c r="AP869" s="123"/>
      <c r="AQ869" s="123"/>
      <c r="AR869" s="123"/>
      <c r="AS869" s="123"/>
      <c r="AT869" s="123"/>
      <c r="AU869" s="123"/>
      <c r="AV869" s="123"/>
      <c r="AW869" s="123"/>
      <c r="AX869" s="123"/>
      <c r="AY869" s="123"/>
      <c r="AZ869" s="123"/>
      <c r="BA869" s="123"/>
      <c r="BB869" s="123"/>
      <c r="BC869" s="123"/>
      <c r="BD869" s="123"/>
      <c r="BE869" s="123"/>
      <c r="BF869" s="123"/>
      <c r="BG869" s="123"/>
      <c r="BH869" s="123"/>
      <c r="BI869" s="123"/>
      <c r="BJ869" s="123"/>
      <c r="BK869" s="123"/>
      <c r="BL869" s="123"/>
      <c r="BM869" s="123"/>
      <c r="BN869" s="123"/>
      <c r="BO869" s="123"/>
      <c r="BP869" s="123"/>
      <c r="BQ869" s="123"/>
      <c r="BR869" s="123"/>
      <c r="BS869" s="123"/>
      <c r="BT869" s="123"/>
      <c r="BU869" s="123"/>
      <c r="BV869" s="123"/>
      <c r="BW869" s="123"/>
      <c r="BX869" s="123"/>
      <c r="BY869" s="123"/>
      <c r="BZ869" s="123"/>
      <c r="CA869" s="123"/>
      <c r="CB869" s="123"/>
      <c r="CC869" s="123"/>
      <c r="CD869" s="123"/>
      <c r="CE869" s="123"/>
      <c r="CF869" s="123"/>
      <c r="CG869" s="123"/>
      <c r="CH869" s="123"/>
      <c r="CI869" s="123"/>
      <c r="CJ869" s="123"/>
      <c r="CK869" s="123"/>
      <c r="CL869" s="123"/>
      <c r="CM869" s="123"/>
      <c r="CN869" s="123"/>
      <c r="CO869" s="123"/>
      <c r="CP869" s="123"/>
      <c r="CQ869" s="123"/>
      <c r="CR869" s="123"/>
      <c r="CS869" s="123"/>
      <c r="CT869" s="123"/>
      <c r="CU869" s="123"/>
      <c r="CV869" s="123"/>
      <c r="CW869" s="123"/>
      <c r="CX869" s="123"/>
      <c r="CY869" s="123"/>
      <c r="CZ869" s="123"/>
      <c r="DA869" s="123"/>
      <c r="DB869" s="123"/>
      <c r="DC869" s="123"/>
      <c r="DD869" s="123"/>
      <c r="DE869" s="123"/>
      <c r="DF869" s="123"/>
      <c r="DG869" s="123"/>
      <c r="DH869" s="123"/>
      <c r="DI869" s="123"/>
      <c r="DJ869" s="123"/>
      <c r="DK869" s="123"/>
      <c r="DL869" s="123"/>
      <c r="DM869" s="123"/>
      <c r="DN869" s="123"/>
      <c r="DO869" s="123"/>
      <c r="DP869" s="123"/>
      <c r="DQ869" s="123"/>
      <c r="DR869" s="123"/>
      <c r="DS869" s="123"/>
      <c r="DT869" s="123"/>
      <c r="DU869" s="123"/>
      <c r="DV869" s="123"/>
      <c r="DW869" s="123"/>
      <c r="DX869" s="123"/>
      <c r="DY869" s="123"/>
      <c r="DZ869" s="123"/>
      <c r="EA869" s="123"/>
      <c r="EB869" s="123"/>
      <c r="EC869" s="123"/>
      <c r="ED869" s="123"/>
      <c r="EE869" s="123"/>
      <c r="EF869" s="123"/>
      <c r="EG869" s="123"/>
      <c r="EH869" s="123"/>
      <c r="EI869" s="123"/>
      <c r="EJ869" s="123"/>
      <c r="EK869" s="123"/>
      <c r="EL869" s="123"/>
      <c r="EM869" s="123"/>
      <c r="EN869" s="123"/>
      <c r="EO869" s="123"/>
      <c r="EP869" s="123"/>
      <c r="EQ869" s="123"/>
      <c r="ER869" s="123"/>
      <c r="ES869" s="123"/>
      <c r="ET869" s="123"/>
      <c r="EU869" s="123"/>
      <c r="EV869" s="123"/>
      <c r="EW869" s="123"/>
      <c r="EX869" s="123"/>
      <c r="EY869" s="123"/>
      <c r="EZ869" s="123"/>
      <c r="FA869" s="123"/>
      <c r="FB869" s="123"/>
      <c r="FC869" s="123"/>
      <c r="FD869" s="123"/>
      <c r="FE869" s="123"/>
      <c r="FF869" s="123"/>
      <c r="FG869" s="123"/>
      <c r="FH869" s="123"/>
      <c r="FI869" s="123"/>
      <c r="FJ869" s="123"/>
      <c r="FK869" s="123"/>
      <c r="FL869" s="123"/>
      <c r="FM869" s="123"/>
      <c r="FN869" s="123"/>
      <c r="FO869" s="123"/>
      <c r="FP869" s="123"/>
      <c r="FQ869" s="123"/>
      <c r="FR869" s="123"/>
      <c r="FS869" s="123"/>
      <c r="FT869" s="123"/>
      <c r="FU869" s="123"/>
      <c r="FV869" s="123"/>
      <c r="FW869" s="123"/>
      <c r="FX869" s="123"/>
      <c r="FY869" s="123"/>
      <c r="FZ869" s="123"/>
      <c r="GA869" s="123"/>
      <c r="GB869" s="123"/>
      <c r="GC869" s="123"/>
      <c r="GD869" s="123"/>
      <c r="GE869" s="123"/>
      <c r="GF869" s="123"/>
      <c r="GG869" s="123"/>
      <c r="GH869" s="123"/>
      <c r="GI869" s="123"/>
      <c r="GJ869" s="123"/>
      <c r="GK869" s="123"/>
      <c r="GL869" s="123"/>
      <c r="GM869" s="123"/>
      <c r="GN869" s="123"/>
      <c r="GO869" s="123"/>
      <c r="GP869" s="123"/>
      <c r="GQ869" s="123"/>
      <c r="GR869" s="123"/>
      <c r="GS869" s="123"/>
      <c r="GT869" s="123"/>
      <c r="GU869" s="123"/>
      <c r="GV869" s="123"/>
      <c r="GW869" s="123"/>
      <c r="GX869" s="123"/>
      <c r="GY869" s="123"/>
    </row>
    <row r="870" spans="1:207" s="95" customFormat="1" ht="25.15" customHeight="1" x14ac:dyDescent="0.25">
      <c r="A870" s="379">
        <v>654</v>
      </c>
      <c r="B870" s="301" t="s">
        <v>444</v>
      </c>
      <c r="C870" s="48">
        <v>1967</v>
      </c>
      <c r="D870" s="288" t="s">
        <v>204</v>
      </c>
      <c r="E870" s="48" t="s">
        <v>20</v>
      </c>
      <c r="F870" s="305">
        <v>2</v>
      </c>
      <c r="G870" s="305">
        <v>2</v>
      </c>
      <c r="H870" s="40">
        <f>I870+J870</f>
        <v>731</v>
      </c>
      <c r="I870" s="40">
        <v>86.8</v>
      </c>
      <c r="J870" s="40">
        <v>644.20000000000005</v>
      </c>
      <c r="K870" s="307">
        <f t="shared" si="263"/>
        <v>5451750</v>
      </c>
      <c r="L870" s="311">
        <v>0</v>
      </c>
      <c r="M870" s="377">
        <v>0</v>
      </c>
      <c r="N870" s="311">
        <v>0</v>
      </c>
      <c r="O870" s="40">
        <f>'[1]Прод. прилож (2)'!$C$1380</f>
        <v>5451750</v>
      </c>
      <c r="P870" s="311">
        <f t="shared" si="267"/>
        <v>7457.934336525308</v>
      </c>
      <c r="Q870" s="42">
        <v>9673</v>
      </c>
      <c r="R870" s="59" t="s">
        <v>94</v>
      </c>
      <c r="S870" s="15"/>
      <c r="T870" s="15"/>
      <c r="U870" s="15"/>
      <c r="V870" s="123"/>
      <c r="W870" s="123"/>
      <c r="X870" s="123"/>
      <c r="Y870" s="123"/>
      <c r="Z870" s="123"/>
      <c r="AA870" s="123"/>
      <c r="AB870" s="123"/>
      <c r="AC870" s="123"/>
      <c r="AD870" s="123"/>
      <c r="AE870" s="123"/>
      <c r="AF870" s="123"/>
      <c r="AG870" s="123"/>
      <c r="AH870" s="123"/>
      <c r="AI870" s="123"/>
      <c r="AJ870" s="123"/>
      <c r="AK870" s="123"/>
      <c r="AL870" s="123"/>
      <c r="AM870" s="123"/>
      <c r="AN870" s="123"/>
      <c r="AO870" s="123"/>
      <c r="AP870" s="123"/>
      <c r="AQ870" s="123"/>
      <c r="AR870" s="123"/>
      <c r="AS870" s="123"/>
      <c r="AT870" s="123"/>
      <c r="AU870" s="123"/>
      <c r="AV870" s="123"/>
      <c r="AW870" s="123"/>
      <c r="AX870" s="123"/>
      <c r="AY870" s="123"/>
      <c r="AZ870" s="123"/>
      <c r="BA870" s="123"/>
      <c r="BB870" s="123"/>
      <c r="BC870" s="123"/>
      <c r="BD870" s="123"/>
      <c r="BE870" s="123"/>
      <c r="BF870" s="123"/>
      <c r="BG870" s="123"/>
      <c r="BH870" s="123"/>
      <c r="BI870" s="123"/>
      <c r="BJ870" s="123"/>
      <c r="BK870" s="123"/>
      <c r="BL870" s="123"/>
      <c r="BM870" s="123"/>
      <c r="BN870" s="123"/>
      <c r="BO870" s="123"/>
      <c r="BP870" s="123"/>
      <c r="BQ870" s="123"/>
      <c r="BR870" s="123"/>
      <c r="BS870" s="123"/>
      <c r="BT870" s="123"/>
      <c r="BU870" s="123"/>
      <c r="BV870" s="123"/>
      <c r="BW870" s="123"/>
      <c r="BX870" s="123"/>
      <c r="BY870" s="123"/>
      <c r="BZ870" s="123"/>
      <c r="CA870" s="123"/>
      <c r="CB870" s="123"/>
      <c r="CC870" s="123"/>
      <c r="CD870" s="123"/>
      <c r="CE870" s="123"/>
      <c r="CF870" s="123"/>
      <c r="CG870" s="123"/>
      <c r="CH870" s="123"/>
      <c r="CI870" s="123"/>
      <c r="CJ870" s="123"/>
      <c r="CK870" s="123"/>
      <c r="CL870" s="123"/>
      <c r="CM870" s="123"/>
      <c r="CN870" s="123"/>
      <c r="CO870" s="123"/>
      <c r="CP870" s="123"/>
      <c r="CQ870" s="123"/>
      <c r="CR870" s="123"/>
      <c r="CS870" s="123"/>
      <c r="CT870" s="123"/>
      <c r="CU870" s="123"/>
      <c r="CV870" s="123"/>
      <c r="CW870" s="123"/>
      <c r="CX870" s="123"/>
      <c r="CY870" s="123"/>
      <c r="CZ870" s="123"/>
      <c r="DA870" s="123"/>
      <c r="DB870" s="123"/>
      <c r="DC870" s="123"/>
      <c r="DD870" s="123"/>
      <c r="DE870" s="123"/>
      <c r="DF870" s="123"/>
      <c r="DG870" s="123"/>
      <c r="DH870" s="123"/>
      <c r="DI870" s="123"/>
      <c r="DJ870" s="123"/>
      <c r="DK870" s="123"/>
      <c r="DL870" s="123"/>
      <c r="DM870" s="123"/>
      <c r="DN870" s="123"/>
      <c r="DO870" s="123"/>
      <c r="DP870" s="123"/>
      <c r="DQ870" s="123"/>
      <c r="DR870" s="123"/>
      <c r="DS870" s="123"/>
      <c r="DT870" s="123"/>
      <c r="DU870" s="123"/>
      <c r="DV870" s="123"/>
      <c r="DW870" s="123"/>
      <c r="DX870" s="123"/>
      <c r="DY870" s="123"/>
      <c r="DZ870" s="123"/>
      <c r="EA870" s="123"/>
      <c r="EB870" s="123"/>
      <c r="EC870" s="123"/>
      <c r="ED870" s="123"/>
      <c r="EE870" s="123"/>
      <c r="EF870" s="123"/>
      <c r="EG870" s="123"/>
      <c r="EH870" s="123"/>
      <c r="EI870" s="123"/>
      <c r="EJ870" s="123"/>
      <c r="EK870" s="123"/>
      <c r="EL870" s="123"/>
      <c r="EM870" s="123"/>
      <c r="EN870" s="123"/>
      <c r="EO870" s="123"/>
      <c r="EP870" s="123"/>
      <c r="EQ870" s="123"/>
      <c r="ER870" s="123"/>
      <c r="ES870" s="123"/>
      <c r="ET870" s="123"/>
      <c r="EU870" s="123"/>
      <c r="EV870" s="123"/>
      <c r="EW870" s="123"/>
      <c r="EX870" s="123"/>
      <c r="EY870" s="123"/>
      <c r="EZ870" s="123"/>
      <c r="FA870" s="123"/>
      <c r="FB870" s="123"/>
      <c r="FC870" s="123"/>
      <c r="FD870" s="123"/>
      <c r="FE870" s="123"/>
      <c r="FF870" s="123"/>
      <c r="FG870" s="123"/>
      <c r="FH870" s="123"/>
      <c r="FI870" s="123"/>
      <c r="FJ870" s="123"/>
      <c r="FK870" s="123"/>
      <c r="FL870" s="123"/>
      <c r="FM870" s="123"/>
      <c r="FN870" s="123"/>
      <c r="FO870" s="123"/>
      <c r="FP870" s="123"/>
      <c r="FQ870" s="123"/>
      <c r="FR870" s="123"/>
      <c r="FS870" s="123"/>
      <c r="FT870" s="123"/>
      <c r="FU870" s="123"/>
      <c r="FV870" s="123"/>
      <c r="FW870" s="123"/>
      <c r="FX870" s="123"/>
      <c r="FY870" s="123"/>
      <c r="FZ870" s="123"/>
      <c r="GA870" s="123"/>
      <c r="GB870" s="123"/>
      <c r="GC870" s="123"/>
      <c r="GD870" s="123"/>
      <c r="GE870" s="123"/>
      <c r="GF870" s="123"/>
      <c r="GG870" s="123"/>
      <c r="GH870" s="123"/>
      <c r="GI870" s="123"/>
      <c r="GJ870" s="123"/>
      <c r="GK870" s="123"/>
      <c r="GL870" s="123"/>
      <c r="GM870" s="123"/>
      <c r="GN870" s="123"/>
      <c r="GO870" s="123"/>
      <c r="GP870" s="123"/>
      <c r="GQ870" s="123"/>
      <c r="GR870" s="123"/>
      <c r="GS870" s="123"/>
      <c r="GT870" s="123"/>
      <c r="GU870" s="123"/>
      <c r="GV870" s="123"/>
      <c r="GW870" s="123"/>
      <c r="GX870" s="123"/>
      <c r="GY870" s="123"/>
    </row>
    <row r="871" spans="1:207" s="95" customFormat="1" ht="25.15" customHeight="1" x14ac:dyDescent="0.25">
      <c r="A871" s="200">
        <v>655</v>
      </c>
      <c r="B871" s="301" t="s">
        <v>445</v>
      </c>
      <c r="C871" s="48">
        <v>1963</v>
      </c>
      <c r="D871" s="288" t="s">
        <v>204</v>
      </c>
      <c r="E871" s="48" t="s">
        <v>20</v>
      </c>
      <c r="F871" s="27">
        <v>2</v>
      </c>
      <c r="G871" s="27">
        <v>2</v>
      </c>
      <c r="H871" s="40">
        <v>643.63</v>
      </c>
      <c r="I871" s="129">
        <v>54.1</v>
      </c>
      <c r="J871" s="40">
        <v>444.68</v>
      </c>
      <c r="K871" s="307">
        <f t="shared" si="263"/>
        <v>4745376.5599999996</v>
      </c>
      <c r="L871" s="311">
        <v>0</v>
      </c>
      <c r="M871" s="377">
        <v>0</v>
      </c>
      <c r="N871" s="311">
        <v>0</v>
      </c>
      <c r="O871" s="40">
        <f>'[1]Прод. прилож (2)'!$C$780</f>
        <v>4745376.5599999996</v>
      </c>
      <c r="P871" s="311">
        <f t="shared" si="267"/>
        <v>7372.8330873327841</v>
      </c>
      <c r="Q871" s="42">
        <v>9673</v>
      </c>
      <c r="R871" s="59" t="s">
        <v>93</v>
      </c>
      <c r="S871" s="15"/>
      <c r="T871" s="15"/>
      <c r="U871" s="15"/>
      <c r="V871" s="123"/>
      <c r="W871" s="123"/>
      <c r="X871" s="123"/>
      <c r="Y871" s="123"/>
      <c r="Z871" s="123"/>
      <c r="AA871" s="123"/>
      <c r="AB871" s="123"/>
      <c r="AC871" s="123"/>
      <c r="AD871" s="123"/>
      <c r="AE871" s="123"/>
      <c r="AF871" s="123"/>
      <c r="AG871" s="123"/>
      <c r="AH871" s="123"/>
      <c r="AI871" s="123"/>
      <c r="AJ871" s="123"/>
      <c r="AK871" s="123"/>
      <c r="AL871" s="123"/>
      <c r="AM871" s="123"/>
      <c r="AN871" s="123"/>
      <c r="AO871" s="123"/>
      <c r="AP871" s="123"/>
      <c r="AQ871" s="123"/>
      <c r="AR871" s="123"/>
      <c r="AS871" s="123"/>
      <c r="AT871" s="123"/>
      <c r="AU871" s="123"/>
      <c r="AV871" s="123"/>
      <c r="AW871" s="123"/>
      <c r="AX871" s="123"/>
      <c r="AY871" s="123"/>
      <c r="AZ871" s="123"/>
      <c r="BA871" s="123"/>
      <c r="BB871" s="123"/>
      <c r="BC871" s="123"/>
      <c r="BD871" s="123"/>
      <c r="BE871" s="123"/>
      <c r="BF871" s="123"/>
      <c r="BG871" s="123"/>
      <c r="BH871" s="123"/>
      <c r="BI871" s="123"/>
      <c r="BJ871" s="123"/>
      <c r="BK871" s="123"/>
      <c r="BL871" s="123"/>
      <c r="BM871" s="123"/>
      <c r="BN871" s="123"/>
      <c r="BO871" s="123"/>
      <c r="BP871" s="123"/>
      <c r="BQ871" s="123"/>
      <c r="BR871" s="123"/>
      <c r="BS871" s="123"/>
      <c r="BT871" s="123"/>
      <c r="BU871" s="123"/>
      <c r="BV871" s="123"/>
      <c r="BW871" s="123"/>
      <c r="BX871" s="123"/>
      <c r="BY871" s="123"/>
      <c r="BZ871" s="123"/>
      <c r="CA871" s="123"/>
      <c r="CB871" s="123"/>
      <c r="CC871" s="123"/>
      <c r="CD871" s="123"/>
      <c r="CE871" s="123"/>
      <c r="CF871" s="123"/>
      <c r="CG871" s="123"/>
      <c r="CH871" s="123"/>
      <c r="CI871" s="123"/>
      <c r="CJ871" s="123"/>
      <c r="CK871" s="123"/>
      <c r="CL871" s="123"/>
      <c r="CM871" s="123"/>
      <c r="CN871" s="123"/>
      <c r="CO871" s="123"/>
      <c r="CP871" s="123"/>
      <c r="CQ871" s="123"/>
      <c r="CR871" s="123"/>
      <c r="CS871" s="123"/>
      <c r="CT871" s="123"/>
      <c r="CU871" s="123"/>
      <c r="CV871" s="123"/>
      <c r="CW871" s="123"/>
      <c r="CX871" s="123"/>
      <c r="CY871" s="123"/>
      <c r="CZ871" s="123"/>
      <c r="DA871" s="123"/>
      <c r="DB871" s="123"/>
      <c r="DC871" s="123"/>
      <c r="DD871" s="123"/>
      <c r="DE871" s="123"/>
      <c r="DF871" s="123"/>
      <c r="DG871" s="123"/>
      <c r="DH871" s="123"/>
      <c r="DI871" s="123"/>
      <c r="DJ871" s="123"/>
      <c r="DK871" s="123"/>
      <c r="DL871" s="123"/>
      <c r="DM871" s="123"/>
      <c r="DN871" s="123"/>
      <c r="DO871" s="123"/>
      <c r="DP871" s="123"/>
      <c r="DQ871" s="123"/>
      <c r="DR871" s="123"/>
      <c r="DS871" s="123"/>
      <c r="DT871" s="123"/>
      <c r="DU871" s="123"/>
      <c r="DV871" s="123"/>
      <c r="DW871" s="123"/>
      <c r="DX871" s="123"/>
      <c r="DY871" s="123"/>
      <c r="DZ871" s="123"/>
      <c r="EA871" s="123"/>
      <c r="EB871" s="123"/>
      <c r="EC871" s="123"/>
      <c r="ED871" s="123"/>
      <c r="EE871" s="123"/>
      <c r="EF871" s="123"/>
      <c r="EG871" s="123"/>
      <c r="EH871" s="123"/>
      <c r="EI871" s="123"/>
      <c r="EJ871" s="123"/>
      <c r="EK871" s="123"/>
      <c r="EL871" s="123"/>
      <c r="EM871" s="123"/>
      <c r="EN871" s="123"/>
      <c r="EO871" s="123"/>
      <c r="EP871" s="123"/>
      <c r="EQ871" s="123"/>
      <c r="ER871" s="123"/>
      <c r="ES871" s="123"/>
      <c r="ET871" s="123"/>
      <c r="EU871" s="123"/>
      <c r="EV871" s="123"/>
      <c r="EW871" s="123"/>
      <c r="EX871" s="123"/>
      <c r="EY871" s="123"/>
      <c r="EZ871" s="123"/>
      <c r="FA871" s="123"/>
      <c r="FB871" s="123"/>
      <c r="FC871" s="123"/>
      <c r="FD871" s="123"/>
      <c r="FE871" s="123"/>
      <c r="FF871" s="123"/>
      <c r="FG871" s="123"/>
      <c r="FH871" s="123"/>
      <c r="FI871" s="123"/>
      <c r="FJ871" s="123"/>
      <c r="FK871" s="123"/>
      <c r="FL871" s="123"/>
      <c r="FM871" s="123"/>
      <c r="FN871" s="123"/>
      <c r="FO871" s="123"/>
      <c r="FP871" s="123"/>
      <c r="FQ871" s="123"/>
      <c r="FR871" s="123"/>
      <c r="FS871" s="123"/>
      <c r="FT871" s="123"/>
      <c r="FU871" s="123"/>
      <c r="FV871" s="123"/>
      <c r="FW871" s="123"/>
      <c r="FX871" s="123"/>
      <c r="FY871" s="123"/>
      <c r="FZ871" s="123"/>
      <c r="GA871" s="123"/>
      <c r="GB871" s="123"/>
      <c r="GC871" s="123"/>
      <c r="GD871" s="123"/>
      <c r="GE871" s="123"/>
      <c r="GF871" s="123"/>
      <c r="GG871" s="123"/>
      <c r="GH871" s="123"/>
      <c r="GI871" s="123"/>
      <c r="GJ871" s="123"/>
      <c r="GK871" s="123"/>
      <c r="GL871" s="123"/>
      <c r="GM871" s="123"/>
      <c r="GN871" s="123"/>
      <c r="GO871" s="123"/>
      <c r="GP871" s="123"/>
      <c r="GQ871" s="123"/>
      <c r="GR871" s="123"/>
      <c r="GS871" s="123"/>
      <c r="GT871" s="123"/>
      <c r="GU871" s="123"/>
      <c r="GV871" s="123"/>
      <c r="GW871" s="123"/>
      <c r="GX871" s="123"/>
      <c r="GY871" s="123"/>
    </row>
    <row r="872" spans="1:207" s="95" customFormat="1" ht="25.15" customHeight="1" x14ac:dyDescent="0.25">
      <c r="A872" s="379">
        <v>656</v>
      </c>
      <c r="B872" s="301" t="s">
        <v>446</v>
      </c>
      <c r="C872" s="48">
        <v>1965</v>
      </c>
      <c r="D872" s="288" t="s">
        <v>204</v>
      </c>
      <c r="E872" s="48" t="s">
        <v>20</v>
      </c>
      <c r="F872" s="27">
        <v>2</v>
      </c>
      <c r="G872" s="27">
        <v>2</v>
      </c>
      <c r="H872" s="40">
        <v>648.34</v>
      </c>
      <c r="I872" s="129">
        <v>57.9</v>
      </c>
      <c r="J872" s="40">
        <v>458.5</v>
      </c>
      <c r="K872" s="307">
        <f t="shared" si="263"/>
        <v>4744609.87</v>
      </c>
      <c r="L872" s="311">
        <v>0</v>
      </c>
      <c r="M872" s="377">
        <v>0</v>
      </c>
      <c r="N872" s="311">
        <v>0</v>
      </c>
      <c r="O872" s="40">
        <f>'[1]Прод. прилож (2)'!$C$781</f>
        <v>4744609.87</v>
      </c>
      <c r="P872" s="311">
        <f t="shared" si="267"/>
        <v>7318.0890736342044</v>
      </c>
      <c r="Q872" s="42">
        <v>9673</v>
      </c>
      <c r="R872" s="59" t="s">
        <v>93</v>
      </c>
      <c r="S872" s="15"/>
      <c r="T872" s="15"/>
      <c r="U872" s="15"/>
      <c r="V872" s="123"/>
      <c r="W872" s="123"/>
      <c r="X872" s="123"/>
      <c r="Y872" s="123"/>
      <c r="Z872" s="123"/>
      <c r="AA872" s="123"/>
      <c r="AB872" s="123"/>
      <c r="AC872" s="123"/>
      <c r="AD872" s="123"/>
      <c r="AE872" s="123"/>
      <c r="AF872" s="123"/>
      <c r="AG872" s="123"/>
      <c r="AH872" s="123"/>
      <c r="AI872" s="123"/>
      <c r="AJ872" s="123"/>
      <c r="AK872" s="123"/>
      <c r="AL872" s="123"/>
      <c r="AM872" s="123"/>
      <c r="AN872" s="123"/>
      <c r="AO872" s="123"/>
      <c r="AP872" s="123"/>
      <c r="AQ872" s="123"/>
      <c r="AR872" s="123"/>
      <c r="AS872" s="123"/>
      <c r="AT872" s="123"/>
      <c r="AU872" s="123"/>
      <c r="AV872" s="123"/>
      <c r="AW872" s="123"/>
      <c r="AX872" s="123"/>
      <c r="AY872" s="123"/>
      <c r="AZ872" s="123"/>
      <c r="BA872" s="123"/>
      <c r="BB872" s="123"/>
      <c r="BC872" s="123"/>
      <c r="BD872" s="123"/>
      <c r="BE872" s="123"/>
      <c r="BF872" s="123"/>
      <c r="BG872" s="123"/>
      <c r="BH872" s="123"/>
      <c r="BI872" s="123"/>
      <c r="BJ872" s="123"/>
      <c r="BK872" s="123"/>
      <c r="BL872" s="123"/>
      <c r="BM872" s="123"/>
      <c r="BN872" s="123"/>
      <c r="BO872" s="123"/>
      <c r="BP872" s="123"/>
      <c r="BQ872" s="123"/>
      <c r="BR872" s="123"/>
      <c r="BS872" s="123"/>
      <c r="BT872" s="123"/>
      <c r="BU872" s="123"/>
      <c r="BV872" s="123"/>
      <c r="BW872" s="123"/>
      <c r="BX872" s="123"/>
      <c r="BY872" s="123"/>
      <c r="BZ872" s="123"/>
      <c r="CA872" s="123"/>
      <c r="CB872" s="123"/>
      <c r="CC872" s="123"/>
      <c r="CD872" s="123"/>
      <c r="CE872" s="123"/>
      <c r="CF872" s="123"/>
      <c r="CG872" s="123"/>
      <c r="CH872" s="123"/>
      <c r="CI872" s="123"/>
      <c r="CJ872" s="123"/>
      <c r="CK872" s="123"/>
      <c r="CL872" s="123"/>
      <c r="CM872" s="123"/>
      <c r="CN872" s="123"/>
      <c r="CO872" s="123"/>
      <c r="CP872" s="123"/>
      <c r="CQ872" s="123"/>
      <c r="CR872" s="123"/>
      <c r="CS872" s="123"/>
      <c r="CT872" s="123"/>
      <c r="CU872" s="123"/>
      <c r="CV872" s="123"/>
      <c r="CW872" s="123"/>
      <c r="CX872" s="123"/>
      <c r="CY872" s="123"/>
      <c r="CZ872" s="123"/>
      <c r="DA872" s="123"/>
      <c r="DB872" s="123"/>
      <c r="DC872" s="123"/>
      <c r="DD872" s="123"/>
      <c r="DE872" s="123"/>
      <c r="DF872" s="123"/>
      <c r="DG872" s="123"/>
      <c r="DH872" s="123"/>
      <c r="DI872" s="123"/>
      <c r="DJ872" s="123"/>
      <c r="DK872" s="123"/>
      <c r="DL872" s="123"/>
      <c r="DM872" s="123"/>
      <c r="DN872" s="123"/>
      <c r="DO872" s="123"/>
      <c r="DP872" s="123"/>
      <c r="DQ872" s="123"/>
      <c r="DR872" s="123"/>
      <c r="DS872" s="123"/>
      <c r="DT872" s="123"/>
      <c r="DU872" s="123"/>
      <c r="DV872" s="123"/>
      <c r="DW872" s="123"/>
      <c r="DX872" s="123"/>
      <c r="DY872" s="123"/>
      <c r="DZ872" s="123"/>
      <c r="EA872" s="123"/>
      <c r="EB872" s="123"/>
      <c r="EC872" s="123"/>
      <c r="ED872" s="123"/>
      <c r="EE872" s="123"/>
      <c r="EF872" s="123"/>
      <c r="EG872" s="123"/>
      <c r="EH872" s="123"/>
      <c r="EI872" s="123"/>
      <c r="EJ872" s="123"/>
      <c r="EK872" s="123"/>
      <c r="EL872" s="123"/>
      <c r="EM872" s="123"/>
      <c r="EN872" s="123"/>
      <c r="EO872" s="123"/>
      <c r="EP872" s="123"/>
      <c r="EQ872" s="123"/>
      <c r="ER872" s="123"/>
      <c r="ES872" s="123"/>
      <c r="ET872" s="123"/>
      <c r="EU872" s="123"/>
      <c r="EV872" s="123"/>
      <c r="EW872" s="123"/>
      <c r="EX872" s="123"/>
      <c r="EY872" s="123"/>
      <c r="EZ872" s="123"/>
      <c r="FA872" s="123"/>
      <c r="FB872" s="123"/>
      <c r="FC872" s="123"/>
      <c r="FD872" s="123"/>
      <c r="FE872" s="123"/>
      <c r="FF872" s="123"/>
      <c r="FG872" s="123"/>
      <c r="FH872" s="123"/>
      <c r="FI872" s="123"/>
      <c r="FJ872" s="123"/>
      <c r="FK872" s="123"/>
      <c r="FL872" s="123"/>
      <c r="FM872" s="123"/>
      <c r="FN872" s="123"/>
      <c r="FO872" s="123"/>
      <c r="FP872" s="123"/>
      <c r="FQ872" s="123"/>
      <c r="FR872" s="123"/>
      <c r="FS872" s="123"/>
      <c r="FT872" s="123"/>
      <c r="FU872" s="123"/>
      <c r="FV872" s="123"/>
      <c r="FW872" s="123"/>
      <c r="FX872" s="123"/>
      <c r="FY872" s="123"/>
      <c r="FZ872" s="123"/>
      <c r="GA872" s="123"/>
      <c r="GB872" s="123"/>
      <c r="GC872" s="123"/>
      <c r="GD872" s="123"/>
      <c r="GE872" s="123"/>
      <c r="GF872" s="123"/>
      <c r="GG872" s="123"/>
      <c r="GH872" s="123"/>
      <c r="GI872" s="123"/>
      <c r="GJ872" s="123"/>
      <c r="GK872" s="123"/>
      <c r="GL872" s="123"/>
      <c r="GM872" s="123"/>
      <c r="GN872" s="123"/>
      <c r="GO872" s="123"/>
      <c r="GP872" s="123"/>
      <c r="GQ872" s="123"/>
      <c r="GR872" s="123"/>
      <c r="GS872" s="123"/>
      <c r="GT872" s="123"/>
      <c r="GU872" s="123"/>
      <c r="GV872" s="123"/>
      <c r="GW872" s="123"/>
      <c r="GX872" s="123"/>
      <c r="GY872" s="123"/>
    </row>
    <row r="873" spans="1:207" s="222" customFormat="1" ht="25.15" customHeight="1" x14ac:dyDescent="0.25">
      <c r="A873" s="393">
        <v>657</v>
      </c>
      <c r="B873" s="383" t="s">
        <v>1365</v>
      </c>
      <c r="C873" s="385">
        <v>1988</v>
      </c>
      <c r="D873" s="387" t="s">
        <v>204</v>
      </c>
      <c r="E873" s="385" t="s">
        <v>20</v>
      </c>
      <c r="F873" s="407">
        <v>9</v>
      </c>
      <c r="G873" s="407">
        <v>4</v>
      </c>
      <c r="H873" s="409">
        <v>7077.8</v>
      </c>
      <c r="I873" s="411">
        <v>201</v>
      </c>
      <c r="J873" s="409">
        <v>6678.5</v>
      </c>
      <c r="K873" s="307">
        <f t="shared" si="263"/>
        <v>14225837.1</v>
      </c>
      <c r="L873" s="311">
        <v>0</v>
      </c>
      <c r="M873" s="377">
        <v>0</v>
      </c>
      <c r="N873" s="311">
        <v>0</v>
      </c>
      <c r="O873" s="40">
        <f>'[1]Прод. прилож (2)'!$C$782</f>
        <v>14225837.1</v>
      </c>
      <c r="P873" s="311">
        <f t="shared" si="267"/>
        <v>2009.9235779479498</v>
      </c>
      <c r="Q873" s="42">
        <v>9673</v>
      </c>
      <c r="R873" s="59" t="s">
        <v>93</v>
      </c>
      <c r="S873" s="15"/>
      <c r="T873" s="221"/>
      <c r="U873" s="221"/>
      <c r="V873" s="212"/>
      <c r="W873" s="212"/>
      <c r="X873" s="212"/>
      <c r="Y873" s="212"/>
      <c r="Z873" s="212"/>
      <c r="AA873" s="212"/>
      <c r="AB873" s="212"/>
      <c r="AC873" s="212"/>
      <c r="AD873" s="212"/>
      <c r="AE873" s="212"/>
      <c r="AF873" s="212"/>
      <c r="AG873" s="212"/>
      <c r="AH873" s="212"/>
      <c r="AI873" s="212"/>
      <c r="AJ873" s="212"/>
      <c r="AK873" s="212"/>
      <c r="AL873" s="212"/>
      <c r="AM873" s="212"/>
      <c r="AN873" s="212"/>
      <c r="AO873" s="212"/>
      <c r="AP873" s="212"/>
      <c r="AQ873" s="212"/>
      <c r="AR873" s="212"/>
      <c r="AS873" s="212"/>
      <c r="AT873" s="212"/>
      <c r="AU873" s="212"/>
      <c r="AV873" s="212"/>
      <c r="AW873" s="212"/>
      <c r="AX873" s="212"/>
      <c r="AY873" s="212"/>
      <c r="AZ873" s="212"/>
      <c r="BA873" s="212"/>
      <c r="BB873" s="212"/>
      <c r="BC873" s="212"/>
      <c r="BD873" s="212"/>
      <c r="BE873" s="212"/>
      <c r="BF873" s="212"/>
      <c r="BG873" s="212"/>
      <c r="BH873" s="212"/>
      <c r="BI873" s="212"/>
      <c r="BJ873" s="212"/>
      <c r="BK873" s="212"/>
      <c r="BL873" s="212"/>
      <c r="BM873" s="212"/>
      <c r="BN873" s="212"/>
      <c r="BO873" s="212"/>
      <c r="BP873" s="212"/>
      <c r="BQ873" s="212"/>
      <c r="BR873" s="212"/>
      <c r="BS873" s="212"/>
      <c r="BT873" s="212"/>
      <c r="BU873" s="212"/>
      <c r="BV873" s="212"/>
      <c r="BW873" s="212"/>
      <c r="BX873" s="212"/>
      <c r="BY873" s="212"/>
      <c r="BZ873" s="212"/>
      <c r="CA873" s="212"/>
      <c r="CB873" s="212"/>
      <c r="CC873" s="212"/>
      <c r="CD873" s="212"/>
      <c r="CE873" s="212"/>
      <c r="CF873" s="212"/>
      <c r="CG873" s="212"/>
      <c r="CH873" s="212"/>
      <c r="CI873" s="212"/>
      <c r="CJ873" s="212"/>
      <c r="CK873" s="212"/>
      <c r="CL873" s="212"/>
      <c r="CM873" s="212"/>
      <c r="CN873" s="212"/>
      <c r="CO873" s="212"/>
      <c r="CP873" s="212"/>
      <c r="CQ873" s="212"/>
      <c r="CR873" s="212"/>
      <c r="CS873" s="212"/>
      <c r="CT873" s="212"/>
      <c r="CU873" s="212"/>
      <c r="CV873" s="212"/>
      <c r="CW873" s="212"/>
      <c r="CX873" s="212"/>
      <c r="CY873" s="212"/>
      <c r="CZ873" s="212"/>
      <c r="DA873" s="212"/>
      <c r="DB873" s="212"/>
      <c r="DC873" s="212"/>
      <c r="DD873" s="212"/>
      <c r="DE873" s="212"/>
      <c r="DF873" s="212"/>
      <c r="DG873" s="212"/>
      <c r="DH873" s="212"/>
      <c r="DI873" s="212"/>
      <c r="DJ873" s="212"/>
      <c r="DK873" s="212"/>
      <c r="DL873" s="212"/>
      <c r="DM873" s="212"/>
      <c r="DN873" s="212"/>
      <c r="DO873" s="212"/>
      <c r="DP873" s="212"/>
      <c r="DQ873" s="212"/>
      <c r="DR873" s="212"/>
      <c r="DS873" s="212"/>
      <c r="DT873" s="212"/>
      <c r="DU873" s="212"/>
      <c r="DV873" s="212"/>
      <c r="DW873" s="212"/>
      <c r="DX873" s="212"/>
      <c r="DY873" s="212"/>
      <c r="DZ873" s="212"/>
      <c r="EA873" s="212"/>
      <c r="EB873" s="212"/>
      <c r="EC873" s="212"/>
      <c r="ED873" s="212"/>
      <c r="EE873" s="212"/>
      <c r="EF873" s="212"/>
      <c r="EG873" s="212"/>
      <c r="EH873" s="212"/>
      <c r="EI873" s="212"/>
      <c r="EJ873" s="212"/>
      <c r="EK873" s="212"/>
      <c r="EL873" s="212"/>
      <c r="EM873" s="212"/>
      <c r="EN873" s="212"/>
      <c r="EO873" s="212"/>
      <c r="EP873" s="212"/>
      <c r="EQ873" s="212"/>
      <c r="ER873" s="212"/>
      <c r="ES873" s="212"/>
      <c r="ET873" s="212"/>
      <c r="EU873" s="212"/>
      <c r="EV873" s="212"/>
      <c r="EW873" s="212"/>
      <c r="EX873" s="212"/>
      <c r="EY873" s="212"/>
      <c r="EZ873" s="212"/>
      <c r="FA873" s="212"/>
      <c r="FB873" s="212"/>
      <c r="FC873" s="212"/>
      <c r="FD873" s="212"/>
      <c r="FE873" s="212"/>
      <c r="FF873" s="212"/>
      <c r="FG873" s="212"/>
      <c r="FH873" s="212"/>
      <c r="FI873" s="212"/>
      <c r="FJ873" s="212"/>
      <c r="FK873" s="212"/>
      <c r="FL873" s="212"/>
      <c r="FM873" s="212"/>
      <c r="FN873" s="212"/>
      <c r="FO873" s="212"/>
      <c r="FP873" s="212"/>
      <c r="FQ873" s="212"/>
      <c r="FR873" s="212"/>
      <c r="FS873" s="212"/>
      <c r="FT873" s="212"/>
      <c r="FU873" s="212"/>
      <c r="FV873" s="212"/>
      <c r="FW873" s="212"/>
      <c r="FX873" s="212"/>
      <c r="FY873" s="212"/>
      <c r="FZ873" s="212"/>
      <c r="GA873" s="212"/>
      <c r="GB873" s="212"/>
      <c r="GC873" s="212"/>
      <c r="GD873" s="212"/>
      <c r="GE873" s="212"/>
      <c r="GF873" s="212"/>
      <c r="GG873" s="212"/>
      <c r="GH873" s="212"/>
      <c r="GI873" s="212"/>
      <c r="GJ873" s="212"/>
      <c r="GK873" s="212"/>
      <c r="GL873" s="212"/>
      <c r="GM873" s="212"/>
      <c r="GN873" s="212"/>
      <c r="GO873" s="212"/>
      <c r="GP873" s="212"/>
      <c r="GQ873" s="212"/>
      <c r="GR873" s="212"/>
      <c r="GS873" s="212"/>
      <c r="GT873" s="212"/>
      <c r="GU873" s="212"/>
      <c r="GV873" s="212"/>
      <c r="GW873" s="212"/>
      <c r="GX873" s="212"/>
      <c r="GY873" s="212"/>
    </row>
    <row r="874" spans="1:207" s="225" customFormat="1" ht="25.15" customHeight="1" x14ac:dyDescent="0.25">
      <c r="A874" s="394"/>
      <c r="B874" s="384"/>
      <c r="C874" s="386"/>
      <c r="D874" s="388"/>
      <c r="E874" s="386"/>
      <c r="F874" s="408"/>
      <c r="G874" s="408"/>
      <c r="H874" s="410"/>
      <c r="I874" s="412"/>
      <c r="J874" s="410"/>
      <c r="K874" s="307">
        <f>SUM(L874:O874)</f>
        <v>5722462.3999999994</v>
      </c>
      <c r="L874" s="311">
        <v>0</v>
      </c>
      <c r="M874" s="377">
        <v>0</v>
      </c>
      <c r="N874" s="311">
        <v>0</v>
      </c>
      <c r="O874" s="40">
        <f>'[1]Прод. прилож (2)'!$C$1381</f>
        <v>5722462.3999999994</v>
      </c>
      <c r="P874" s="311">
        <f>K874/H873</f>
        <v>808.50863262595715</v>
      </c>
      <c r="Q874" s="42">
        <v>9673</v>
      </c>
      <c r="R874" s="59" t="s">
        <v>94</v>
      </c>
      <c r="S874" s="14"/>
      <c r="T874" s="217"/>
      <c r="U874" s="217"/>
      <c r="V874" s="218"/>
      <c r="W874" s="218"/>
      <c r="X874" s="218"/>
      <c r="Y874" s="218"/>
      <c r="Z874" s="218"/>
      <c r="AA874" s="218"/>
      <c r="AB874" s="218"/>
      <c r="AC874" s="218"/>
      <c r="AD874" s="218"/>
      <c r="AE874" s="218"/>
      <c r="AF874" s="218"/>
      <c r="AG874" s="218"/>
      <c r="AH874" s="218"/>
      <c r="AI874" s="218"/>
      <c r="AJ874" s="218"/>
      <c r="AK874" s="218"/>
      <c r="AL874" s="218"/>
      <c r="AM874" s="218"/>
      <c r="AN874" s="218"/>
      <c r="AO874" s="218"/>
      <c r="AP874" s="218"/>
      <c r="AQ874" s="218"/>
      <c r="AR874" s="218"/>
      <c r="AS874" s="218"/>
      <c r="AT874" s="218"/>
      <c r="AU874" s="218"/>
      <c r="AV874" s="218"/>
      <c r="AW874" s="218"/>
      <c r="AX874" s="218"/>
      <c r="AY874" s="218"/>
      <c r="AZ874" s="218"/>
      <c r="BA874" s="218"/>
      <c r="BB874" s="218"/>
      <c r="BC874" s="218"/>
      <c r="BD874" s="218"/>
      <c r="BE874" s="218"/>
      <c r="BF874" s="218"/>
      <c r="BG874" s="218"/>
      <c r="BH874" s="218"/>
      <c r="BI874" s="218"/>
      <c r="BJ874" s="218"/>
      <c r="BK874" s="218"/>
      <c r="BL874" s="218"/>
      <c r="BM874" s="218"/>
      <c r="BN874" s="218"/>
      <c r="BO874" s="218"/>
      <c r="BP874" s="218"/>
      <c r="BQ874" s="218"/>
      <c r="BR874" s="218"/>
      <c r="BS874" s="218"/>
      <c r="BT874" s="218"/>
      <c r="BU874" s="218"/>
      <c r="BV874" s="218"/>
      <c r="BW874" s="218"/>
      <c r="BX874" s="218"/>
      <c r="BY874" s="218"/>
      <c r="BZ874" s="218"/>
      <c r="CA874" s="218"/>
      <c r="CB874" s="218"/>
      <c r="CC874" s="218"/>
      <c r="CD874" s="218"/>
      <c r="CE874" s="218"/>
      <c r="CF874" s="218"/>
      <c r="CG874" s="218"/>
      <c r="CH874" s="218"/>
      <c r="CI874" s="218"/>
      <c r="CJ874" s="218"/>
      <c r="CK874" s="218"/>
      <c r="CL874" s="218"/>
      <c r="CM874" s="218"/>
      <c r="CN874" s="218"/>
      <c r="CO874" s="218"/>
      <c r="CP874" s="218"/>
      <c r="CQ874" s="218"/>
      <c r="CR874" s="218"/>
      <c r="CS874" s="218"/>
      <c r="CT874" s="218"/>
      <c r="CU874" s="218"/>
      <c r="CV874" s="218"/>
      <c r="CW874" s="218"/>
      <c r="CX874" s="218"/>
      <c r="CY874" s="218"/>
      <c r="CZ874" s="218"/>
      <c r="DA874" s="218"/>
      <c r="DB874" s="218"/>
      <c r="DC874" s="218"/>
      <c r="DD874" s="218"/>
      <c r="DE874" s="218"/>
      <c r="DF874" s="218"/>
      <c r="DG874" s="218"/>
      <c r="DH874" s="218"/>
      <c r="DI874" s="218"/>
      <c r="DJ874" s="218"/>
      <c r="DK874" s="218"/>
      <c r="DL874" s="218"/>
      <c r="DM874" s="218"/>
      <c r="DN874" s="218"/>
      <c r="DO874" s="218"/>
      <c r="DP874" s="218"/>
      <c r="DQ874" s="218"/>
      <c r="DR874" s="218"/>
      <c r="DS874" s="218"/>
      <c r="DT874" s="218"/>
      <c r="DU874" s="218"/>
      <c r="DV874" s="218"/>
      <c r="DW874" s="218"/>
      <c r="DX874" s="218"/>
      <c r="DY874" s="218"/>
      <c r="DZ874" s="218"/>
      <c r="EA874" s="218"/>
      <c r="EB874" s="218"/>
      <c r="EC874" s="218"/>
      <c r="ED874" s="218"/>
      <c r="EE874" s="218"/>
      <c r="EF874" s="218"/>
      <c r="EG874" s="218"/>
      <c r="EH874" s="218"/>
      <c r="EI874" s="218"/>
      <c r="EJ874" s="218"/>
      <c r="EK874" s="218"/>
      <c r="EL874" s="218"/>
      <c r="EM874" s="218"/>
      <c r="EN874" s="218"/>
      <c r="EO874" s="218"/>
      <c r="EP874" s="218"/>
      <c r="EQ874" s="218"/>
      <c r="ER874" s="218"/>
      <c r="ES874" s="218"/>
      <c r="ET874" s="218"/>
      <c r="EU874" s="218"/>
      <c r="EV874" s="218"/>
      <c r="EW874" s="218"/>
      <c r="EX874" s="218"/>
      <c r="EY874" s="218"/>
      <c r="EZ874" s="218"/>
      <c r="FA874" s="218"/>
      <c r="FB874" s="218"/>
      <c r="FC874" s="218"/>
      <c r="FD874" s="218"/>
      <c r="FE874" s="218"/>
      <c r="FF874" s="218"/>
      <c r="FG874" s="218"/>
      <c r="FH874" s="218"/>
      <c r="FI874" s="218"/>
      <c r="FJ874" s="218"/>
      <c r="FK874" s="218"/>
      <c r="FL874" s="218"/>
      <c r="FM874" s="218"/>
      <c r="FN874" s="218"/>
      <c r="FO874" s="218"/>
      <c r="FP874" s="218"/>
      <c r="FQ874" s="218"/>
      <c r="FR874" s="218"/>
      <c r="FS874" s="218"/>
      <c r="FT874" s="218"/>
      <c r="FU874" s="218"/>
      <c r="FV874" s="218"/>
      <c r="FW874" s="218"/>
      <c r="FX874" s="218"/>
      <c r="FY874" s="218"/>
      <c r="FZ874" s="218"/>
      <c r="GA874" s="218"/>
      <c r="GB874" s="218"/>
      <c r="GC874" s="218"/>
      <c r="GD874" s="218"/>
      <c r="GE874" s="218"/>
      <c r="GF874" s="218"/>
      <c r="GG874" s="218"/>
      <c r="GH874" s="218"/>
      <c r="GI874" s="218"/>
      <c r="GJ874" s="218"/>
      <c r="GK874" s="218"/>
      <c r="GL874" s="218"/>
      <c r="GM874" s="218"/>
      <c r="GN874" s="218"/>
      <c r="GO874" s="218"/>
      <c r="GP874" s="218"/>
      <c r="GQ874" s="218"/>
      <c r="GR874" s="218"/>
      <c r="GS874" s="218"/>
      <c r="GT874" s="218"/>
      <c r="GU874" s="218"/>
      <c r="GV874" s="218"/>
      <c r="GW874" s="218"/>
      <c r="GX874" s="218"/>
      <c r="GY874" s="218"/>
    </row>
    <row r="875" spans="1:207" s="97" customFormat="1" ht="25.15" customHeight="1" x14ac:dyDescent="0.25">
      <c r="A875" s="200">
        <v>658</v>
      </c>
      <c r="B875" s="241" t="s">
        <v>448</v>
      </c>
      <c r="C875" s="267">
        <v>1953</v>
      </c>
      <c r="D875" s="243" t="s">
        <v>204</v>
      </c>
      <c r="E875" s="267" t="s">
        <v>20</v>
      </c>
      <c r="F875" s="253">
        <v>2</v>
      </c>
      <c r="G875" s="253">
        <v>2</v>
      </c>
      <c r="H875" s="236">
        <v>967.48</v>
      </c>
      <c r="I875" s="251">
        <v>0</v>
      </c>
      <c r="J875" s="40">
        <v>537.70000000000005</v>
      </c>
      <c r="K875" s="307">
        <f t="shared" si="263"/>
        <v>3674641.82</v>
      </c>
      <c r="L875" s="311">
        <v>0</v>
      </c>
      <c r="M875" s="377">
        <v>0</v>
      </c>
      <c r="N875" s="311">
        <v>0</v>
      </c>
      <c r="O875" s="40">
        <f>'[1]Прод. прилож (2)'!$C$260</f>
        <v>3674641.82</v>
      </c>
      <c r="P875" s="311">
        <f t="shared" si="267"/>
        <v>3798.1579154091037</v>
      </c>
      <c r="Q875" s="42">
        <v>9673</v>
      </c>
      <c r="R875" s="59" t="s">
        <v>92</v>
      </c>
      <c r="S875" s="141"/>
      <c r="T875" s="14"/>
      <c r="U875" s="14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  <c r="FE875" s="2"/>
      <c r="FF875" s="2"/>
      <c r="FG875" s="2"/>
      <c r="FH875" s="2"/>
      <c r="FI875" s="2"/>
      <c r="FJ875" s="2"/>
      <c r="FK875" s="2"/>
      <c r="FL875" s="2"/>
      <c r="FM875" s="2"/>
      <c r="FN875" s="2"/>
      <c r="FO875" s="2"/>
      <c r="FP875" s="2"/>
      <c r="FQ875" s="2"/>
      <c r="FR875" s="2"/>
      <c r="FS875" s="2"/>
      <c r="FT875" s="2"/>
      <c r="FU875" s="2"/>
      <c r="FV875" s="2"/>
      <c r="FW875" s="2"/>
      <c r="FX875" s="2"/>
      <c r="FY875" s="2"/>
      <c r="FZ875" s="2"/>
      <c r="GA875" s="2"/>
      <c r="GB875" s="2"/>
      <c r="GC875" s="2"/>
      <c r="GD875" s="2"/>
      <c r="GE875" s="2"/>
      <c r="GF875" s="2"/>
      <c r="GG875" s="2"/>
      <c r="GH875" s="2"/>
      <c r="GI875" s="2"/>
      <c r="GJ875" s="2"/>
      <c r="GK875" s="2"/>
      <c r="GL875" s="2"/>
      <c r="GM875" s="2"/>
      <c r="GN875" s="2"/>
      <c r="GO875" s="2"/>
      <c r="GP875" s="2"/>
      <c r="GQ875" s="2"/>
      <c r="GR875" s="2"/>
      <c r="GS875" s="2"/>
      <c r="GT875" s="2"/>
      <c r="GU875" s="2"/>
      <c r="GV875" s="2"/>
      <c r="GW875" s="2"/>
      <c r="GX875" s="2"/>
      <c r="GY875" s="2"/>
    </row>
    <row r="876" spans="1:207" s="97" customFormat="1" ht="25.15" customHeight="1" x14ac:dyDescent="0.25">
      <c r="A876" s="200">
        <v>659</v>
      </c>
      <c r="B876" s="241" t="s">
        <v>828</v>
      </c>
      <c r="C876" s="267">
        <v>1960</v>
      </c>
      <c r="D876" s="243" t="s">
        <v>204</v>
      </c>
      <c r="E876" s="267" t="s">
        <v>20</v>
      </c>
      <c r="F876" s="253">
        <v>2</v>
      </c>
      <c r="G876" s="253">
        <v>2</v>
      </c>
      <c r="H876" s="236">
        <v>636.6</v>
      </c>
      <c r="I876" s="251">
        <v>0</v>
      </c>
      <c r="J876" s="40">
        <v>636.6</v>
      </c>
      <c r="K876" s="307">
        <f t="shared" si="263"/>
        <v>4199725</v>
      </c>
      <c r="L876" s="311">
        <v>0</v>
      </c>
      <c r="M876" s="377">
        <v>0</v>
      </c>
      <c r="N876" s="311">
        <v>0</v>
      </c>
      <c r="O876" s="40">
        <f>'[1]Прод. прилож (2)'!$C$261</f>
        <v>4199725</v>
      </c>
      <c r="P876" s="311">
        <f t="shared" si="267"/>
        <v>6597.117499214577</v>
      </c>
      <c r="Q876" s="42">
        <v>9673</v>
      </c>
      <c r="R876" s="59" t="s">
        <v>92</v>
      </c>
      <c r="S876" s="141"/>
      <c r="T876" s="14"/>
      <c r="U876" s="14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  <c r="FE876" s="2"/>
      <c r="FF876" s="2"/>
      <c r="FG876" s="2"/>
      <c r="FH876" s="2"/>
      <c r="FI876" s="2"/>
      <c r="FJ876" s="2"/>
      <c r="FK876" s="2"/>
      <c r="FL876" s="2"/>
      <c r="FM876" s="2"/>
      <c r="FN876" s="2"/>
      <c r="FO876" s="2"/>
      <c r="FP876" s="2"/>
      <c r="FQ876" s="2"/>
      <c r="FR876" s="2"/>
      <c r="FS876" s="2"/>
      <c r="FT876" s="2"/>
      <c r="FU876" s="2"/>
      <c r="FV876" s="2"/>
      <c r="FW876" s="2"/>
      <c r="FX876" s="2"/>
      <c r="FY876" s="2"/>
      <c r="FZ876" s="2"/>
      <c r="GA876" s="2"/>
      <c r="GB876" s="2"/>
      <c r="GC876" s="2"/>
      <c r="GD876" s="2"/>
      <c r="GE876" s="2"/>
      <c r="GF876" s="2"/>
      <c r="GG876" s="2"/>
      <c r="GH876" s="2"/>
      <c r="GI876" s="2"/>
      <c r="GJ876" s="2"/>
      <c r="GK876" s="2"/>
      <c r="GL876" s="2"/>
      <c r="GM876" s="2"/>
      <c r="GN876" s="2"/>
      <c r="GO876" s="2"/>
      <c r="GP876" s="2"/>
      <c r="GQ876" s="2"/>
      <c r="GR876" s="2"/>
      <c r="GS876" s="2"/>
      <c r="GT876" s="2"/>
      <c r="GU876" s="2"/>
      <c r="GV876" s="2"/>
      <c r="GW876" s="2"/>
      <c r="GX876" s="2"/>
      <c r="GY876" s="2"/>
    </row>
    <row r="877" spans="1:207" s="97" customFormat="1" ht="25.15" customHeight="1" x14ac:dyDescent="0.25">
      <c r="A877" s="200">
        <v>660</v>
      </c>
      <c r="B877" s="271" t="s">
        <v>449</v>
      </c>
      <c r="C877" s="267">
        <v>1964</v>
      </c>
      <c r="D877" s="243" t="s">
        <v>204</v>
      </c>
      <c r="E877" s="103" t="s">
        <v>20</v>
      </c>
      <c r="F877" s="253">
        <v>2</v>
      </c>
      <c r="G877" s="253">
        <v>2</v>
      </c>
      <c r="H877" s="236">
        <v>458.1</v>
      </c>
      <c r="I877" s="251">
        <v>0</v>
      </c>
      <c r="J877" s="40">
        <v>458.1</v>
      </c>
      <c r="K877" s="307">
        <f t="shared" si="263"/>
        <v>3432164.89</v>
      </c>
      <c r="L877" s="311">
        <v>0</v>
      </c>
      <c r="M877" s="377">
        <v>0</v>
      </c>
      <c r="N877" s="311">
        <v>0</v>
      </c>
      <c r="O877" s="40">
        <f>'[1]Прод. прилож (2)'!$C$784</f>
        <v>3432164.89</v>
      </c>
      <c r="P877" s="311">
        <f t="shared" si="267"/>
        <v>7492.1739576511682</v>
      </c>
      <c r="Q877" s="42">
        <v>9673</v>
      </c>
      <c r="R877" s="59" t="s">
        <v>93</v>
      </c>
      <c r="S877" s="14"/>
      <c r="T877" s="14"/>
      <c r="U877" s="14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  <c r="FE877" s="2"/>
      <c r="FF877" s="2"/>
      <c r="FG877" s="2"/>
      <c r="FH877" s="2"/>
      <c r="FI877" s="2"/>
      <c r="FJ877" s="2"/>
      <c r="FK877" s="2"/>
      <c r="FL877" s="2"/>
      <c r="FM877" s="2"/>
      <c r="FN877" s="2"/>
      <c r="FO877" s="2"/>
      <c r="FP877" s="2"/>
      <c r="FQ877" s="2"/>
      <c r="FR877" s="2"/>
      <c r="FS877" s="2"/>
      <c r="FT877" s="2"/>
      <c r="FU877" s="2"/>
      <c r="FV877" s="2"/>
      <c r="FW877" s="2"/>
      <c r="FX877" s="2"/>
      <c r="FY877" s="2"/>
      <c r="FZ877" s="2"/>
      <c r="GA877" s="2"/>
      <c r="GB877" s="2"/>
      <c r="GC877" s="2"/>
      <c r="GD877" s="2"/>
      <c r="GE877" s="2"/>
      <c r="GF877" s="2"/>
      <c r="GG877" s="2"/>
      <c r="GH877" s="2"/>
      <c r="GI877" s="2"/>
      <c r="GJ877" s="2"/>
      <c r="GK877" s="2"/>
      <c r="GL877" s="2"/>
      <c r="GM877" s="2"/>
      <c r="GN877" s="2"/>
      <c r="GO877" s="2"/>
      <c r="GP877" s="2"/>
      <c r="GQ877" s="2"/>
      <c r="GR877" s="2"/>
      <c r="GS877" s="2"/>
      <c r="GT877" s="2"/>
      <c r="GU877" s="2"/>
      <c r="GV877" s="2"/>
      <c r="GW877" s="2"/>
      <c r="GX877" s="2"/>
      <c r="GY877" s="2"/>
    </row>
    <row r="878" spans="1:207" s="95" customFormat="1" ht="25.15" customHeight="1" x14ac:dyDescent="0.25">
      <c r="A878" s="200">
        <v>661</v>
      </c>
      <c r="B878" s="87" t="s">
        <v>450</v>
      </c>
      <c r="C878" s="48">
        <v>1964</v>
      </c>
      <c r="D878" s="288" t="s">
        <v>204</v>
      </c>
      <c r="E878" s="50" t="s">
        <v>20</v>
      </c>
      <c r="F878" s="27">
        <v>2</v>
      </c>
      <c r="G878" s="27">
        <v>2</v>
      </c>
      <c r="H878" s="40">
        <v>453.7</v>
      </c>
      <c r="I878" s="129">
        <v>0</v>
      </c>
      <c r="J878" s="40">
        <v>453.7</v>
      </c>
      <c r="K878" s="307">
        <f t="shared" si="263"/>
        <v>3199664.89</v>
      </c>
      <c r="L878" s="311">
        <v>0</v>
      </c>
      <c r="M878" s="377">
        <v>0</v>
      </c>
      <c r="N878" s="311">
        <v>0</v>
      </c>
      <c r="O878" s="40">
        <f>'[1]Прод. прилож (2)'!$C$785</f>
        <v>3199664.89</v>
      </c>
      <c r="P878" s="311">
        <f t="shared" si="267"/>
        <v>7052.3801851443686</v>
      </c>
      <c r="Q878" s="42">
        <v>9673</v>
      </c>
      <c r="R878" s="59" t="s">
        <v>93</v>
      </c>
      <c r="S878" s="15"/>
      <c r="T878" s="15"/>
      <c r="U878" s="15"/>
      <c r="V878" s="123"/>
      <c r="W878" s="123"/>
      <c r="X878" s="123"/>
      <c r="Y878" s="123"/>
      <c r="Z878" s="123"/>
      <c r="AA878" s="123"/>
      <c r="AB878" s="123"/>
      <c r="AC878" s="123"/>
      <c r="AD878" s="123"/>
      <c r="AE878" s="123"/>
      <c r="AF878" s="123"/>
      <c r="AG878" s="123"/>
      <c r="AH878" s="123"/>
      <c r="AI878" s="123"/>
      <c r="AJ878" s="123"/>
      <c r="AK878" s="123"/>
      <c r="AL878" s="123"/>
      <c r="AM878" s="123"/>
      <c r="AN878" s="123"/>
      <c r="AO878" s="123"/>
      <c r="AP878" s="123"/>
      <c r="AQ878" s="123"/>
      <c r="AR878" s="123"/>
      <c r="AS878" s="123"/>
      <c r="AT878" s="123"/>
      <c r="AU878" s="123"/>
      <c r="AV878" s="123"/>
      <c r="AW878" s="123"/>
      <c r="AX878" s="123"/>
      <c r="AY878" s="123"/>
      <c r="AZ878" s="123"/>
      <c r="BA878" s="123"/>
      <c r="BB878" s="123"/>
      <c r="BC878" s="123"/>
      <c r="BD878" s="123"/>
      <c r="BE878" s="123"/>
      <c r="BF878" s="123"/>
      <c r="BG878" s="123"/>
      <c r="BH878" s="123"/>
      <c r="BI878" s="123"/>
      <c r="BJ878" s="123"/>
      <c r="BK878" s="123"/>
      <c r="BL878" s="123"/>
      <c r="BM878" s="123"/>
      <c r="BN878" s="123"/>
      <c r="BO878" s="123"/>
      <c r="BP878" s="123"/>
      <c r="BQ878" s="123"/>
      <c r="BR878" s="123"/>
      <c r="BS878" s="123"/>
      <c r="BT878" s="123"/>
      <c r="BU878" s="123"/>
      <c r="BV878" s="123"/>
      <c r="BW878" s="123"/>
      <c r="BX878" s="123"/>
      <c r="BY878" s="123"/>
      <c r="BZ878" s="123"/>
      <c r="CA878" s="123"/>
      <c r="CB878" s="123"/>
      <c r="CC878" s="123"/>
      <c r="CD878" s="123"/>
      <c r="CE878" s="123"/>
      <c r="CF878" s="123"/>
      <c r="CG878" s="123"/>
      <c r="CH878" s="123"/>
      <c r="CI878" s="123"/>
      <c r="CJ878" s="123"/>
      <c r="CK878" s="123"/>
      <c r="CL878" s="123"/>
      <c r="CM878" s="123"/>
      <c r="CN878" s="123"/>
      <c r="CO878" s="123"/>
      <c r="CP878" s="123"/>
      <c r="CQ878" s="123"/>
      <c r="CR878" s="123"/>
      <c r="CS878" s="123"/>
      <c r="CT878" s="123"/>
      <c r="CU878" s="123"/>
      <c r="CV878" s="123"/>
      <c r="CW878" s="123"/>
      <c r="CX878" s="123"/>
      <c r="CY878" s="123"/>
      <c r="CZ878" s="123"/>
      <c r="DA878" s="123"/>
      <c r="DB878" s="123"/>
      <c r="DC878" s="123"/>
      <c r="DD878" s="123"/>
      <c r="DE878" s="123"/>
      <c r="DF878" s="123"/>
      <c r="DG878" s="123"/>
      <c r="DH878" s="123"/>
      <c r="DI878" s="123"/>
      <c r="DJ878" s="123"/>
      <c r="DK878" s="123"/>
      <c r="DL878" s="123"/>
      <c r="DM878" s="123"/>
      <c r="DN878" s="123"/>
      <c r="DO878" s="123"/>
      <c r="DP878" s="123"/>
      <c r="DQ878" s="123"/>
      <c r="DR878" s="123"/>
      <c r="DS878" s="123"/>
      <c r="DT878" s="123"/>
      <c r="DU878" s="123"/>
      <c r="DV878" s="123"/>
      <c r="DW878" s="123"/>
      <c r="DX878" s="123"/>
      <c r="DY878" s="123"/>
      <c r="DZ878" s="123"/>
      <c r="EA878" s="123"/>
      <c r="EB878" s="123"/>
      <c r="EC878" s="123"/>
      <c r="ED878" s="123"/>
      <c r="EE878" s="123"/>
      <c r="EF878" s="123"/>
      <c r="EG878" s="123"/>
      <c r="EH878" s="123"/>
      <c r="EI878" s="123"/>
      <c r="EJ878" s="123"/>
      <c r="EK878" s="123"/>
      <c r="EL878" s="123"/>
      <c r="EM878" s="123"/>
      <c r="EN878" s="123"/>
      <c r="EO878" s="123"/>
      <c r="EP878" s="123"/>
      <c r="EQ878" s="123"/>
      <c r="ER878" s="123"/>
      <c r="ES878" s="123"/>
      <c r="ET878" s="123"/>
      <c r="EU878" s="123"/>
      <c r="EV878" s="123"/>
      <c r="EW878" s="123"/>
      <c r="EX878" s="123"/>
      <c r="EY878" s="123"/>
      <c r="EZ878" s="123"/>
      <c r="FA878" s="123"/>
      <c r="FB878" s="123"/>
      <c r="FC878" s="123"/>
      <c r="FD878" s="123"/>
      <c r="FE878" s="123"/>
      <c r="FF878" s="123"/>
      <c r="FG878" s="123"/>
      <c r="FH878" s="123"/>
      <c r="FI878" s="123"/>
      <c r="FJ878" s="123"/>
      <c r="FK878" s="123"/>
      <c r="FL878" s="123"/>
      <c r="FM878" s="123"/>
      <c r="FN878" s="123"/>
      <c r="FO878" s="123"/>
      <c r="FP878" s="123"/>
      <c r="FQ878" s="123"/>
      <c r="FR878" s="123"/>
      <c r="FS878" s="123"/>
      <c r="FT878" s="123"/>
      <c r="FU878" s="123"/>
      <c r="FV878" s="123"/>
      <c r="FW878" s="123"/>
      <c r="FX878" s="123"/>
      <c r="FY878" s="123"/>
      <c r="FZ878" s="123"/>
      <c r="GA878" s="123"/>
      <c r="GB878" s="123"/>
      <c r="GC878" s="123"/>
      <c r="GD878" s="123"/>
      <c r="GE878" s="123"/>
      <c r="GF878" s="123"/>
      <c r="GG878" s="123"/>
      <c r="GH878" s="123"/>
      <c r="GI878" s="123"/>
      <c r="GJ878" s="123"/>
      <c r="GK878" s="123"/>
      <c r="GL878" s="123"/>
      <c r="GM878" s="123"/>
      <c r="GN878" s="123"/>
      <c r="GO878" s="123"/>
      <c r="GP878" s="123"/>
      <c r="GQ878" s="123"/>
      <c r="GR878" s="123"/>
      <c r="GS878" s="123"/>
      <c r="GT878" s="123"/>
      <c r="GU878" s="123"/>
      <c r="GV878" s="123"/>
      <c r="GW878" s="123"/>
      <c r="GX878" s="123"/>
      <c r="GY878" s="123"/>
    </row>
    <row r="879" spans="1:207" s="95" customFormat="1" ht="25.15" customHeight="1" x14ac:dyDescent="0.25">
      <c r="A879" s="200">
        <v>662</v>
      </c>
      <c r="B879" s="241" t="s">
        <v>451</v>
      </c>
      <c r="C879" s="243">
        <v>1953</v>
      </c>
      <c r="D879" s="243" t="s">
        <v>204</v>
      </c>
      <c r="E879" s="267" t="s">
        <v>20</v>
      </c>
      <c r="F879" s="253">
        <v>2</v>
      </c>
      <c r="G879" s="253">
        <v>1</v>
      </c>
      <c r="H879" s="236">
        <v>680</v>
      </c>
      <c r="I879" s="251">
        <v>0</v>
      </c>
      <c r="J879" s="251">
        <v>373.59</v>
      </c>
      <c r="K879" s="307">
        <f t="shared" ref="K879" si="282">SUM(L879:O879)</f>
        <v>2978974.06</v>
      </c>
      <c r="L879" s="311">
        <v>0</v>
      </c>
      <c r="M879" s="377">
        <v>0</v>
      </c>
      <c r="N879" s="311">
        <v>0</v>
      </c>
      <c r="O879" s="40">
        <f>'[1]Прод. прилож (2)'!$C$262</f>
        <v>2978974.06</v>
      </c>
      <c r="P879" s="311">
        <f t="shared" ref="P879" si="283">K879/H879</f>
        <v>4380.844205882353</v>
      </c>
      <c r="Q879" s="42">
        <v>9673</v>
      </c>
      <c r="R879" s="59" t="s">
        <v>92</v>
      </c>
      <c r="S879" s="142"/>
      <c r="T879" s="15"/>
      <c r="U879" s="15"/>
      <c r="V879" s="123"/>
      <c r="W879" s="123"/>
      <c r="X879" s="123"/>
      <c r="Y879" s="123"/>
      <c r="Z879" s="123"/>
      <c r="AA879" s="123"/>
      <c r="AB879" s="123"/>
      <c r="AC879" s="123"/>
      <c r="AD879" s="123"/>
      <c r="AE879" s="123"/>
      <c r="AF879" s="123"/>
      <c r="AG879" s="123"/>
      <c r="AH879" s="123"/>
      <c r="AI879" s="123"/>
      <c r="AJ879" s="123"/>
      <c r="AK879" s="123"/>
      <c r="AL879" s="123"/>
      <c r="AM879" s="123"/>
      <c r="AN879" s="123"/>
      <c r="AO879" s="123"/>
      <c r="AP879" s="123"/>
      <c r="AQ879" s="123"/>
      <c r="AR879" s="123"/>
      <c r="AS879" s="123"/>
      <c r="AT879" s="123"/>
      <c r="AU879" s="123"/>
      <c r="AV879" s="123"/>
      <c r="AW879" s="123"/>
      <c r="AX879" s="123"/>
      <c r="AY879" s="123"/>
      <c r="AZ879" s="123"/>
      <c r="BA879" s="123"/>
      <c r="BB879" s="123"/>
      <c r="BC879" s="123"/>
      <c r="BD879" s="123"/>
      <c r="BE879" s="123"/>
      <c r="BF879" s="123"/>
      <c r="BG879" s="123"/>
      <c r="BH879" s="123"/>
      <c r="BI879" s="123"/>
      <c r="BJ879" s="123"/>
      <c r="BK879" s="123"/>
      <c r="BL879" s="123"/>
      <c r="BM879" s="123"/>
      <c r="BN879" s="123"/>
      <c r="BO879" s="123"/>
      <c r="BP879" s="123"/>
      <c r="BQ879" s="123"/>
      <c r="BR879" s="123"/>
      <c r="BS879" s="123"/>
      <c r="BT879" s="123"/>
      <c r="BU879" s="123"/>
      <c r="BV879" s="123"/>
      <c r="BW879" s="123"/>
      <c r="BX879" s="123"/>
      <c r="BY879" s="123"/>
      <c r="BZ879" s="123"/>
      <c r="CA879" s="123"/>
      <c r="CB879" s="123"/>
      <c r="CC879" s="123"/>
      <c r="CD879" s="123"/>
      <c r="CE879" s="123"/>
      <c r="CF879" s="123"/>
      <c r="CG879" s="123"/>
      <c r="CH879" s="123"/>
      <c r="CI879" s="123"/>
      <c r="CJ879" s="123"/>
      <c r="CK879" s="123"/>
      <c r="CL879" s="123"/>
      <c r="CM879" s="123"/>
      <c r="CN879" s="123"/>
      <c r="CO879" s="123"/>
      <c r="CP879" s="123"/>
      <c r="CQ879" s="123"/>
      <c r="CR879" s="123"/>
      <c r="CS879" s="123"/>
      <c r="CT879" s="123"/>
      <c r="CU879" s="123"/>
      <c r="CV879" s="123"/>
      <c r="CW879" s="123"/>
      <c r="CX879" s="123"/>
      <c r="CY879" s="123"/>
      <c r="CZ879" s="123"/>
      <c r="DA879" s="123"/>
      <c r="DB879" s="123"/>
      <c r="DC879" s="123"/>
      <c r="DD879" s="123"/>
      <c r="DE879" s="123"/>
      <c r="DF879" s="123"/>
      <c r="DG879" s="123"/>
      <c r="DH879" s="123"/>
      <c r="DI879" s="123"/>
      <c r="DJ879" s="123"/>
      <c r="DK879" s="123"/>
      <c r="DL879" s="123"/>
      <c r="DM879" s="123"/>
      <c r="DN879" s="123"/>
      <c r="DO879" s="123"/>
      <c r="DP879" s="123"/>
      <c r="DQ879" s="123"/>
      <c r="DR879" s="123"/>
      <c r="DS879" s="123"/>
      <c r="DT879" s="123"/>
      <c r="DU879" s="123"/>
      <c r="DV879" s="123"/>
      <c r="DW879" s="123"/>
      <c r="DX879" s="123"/>
      <c r="DY879" s="123"/>
      <c r="DZ879" s="123"/>
      <c r="EA879" s="123"/>
      <c r="EB879" s="123"/>
      <c r="EC879" s="123"/>
      <c r="ED879" s="123"/>
      <c r="EE879" s="123"/>
      <c r="EF879" s="123"/>
      <c r="EG879" s="123"/>
      <c r="EH879" s="123"/>
      <c r="EI879" s="123"/>
      <c r="EJ879" s="123"/>
      <c r="EK879" s="123"/>
      <c r="EL879" s="123"/>
      <c r="EM879" s="123"/>
      <c r="EN879" s="123"/>
      <c r="EO879" s="123"/>
      <c r="EP879" s="123"/>
      <c r="EQ879" s="123"/>
      <c r="ER879" s="123"/>
      <c r="ES879" s="123"/>
      <c r="ET879" s="123"/>
      <c r="EU879" s="123"/>
      <c r="EV879" s="123"/>
      <c r="EW879" s="123"/>
      <c r="EX879" s="123"/>
      <c r="EY879" s="123"/>
      <c r="EZ879" s="123"/>
      <c r="FA879" s="123"/>
      <c r="FB879" s="123"/>
      <c r="FC879" s="123"/>
      <c r="FD879" s="123"/>
      <c r="FE879" s="123"/>
      <c r="FF879" s="123"/>
      <c r="FG879" s="123"/>
      <c r="FH879" s="123"/>
      <c r="FI879" s="123"/>
      <c r="FJ879" s="123"/>
      <c r="FK879" s="123"/>
      <c r="FL879" s="123"/>
      <c r="FM879" s="123"/>
      <c r="FN879" s="123"/>
      <c r="FO879" s="123"/>
      <c r="FP879" s="123"/>
      <c r="FQ879" s="123"/>
      <c r="FR879" s="123"/>
      <c r="FS879" s="123"/>
      <c r="FT879" s="123"/>
      <c r="FU879" s="123"/>
      <c r="FV879" s="123"/>
      <c r="FW879" s="123"/>
      <c r="FX879" s="123"/>
      <c r="FY879" s="123"/>
      <c r="FZ879" s="123"/>
      <c r="GA879" s="123"/>
      <c r="GB879" s="123"/>
      <c r="GC879" s="123"/>
      <c r="GD879" s="123"/>
      <c r="GE879" s="123"/>
      <c r="GF879" s="123"/>
      <c r="GG879" s="123"/>
      <c r="GH879" s="123"/>
      <c r="GI879" s="123"/>
      <c r="GJ879" s="123"/>
      <c r="GK879" s="123"/>
      <c r="GL879" s="123"/>
      <c r="GM879" s="123"/>
      <c r="GN879" s="123"/>
      <c r="GO879" s="123"/>
      <c r="GP879" s="123"/>
      <c r="GQ879" s="123"/>
      <c r="GR879" s="123"/>
      <c r="GS879" s="123"/>
      <c r="GT879" s="123"/>
      <c r="GU879" s="123"/>
      <c r="GV879" s="123"/>
      <c r="GW879" s="123"/>
      <c r="GX879" s="123"/>
      <c r="GY879" s="123"/>
    </row>
    <row r="880" spans="1:207" s="97" customFormat="1" ht="25.15" customHeight="1" x14ac:dyDescent="0.25">
      <c r="A880" s="200">
        <v>663</v>
      </c>
      <c r="B880" s="241" t="s">
        <v>447</v>
      </c>
      <c r="C880" s="267">
        <v>1953</v>
      </c>
      <c r="D880" s="243" t="s">
        <v>204</v>
      </c>
      <c r="E880" s="267" t="s">
        <v>20</v>
      </c>
      <c r="F880" s="253">
        <v>2</v>
      </c>
      <c r="G880" s="253">
        <v>2</v>
      </c>
      <c r="H880" s="236">
        <f>I880+J880</f>
        <v>573.5</v>
      </c>
      <c r="I880" s="251">
        <v>0</v>
      </c>
      <c r="J880" s="251">
        <v>573.5</v>
      </c>
      <c r="K880" s="307">
        <f t="shared" si="263"/>
        <v>2895772</v>
      </c>
      <c r="L880" s="311">
        <v>0</v>
      </c>
      <c r="M880" s="377">
        <v>0</v>
      </c>
      <c r="N880" s="311">
        <v>0</v>
      </c>
      <c r="O880" s="40">
        <f>'[1]Прод. прилож (2)'!$C$783</f>
        <v>2895772</v>
      </c>
      <c r="P880" s="311">
        <f t="shared" si="267"/>
        <v>5049.2972972972975</v>
      </c>
      <c r="Q880" s="42">
        <v>9673</v>
      </c>
      <c r="R880" s="59" t="s">
        <v>93</v>
      </c>
      <c r="S880" s="14"/>
      <c r="T880" s="14"/>
      <c r="U880" s="14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  <c r="FE880" s="2"/>
      <c r="FF880" s="2"/>
      <c r="FG880" s="2"/>
      <c r="FH880" s="2"/>
      <c r="FI880" s="2"/>
      <c r="FJ880" s="2"/>
      <c r="FK880" s="2"/>
      <c r="FL880" s="2"/>
      <c r="FM880" s="2"/>
      <c r="FN880" s="2"/>
      <c r="FO880" s="2"/>
      <c r="FP880" s="2"/>
      <c r="FQ880" s="2"/>
      <c r="FR880" s="2"/>
      <c r="FS880" s="2"/>
      <c r="FT880" s="2"/>
      <c r="FU880" s="2"/>
      <c r="FV880" s="2"/>
      <c r="FW880" s="2"/>
      <c r="FX880" s="2"/>
      <c r="FY880" s="2"/>
      <c r="FZ880" s="2"/>
      <c r="GA880" s="2"/>
      <c r="GB880" s="2"/>
      <c r="GC880" s="2"/>
      <c r="GD880" s="2"/>
      <c r="GE880" s="2"/>
      <c r="GF880" s="2"/>
      <c r="GG880" s="2"/>
      <c r="GH880" s="2"/>
      <c r="GI880" s="2"/>
      <c r="GJ880" s="2"/>
      <c r="GK880" s="2"/>
      <c r="GL880" s="2"/>
      <c r="GM880" s="2"/>
      <c r="GN880" s="2"/>
      <c r="GO880" s="2"/>
      <c r="GP880" s="2"/>
      <c r="GQ880" s="2"/>
      <c r="GR880" s="2"/>
      <c r="GS880" s="2"/>
      <c r="GT880" s="2"/>
      <c r="GU880" s="2"/>
      <c r="GV880" s="2"/>
      <c r="GW880" s="2"/>
      <c r="GX880" s="2"/>
      <c r="GY880" s="2"/>
    </row>
    <row r="881" spans="1:207" s="95" customFormat="1" ht="25.15" customHeight="1" x14ac:dyDescent="0.25">
      <c r="A881" s="200">
        <v>664</v>
      </c>
      <c r="B881" s="241" t="s">
        <v>452</v>
      </c>
      <c r="C881" s="267">
        <v>1965</v>
      </c>
      <c r="D881" s="243" t="s">
        <v>204</v>
      </c>
      <c r="E881" s="267" t="s">
        <v>20</v>
      </c>
      <c r="F881" s="253">
        <v>2</v>
      </c>
      <c r="G881" s="253">
        <v>2</v>
      </c>
      <c r="H881" s="236">
        <v>629.70000000000005</v>
      </c>
      <c r="I881" s="251">
        <v>98</v>
      </c>
      <c r="J881" s="251">
        <v>433.7</v>
      </c>
      <c r="K881" s="307">
        <f t="shared" si="263"/>
        <v>4605453.84</v>
      </c>
      <c r="L881" s="311">
        <v>0</v>
      </c>
      <c r="M881" s="377">
        <v>0</v>
      </c>
      <c r="N881" s="311">
        <v>0</v>
      </c>
      <c r="O881" s="40">
        <f>'[1]Прод. прилож (2)'!$C$786</f>
        <v>4605453.84</v>
      </c>
      <c r="P881" s="311">
        <f t="shared" si="267"/>
        <v>7313.7269175797992</v>
      </c>
      <c r="Q881" s="42">
        <v>9673</v>
      </c>
      <c r="R881" s="59" t="s">
        <v>93</v>
      </c>
      <c r="S881" s="15"/>
      <c r="T881" s="15"/>
      <c r="U881" s="15"/>
      <c r="V881" s="123"/>
      <c r="W881" s="123"/>
      <c r="X881" s="123"/>
      <c r="Y881" s="123"/>
      <c r="Z881" s="123"/>
      <c r="AA881" s="123"/>
      <c r="AB881" s="123"/>
      <c r="AC881" s="123"/>
      <c r="AD881" s="123"/>
      <c r="AE881" s="123"/>
      <c r="AF881" s="123"/>
      <c r="AG881" s="123"/>
      <c r="AH881" s="123"/>
      <c r="AI881" s="123"/>
      <c r="AJ881" s="123"/>
      <c r="AK881" s="123"/>
      <c r="AL881" s="123"/>
      <c r="AM881" s="123"/>
      <c r="AN881" s="123"/>
      <c r="AO881" s="123"/>
      <c r="AP881" s="123"/>
      <c r="AQ881" s="123"/>
      <c r="AR881" s="123"/>
      <c r="AS881" s="123"/>
      <c r="AT881" s="123"/>
      <c r="AU881" s="123"/>
      <c r="AV881" s="123"/>
      <c r="AW881" s="123"/>
      <c r="AX881" s="123"/>
      <c r="AY881" s="123"/>
      <c r="AZ881" s="123"/>
      <c r="BA881" s="123"/>
      <c r="BB881" s="123"/>
      <c r="BC881" s="123"/>
      <c r="BD881" s="123"/>
      <c r="BE881" s="123"/>
      <c r="BF881" s="123"/>
      <c r="BG881" s="123"/>
      <c r="BH881" s="123"/>
      <c r="BI881" s="123"/>
      <c r="BJ881" s="123"/>
      <c r="BK881" s="123"/>
      <c r="BL881" s="123"/>
      <c r="BM881" s="123"/>
      <c r="BN881" s="123"/>
      <c r="BO881" s="123"/>
      <c r="BP881" s="123"/>
      <c r="BQ881" s="123"/>
      <c r="BR881" s="123"/>
      <c r="BS881" s="123"/>
      <c r="BT881" s="123"/>
      <c r="BU881" s="123"/>
      <c r="BV881" s="123"/>
      <c r="BW881" s="123"/>
      <c r="BX881" s="123"/>
      <c r="BY881" s="123"/>
      <c r="BZ881" s="123"/>
      <c r="CA881" s="123"/>
      <c r="CB881" s="123"/>
      <c r="CC881" s="123"/>
      <c r="CD881" s="123"/>
      <c r="CE881" s="123"/>
      <c r="CF881" s="123"/>
      <c r="CG881" s="123"/>
      <c r="CH881" s="123"/>
      <c r="CI881" s="123"/>
      <c r="CJ881" s="123"/>
      <c r="CK881" s="123"/>
      <c r="CL881" s="123"/>
      <c r="CM881" s="123"/>
      <c r="CN881" s="123"/>
      <c r="CO881" s="123"/>
      <c r="CP881" s="123"/>
      <c r="CQ881" s="123"/>
      <c r="CR881" s="123"/>
      <c r="CS881" s="123"/>
      <c r="CT881" s="123"/>
      <c r="CU881" s="123"/>
      <c r="CV881" s="123"/>
      <c r="CW881" s="123"/>
      <c r="CX881" s="123"/>
      <c r="CY881" s="123"/>
      <c r="CZ881" s="123"/>
      <c r="DA881" s="123"/>
      <c r="DB881" s="123"/>
      <c r="DC881" s="123"/>
      <c r="DD881" s="123"/>
      <c r="DE881" s="123"/>
      <c r="DF881" s="123"/>
      <c r="DG881" s="123"/>
      <c r="DH881" s="123"/>
      <c r="DI881" s="123"/>
      <c r="DJ881" s="123"/>
      <c r="DK881" s="123"/>
      <c r="DL881" s="123"/>
      <c r="DM881" s="123"/>
      <c r="DN881" s="123"/>
      <c r="DO881" s="123"/>
      <c r="DP881" s="123"/>
      <c r="DQ881" s="123"/>
      <c r="DR881" s="123"/>
      <c r="DS881" s="123"/>
      <c r="DT881" s="123"/>
      <c r="DU881" s="123"/>
      <c r="DV881" s="123"/>
      <c r="DW881" s="123"/>
      <c r="DX881" s="123"/>
      <c r="DY881" s="123"/>
      <c r="DZ881" s="123"/>
      <c r="EA881" s="123"/>
      <c r="EB881" s="123"/>
      <c r="EC881" s="123"/>
      <c r="ED881" s="123"/>
      <c r="EE881" s="123"/>
      <c r="EF881" s="123"/>
      <c r="EG881" s="123"/>
      <c r="EH881" s="123"/>
      <c r="EI881" s="123"/>
      <c r="EJ881" s="123"/>
      <c r="EK881" s="123"/>
      <c r="EL881" s="123"/>
      <c r="EM881" s="123"/>
      <c r="EN881" s="123"/>
      <c r="EO881" s="123"/>
      <c r="EP881" s="123"/>
      <c r="EQ881" s="123"/>
      <c r="ER881" s="123"/>
      <c r="ES881" s="123"/>
      <c r="ET881" s="123"/>
      <c r="EU881" s="123"/>
      <c r="EV881" s="123"/>
      <c r="EW881" s="123"/>
      <c r="EX881" s="123"/>
      <c r="EY881" s="123"/>
      <c r="EZ881" s="123"/>
      <c r="FA881" s="123"/>
      <c r="FB881" s="123"/>
      <c r="FC881" s="123"/>
      <c r="FD881" s="123"/>
      <c r="FE881" s="123"/>
      <c r="FF881" s="123"/>
      <c r="FG881" s="123"/>
      <c r="FH881" s="123"/>
      <c r="FI881" s="123"/>
      <c r="FJ881" s="123"/>
      <c r="FK881" s="123"/>
      <c r="FL881" s="123"/>
      <c r="FM881" s="123"/>
      <c r="FN881" s="123"/>
      <c r="FO881" s="123"/>
      <c r="FP881" s="123"/>
      <c r="FQ881" s="123"/>
      <c r="FR881" s="123"/>
      <c r="FS881" s="123"/>
      <c r="FT881" s="123"/>
      <c r="FU881" s="123"/>
      <c r="FV881" s="123"/>
      <c r="FW881" s="123"/>
      <c r="FX881" s="123"/>
      <c r="FY881" s="123"/>
      <c r="FZ881" s="123"/>
      <c r="GA881" s="123"/>
      <c r="GB881" s="123"/>
      <c r="GC881" s="123"/>
      <c r="GD881" s="123"/>
      <c r="GE881" s="123"/>
      <c r="GF881" s="123"/>
      <c r="GG881" s="123"/>
      <c r="GH881" s="123"/>
      <c r="GI881" s="123"/>
      <c r="GJ881" s="123"/>
      <c r="GK881" s="123"/>
      <c r="GL881" s="123"/>
      <c r="GM881" s="123"/>
      <c r="GN881" s="123"/>
      <c r="GO881" s="123"/>
      <c r="GP881" s="123"/>
      <c r="GQ881" s="123"/>
      <c r="GR881" s="123"/>
      <c r="GS881" s="123"/>
      <c r="GT881" s="123"/>
      <c r="GU881" s="123"/>
      <c r="GV881" s="123"/>
      <c r="GW881" s="123"/>
      <c r="GX881" s="123"/>
      <c r="GY881" s="123"/>
    </row>
    <row r="882" spans="1:207" s="95" customFormat="1" ht="25.15" customHeight="1" x14ac:dyDescent="0.25">
      <c r="A882" s="200">
        <v>665</v>
      </c>
      <c r="B882" s="241" t="s">
        <v>453</v>
      </c>
      <c r="C882" s="267">
        <v>1965</v>
      </c>
      <c r="D882" s="243" t="s">
        <v>204</v>
      </c>
      <c r="E882" s="267" t="s">
        <v>20</v>
      </c>
      <c r="F882" s="253">
        <v>2</v>
      </c>
      <c r="G882" s="253">
        <v>2</v>
      </c>
      <c r="H882" s="236">
        <f>I882+J882</f>
        <v>379.5</v>
      </c>
      <c r="I882" s="251">
        <v>0</v>
      </c>
      <c r="J882" s="251">
        <v>379.5</v>
      </c>
      <c r="K882" s="307">
        <f t="shared" si="263"/>
        <v>3592278.05</v>
      </c>
      <c r="L882" s="311">
        <v>0</v>
      </c>
      <c r="M882" s="377">
        <v>0</v>
      </c>
      <c r="N882" s="311">
        <v>0</v>
      </c>
      <c r="O882" s="40">
        <f>'[1]Прод. прилож (2)'!$C$787</f>
        <v>3592278.05</v>
      </c>
      <c r="P882" s="311">
        <f t="shared" ref="P882:P924" si="284">K882/H882</f>
        <v>9465.8183135704876</v>
      </c>
      <c r="Q882" s="42">
        <v>9673</v>
      </c>
      <c r="R882" s="59" t="s">
        <v>93</v>
      </c>
      <c r="S882" s="15"/>
      <c r="T882" s="15"/>
      <c r="U882" s="15"/>
      <c r="V882" s="123"/>
      <c r="W882" s="123"/>
      <c r="X882" s="123"/>
      <c r="Y882" s="123"/>
      <c r="Z882" s="123"/>
      <c r="AA882" s="123"/>
      <c r="AB882" s="123"/>
      <c r="AC882" s="123"/>
      <c r="AD882" s="123"/>
      <c r="AE882" s="123"/>
      <c r="AF882" s="123"/>
      <c r="AG882" s="123"/>
      <c r="AH882" s="123"/>
      <c r="AI882" s="123"/>
      <c r="AJ882" s="123"/>
      <c r="AK882" s="123"/>
      <c r="AL882" s="123"/>
      <c r="AM882" s="123"/>
      <c r="AN882" s="123"/>
      <c r="AO882" s="123"/>
      <c r="AP882" s="123"/>
      <c r="AQ882" s="123"/>
      <c r="AR882" s="123"/>
      <c r="AS882" s="123"/>
      <c r="AT882" s="123"/>
      <c r="AU882" s="123"/>
      <c r="AV882" s="123"/>
      <c r="AW882" s="123"/>
      <c r="AX882" s="123"/>
      <c r="AY882" s="123"/>
      <c r="AZ882" s="123"/>
      <c r="BA882" s="123"/>
      <c r="BB882" s="123"/>
      <c r="BC882" s="123"/>
      <c r="BD882" s="123"/>
      <c r="BE882" s="123"/>
      <c r="BF882" s="123"/>
      <c r="BG882" s="123"/>
      <c r="BH882" s="123"/>
      <c r="BI882" s="123"/>
      <c r="BJ882" s="123"/>
      <c r="BK882" s="123"/>
      <c r="BL882" s="123"/>
      <c r="BM882" s="123"/>
      <c r="BN882" s="123"/>
      <c r="BO882" s="123"/>
      <c r="BP882" s="123"/>
      <c r="BQ882" s="123"/>
      <c r="BR882" s="123"/>
      <c r="BS882" s="123"/>
      <c r="BT882" s="123"/>
      <c r="BU882" s="123"/>
      <c r="BV882" s="123"/>
      <c r="BW882" s="123"/>
      <c r="BX882" s="123"/>
      <c r="BY882" s="123"/>
      <c r="BZ882" s="123"/>
      <c r="CA882" s="123"/>
      <c r="CB882" s="123"/>
      <c r="CC882" s="123"/>
      <c r="CD882" s="123"/>
      <c r="CE882" s="123"/>
      <c r="CF882" s="123"/>
      <c r="CG882" s="123"/>
      <c r="CH882" s="123"/>
      <c r="CI882" s="123"/>
      <c r="CJ882" s="123"/>
      <c r="CK882" s="123"/>
      <c r="CL882" s="123"/>
      <c r="CM882" s="123"/>
      <c r="CN882" s="123"/>
      <c r="CO882" s="123"/>
      <c r="CP882" s="123"/>
      <c r="CQ882" s="123"/>
      <c r="CR882" s="123"/>
      <c r="CS882" s="123"/>
      <c r="CT882" s="123"/>
      <c r="CU882" s="123"/>
      <c r="CV882" s="123"/>
      <c r="CW882" s="123"/>
      <c r="CX882" s="123"/>
      <c r="CY882" s="123"/>
      <c r="CZ882" s="123"/>
      <c r="DA882" s="123"/>
      <c r="DB882" s="123"/>
      <c r="DC882" s="123"/>
      <c r="DD882" s="123"/>
      <c r="DE882" s="123"/>
      <c r="DF882" s="123"/>
      <c r="DG882" s="123"/>
      <c r="DH882" s="123"/>
      <c r="DI882" s="123"/>
      <c r="DJ882" s="123"/>
      <c r="DK882" s="123"/>
      <c r="DL882" s="123"/>
      <c r="DM882" s="123"/>
      <c r="DN882" s="123"/>
      <c r="DO882" s="123"/>
      <c r="DP882" s="123"/>
      <c r="DQ882" s="123"/>
      <c r="DR882" s="123"/>
      <c r="DS882" s="123"/>
      <c r="DT882" s="123"/>
      <c r="DU882" s="123"/>
      <c r="DV882" s="123"/>
      <c r="DW882" s="123"/>
      <c r="DX882" s="123"/>
      <c r="DY882" s="123"/>
      <c r="DZ882" s="123"/>
      <c r="EA882" s="123"/>
      <c r="EB882" s="123"/>
      <c r="EC882" s="123"/>
      <c r="ED882" s="123"/>
      <c r="EE882" s="123"/>
      <c r="EF882" s="123"/>
      <c r="EG882" s="123"/>
      <c r="EH882" s="123"/>
      <c r="EI882" s="123"/>
      <c r="EJ882" s="123"/>
      <c r="EK882" s="123"/>
      <c r="EL882" s="123"/>
      <c r="EM882" s="123"/>
      <c r="EN882" s="123"/>
      <c r="EO882" s="123"/>
      <c r="EP882" s="123"/>
      <c r="EQ882" s="123"/>
      <c r="ER882" s="123"/>
      <c r="ES882" s="123"/>
      <c r="ET882" s="123"/>
      <c r="EU882" s="123"/>
      <c r="EV882" s="123"/>
      <c r="EW882" s="123"/>
      <c r="EX882" s="123"/>
      <c r="EY882" s="123"/>
      <c r="EZ882" s="123"/>
      <c r="FA882" s="123"/>
      <c r="FB882" s="123"/>
      <c r="FC882" s="123"/>
      <c r="FD882" s="123"/>
      <c r="FE882" s="123"/>
      <c r="FF882" s="123"/>
      <c r="FG882" s="123"/>
      <c r="FH882" s="123"/>
      <c r="FI882" s="123"/>
      <c r="FJ882" s="123"/>
      <c r="FK882" s="123"/>
      <c r="FL882" s="123"/>
      <c r="FM882" s="123"/>
      <c r="FN882" s="123"/>
      <c r="FO882" s="123"/>
      <c r="FP882" s="123"/>
      <c r="FQ882" s="123"/>
      <c r="FR882" s="123"/>
      <c r="FS882" s="123"/>
      <c r="FT882" s="123"/>
      <c r="FU882" s="123"/>
      <c r="FV882" s="123"/>
      <c r="FW882" s="123"/>
      <c r="FX882" s="123"/>
      <c r="FY882" s="123"/>
      <c r="FZ882" s="123"/>
      <c r="GA882" s="123"/>
      <c r="GB882" s="123"/>
      <c r="GC882" s="123"/>
      <c r="GD882" s="123"/>
      <c r="GE882" s="123"/>
      <c r="GF882" s="123"/>
      <c r="GG882" s="123"/>
      <c r="GH882" s="123"/>
      <c r="GI882" s="123"/>
      <c r="GJ882" s="123"/>
      <c r="GK882" s="123"/>
      <c r="GL882" s="123"/>
      <c r="GM882" s="123"/>
      <c r="GN882" s="123"/>
      <c r="GO882" s="123"/>
      <c r="GP882" s="123"/>
      <c r="GQ882" s="123"/>
      <c r="GR882" s="123"/>
      <c r="GS882" s="123"/>
      <c r="GT882" s="123"/>
      <c r="GU882" s="123"/>
      <c r="GV882" s="123"/>
      <c r="GW882" s="123"/>
      <c r="GX882" s="123"/>
      <c r="GY882" s="123"/>
    </row>
    <row r="883" spans="1:207" s="90" customFormat="1" ht="25.15" customHeight="1" x14ac:dyDescent="0.25">
      <c r="A883" s="200">
        <v>666</v>
      </c>
      <c r="B883" s="241" t="s">
        <v>454</v>
      </c>
      <c r="C883" s="267">
        <v>1963</v>
      </c>
      <c r="D883" s="243" t="s">
        <v>204</v>
      </c>
      <c r="E883" s="267" t="s">
        <v>20</v>
      </c>
      <c r="F883" s="253">
        <v>2</v>
      </c>
      <c r="G883" s="253">
        <v>2</v>
      </c>
      <c r="H883" s="236">
        <f>I883+J883</f>
        <v>383.8</v>
      </c>
      <c r="I883" s="251">
        <v>0</v>
      </c>
      <c r="J883" s="251">
        <v>383.8</v>
      </c>
      <c r="K883" s="307">
        <f t="shared" si="263"/>
        <v>3592278.05</v>
      </c>
      <c r="L883" s="311">
        <v>0</v>
      </c>
      <c r="M883" s="377">
        <v>0</v>
      </c>
      <c r="N883" s="311">
        <v>0</v>
      </c>
      <c r="O883" s="40">
        <f>'[1]Прод. прилож (2)'!$C$788</f>
        <v>3592278.05</v>
      </c>
      <c r="P883" s="311">
        <f t="shared" si="284"/>
        <v>9359.7656331422604</v>
      </c>
      <c r="Q883" s="42">
        <v>9673</v>
      </c>
      <c r="R883" s="59" t="s">
        <v>93</v>
      </c>
      <c r="S883" s="14"/>
      <c r="T883" s="14"/>
      <c r="U883" s="14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  <c r="FE883" s="2"/>
      <c r="FF883" s="2"/>
      <c r="FG883" s="2"/>
      <c r="FH883" s="2"/>
      <c r="FI883" s="2"/>
      <c r="FJ883" s="2"/>
      <c r="FK883" s="2"/>
      <c r="FL883" s="2"/>
      <c r="FM883" s="2"/>
      <c r="FN883" s="2"/>
      <c r="FO883" s="2"/>
      <c r="FP883" s="2"/>
      <c r="FQ883" s="2"/>
      <c r="FR883" s="2"/>
      <c r="FS883" s="2"/>
      <c r="FT883" s="2"/>
      <c r="FU883" s="2"/>
      <c r="FV883" s="2"/>
      <c r="FW883" s="2"/>
      <c r="FX883" s="2"/>
      <c r="FY883" s="2"/>
      <c r="FZ883" s="2"/>
      <c r="GA883" s="2"/>
      <c r="GB883" s="2"/>
      <c r="GC883" s="2"/>
      <c r="GD883" s="2"/>
      <c r="GE883" s="2"/>
      <c r="GF883" s="2"/>
      <c r="GG883" s="2"/>
      <c r="GH883" s="2"/>
      <c r="GI883" s="2"/>
      <c r="GJ883" s="2"/>
      <c r="GK883" s="2"/>
      <c r="GL883" s="2"/>
      <c r="GM883" s="2"/>
      <c r="GN883" s="2"/>
      <c r="GO883" s="2"/>
      <c r="GP883" s="2"/>
      <c r="GQ883" s="2"/>
      <c r="GR883" s="2"/>
      <c r="GS883" s="2"/>
      <c r="GT883" s="2"/>
      <c r="GU883" s="2"/>
      <c r="GV883" s="2"/>
      <c r="GW883" s="2"/>
      <c r="GX883" s="2"/>
      <c r="GY883" s="2"/>
    </row>
    <row r="884" spans="1:207" s="95" customFormat="1" ht="25.15" customHeight="1" x14ac:dyDescent="0.25">
      <c r="A884" s="200">
        <v>667</v>
      </c>
      <c r="B884" s="301" t="s">
        <v>455</v>
      </c>
      <c r="C884" s="48">
        <v>1965</v>
      </c>
      <c r="D884" s="288" t="s">
        <v>204</v>
      </c>
      <c r="E884" s="48" t="s">
        <v>20</v>
      </c>
      <c r="F884" s="27">
        <v>2</v>
      </c>
      <c r="G884" s="27">
        <v>2</v>
      </c>
      <c r="H884" s="40">
        <f>I884+J884</f>
        <v>377.76</v>
      </c>
      <c r="I884" s="129">
        <v>0</v>
      </c>
      <c r="J884" s="129">
        <v>377.76</v>
      </c>
      <c r="K884" s="307">
        <f t="shared" si="263"/>
        <v>3592278.05</v>
      </c>
      <c r="L884" s="311">
        <v>0</v>
      </c>
      <c r="M884" s="377">
        <v>0</v>
      </c>
      <c r="N884" s="311">
        <v>0</v>
      </c>
      <c r="O884" s="40">
        <f>'[1]Прод. прилож (2)'!$C$789</f>
        <v>3592278.05</v>
      </c>
      <c r="P884" s="311">
        <f t="shared" si="284"/>
        <v>9509.4188108852177</v>
      </c>
      <c r="Q884" s="42">
        <v>9673</v>
      </c>
      <c r="R884" s="59" t="s">
        <v>93</v>
      </c>
      <c r="S884" s="15"/>
      <c r="T884" s="15"/>
      <c r="U884" s="15"/>
      <c r="V884" s="123"/>
      <c r="W884" s="123"/>
      <c r="X884" s="123"/>
      <c r="Y884" s="123"/>
      <c r="Z884" s="123"/>
      <c r="AA884" s="123"/>
      <c r="AB884" s="123"/>
      <c r="AC884" s="123"/>
      <c r="AD884" s="123"/>
      <c r="AE884" s="123"/>
      <c r="AF884" s="123"/>
      <c r="AG884" s="123"/>
      <c r="AH884" s="123"/>
      <c r="AI884" s="123"/>
      <c r="AJ884" s="123"/>
      <c r="AK884" s="123"/>
      <c r="AL884" s="123"/>
      <c r="AM884" s="123"/>
      <c r="AN884" s="123"/>
      <c r="AO884" s="123"/>
      <c r="AP884" s="123"/>
      <c r="AQ884" s="123"/>
      <c r="AR884" s="123"/>
      <c r="AS884" s="123"/>
      <c r="AT884" s="123"/>
      <c r="AU884" s="123"/>
      <c r="AV884" s="123"/>
      <c r="AW884" s="123"/>
      <c r="AX884" s="123"/>
      <c r="AY884" s="123"/>
      <c r="AZ884" s="123"/>
      <c r="BA884" s="123"/>
      <c r="BB884" s="123"/>
      <c r="BC884" s="123"/>
      <c r="BD884" s="123"/>
      <c r="BE884" s="123"/>
      <c r="BF884" s="123"/>
      <c r="BG884" s="123"/>
      <c r="BH884" s="123"/>
      <c r="BI884" s="123"/>
      <c r="BJ884" s="123"/>
      <c r="BK884" s="123"/>
      <c r="BL884" s="123"/>
      <c r="BM884" s="123"/>
      <c r="BN884" s="123"/>
      <c r="BO884" s="123"/>
      <c r="BP884" s="123"/>
      <c r="BQ884" s="123"/>
      <c r="BR884" s="123"/>
      <c r="BS884" s="123"/>
      <c r="BT884" s="123"/>
      <c r="BU884" s="123"/>
      <c r="BV884" s="123"/>
      <c r="BW884" s="123"/>
      <c r="BX884" s="123"/>
      <c r="BY884" s="123"/>
      <c r="BZ884" s="123"/>
      <c r="CA884" s="123"/>
      <c r="CB884" s="123"/>
      <c r="CC884" s="123"/>
      <c r="CD884" s="123"/>
      <c r="CE884" s="123"/>
      <c r="CF884" s="123"/>
      <c r="CG884" s="123"/>
      <c r="CH884" s="123"/>
      <c r="CI884" s="123"/>
      <c r="CJ884" s="123"/>
      <c r="CK884" s="123"/>
      <c r="CL884" s="123"/>
      <c r="CM884" s="123"/>
      <c r="CN884" s="123"/>
      <c r="CO884" s="123"/>
      <c r="CP884" s="123"/>
      <c r="CQ884" s="123"/>
      <c r="CR884" s="123"/>
      <c r="CS884" s="123"/>
      <c r="CT884" s="123"/>
      <c r="CU884" s="123"/>
      <c r="CV884" s="123"/>
      <c r="CW884" s="123"/>
      <c r="CX884" s="123"/>
      <c r="CY884" s="123"/>
      <c r="CZ884" s="123"/>
      <c r="DA884" s="123"/>
      <c r="DB884" s="123"/>
      <c r="DC884" s="123"/>
      <c r="DD884" s="123"/>
      <c r="DE884" s="123"/>
      <c r="DF884" s="123"/>
      <c r="DG884" s="123"/>
      <c r="DH884" s="123"/>
      <c r="DI884" s="123"/>
      <c r="DJ884" s="123"/>
      <c r="DK884" s="123"/>
      <c r="DL884" s="123"/>
      <c r="DM884" s="123"/>
      <c r="DN884" s="123"/>
      <c r="DO884" s="123"/>
      <c r="DP884" s="123"/>
      <c r="DQ884" s="123"/>
      <c r="DR884" s="123"/>
      <c r="DS884" s="123"/>
      <c r="DT884" s="123"/>
      <c r="DU884" s="123"/>
      <c r="DV884" s="123"/>
      <c r="DW884" s="123"/>
      <c r="DX884" s="123"/>
      <c r="DY884" s="123"/>
      <c r="DZ884" s="123"/>
      <c r="EA884" s="123"/>
      <c r="EB884" s="123"/>
      <c r="EC884" s="123"/>
      <c r="ED884" s="123"/>
      <c r="EE884" s="123"/>
      <c r="EF884" s="123"/>
      <c r="EG884" s="123"/>
      <c r="EH884" s="123"/>
      <c r="EI884" s="123"/>
      <c r="EJ884" s="123"/>
      <c r="EK884" s="123"/>
      <c r="EL884" s="123"/>
      <c r="EM884" s="123"/>
      <c r="EN884" s="123"/>
      <c r="EO884" s="123"/>
      <c r="EP884" s="123"/>
      <c r="EQ884" s="123"/>
      <c r="ER884" s="123"/>
      <c r="ES884" s="123"/>
      <c r="ET884" s="123"/>
      <c r="EU884" s="123"/>
      <c r="EV884" s="123"/>
      <c r="EW884" s="123"/>
      <c r="EX884" s="123"/>
      <c r="EY884" s="123"/>
      <c r="EZ884" s="123"/>
      <c r="FA884" s="123"/>
      <c r="FB884" s="123"/>
      <c r="FC884" s="123"/>
      <c r="FD884" s="123"/>
      <c r="FE884" s="123"/>
      <c r="FF884" s="123"/>
      <c r="FG884" s="123"/>
      <c r="FH884" s="123"/>
      <c r="FI884" s="123"/>
      <c r="FJ884" s="123"/>
      <c r="FK884" s="123"/>
      <c r="FL884" s="123"/>
      <c r="FM884" s="123"/>
      <c r="FN884" s="123"/>
      <c r="FO884" s="123"/>
      <c r="FP884" s="123"/>
      <c r="FQ884" s="123"/>
      <c r="FR884" s="123"/>
      <c r="FS884" s="123"/>
      <c r="FT884" s="123"/>
      <c r="FU884" s="123"/>
      <c r="FV884" s="123"/>
      <c r="FW884" s="123"/>
      <c r="FX884" s="123"/>
      <c r="FY884" s="123"/>
      <c r="FZ884" s="123"/>
      <c r="GA884" s="123"/>
      <c r="GB884" s="123"/>
      <c r="GC884" s="123"/>
      <c r="GD884" s="123"/>
      <c r="GE884" s="123"/>
      <c r="GF884" s="123"/>
      <c r="GG884" s="123"/>
      <c r="GH884" s="123"/>
      <c r="GI884" s="123"/>
      <c r="GJ884" s="123"/>
      <c r="GK884" s="123"/>
      <c r="GL884" s="123"/>
      <c r="GM884" s="123"/>
      <c r="GN884" s="123"/>
      <c r="GO884" s="123"/>
      <c r="GP884" s="123"/>
      <c r="GQ884" s="123"/>
      <c r="GR884" s="123"/>
      <c r="GS884" s="123"/>
      <c r="GT884" s="123"/>
      <c r="GU884" s="123"/>
      <c r="GV884" s="123"/>
      <c r="GW884" s="123"/>
      <c r="GX884" s="123"/>
      <c r="GY884" s="123"/>
    </row>
    <row r="885" spans="1:207" s="95" customFormat="1" ht="25.15" customHeight="1" x14ac:dyDescent="0.25">
      <c r="A885" s="200">
        <v>668</v>
      </c>
      <c r="B885" s="241" t="s">
        <v>456</v>
      </c>
      <c r="C885" s="267">
        <v>1965</v>
      </c>
      <c r="D885" s="243" t="s">
        <v>204</v>
      </c>
      <c r="E885" s="267" t="s">
        <v>20</v>
      </c>
      <c r="F885" s="259">
        <v>2</v>
      </c>
      <c r="G885" s="259">
        <v>2</v>
      </c>
      <c r="H885" s="236">
        <f>I885+J885</f>
        <v>377.3</v>
      </c>
      <c r="I885" s="236">
        <v>0</v>
      </c>
      <c r="J885" s="236">
        <v>377.3</v>
      </c>
      <c r="K885" s="307">
        <f t="shared" si="263"/>
        <v>2868675</v>
      </c>
      <c r="L885" s="311">
        <v>0</v>
      </c>
      <c r="M885" s="377">
        <v>0</v>
      </c>
      <c r="N885" s="311">
        <v>0</v>
      </c>
      <c r="O885" s="40">
        <f>'[1]Прод. прилож (2)'!$C$1382</f>
        <v>2868675</v>
      </c>
      <c r="P885" s="311">
        <f t="shared" si="284"/>
        <v>7603.1672409223429</v>
      </c>
      <c r="Q885" s="42">
        <v>9673</v>
      </c>
      <c r="R885" s="59" t="s">
        <v>94</v>
      </c>
      <c r="S885" s="15"/>
      <c r="T885" s="15"/>
      <c r="U885" s="15"/>
      <c r="V885" s="123"/>
      <c r="W885" s="123"/>
      <c r="X885" s="123"/>
      <c r="Y885" s="123"/>
      <c r="Z885" s="123"/>
      <c r="AA885" s="123"/>
      <c r="AB885" s="123"/>
      <c r="AC885" s="123"/>
      <c r="AD885" s="123"/>
      <c r="AE885" s="123"/>
      <c r="AF885" s="123"/>
      <c r="AG885" s="123"/>
      <c r="AH885" s="123"/>
      <c r="AI885" s="123"/>
      <c r="AJ885" s="123"/>
      <c r="AK885" s="123"/>
      <c r="AL885" s="123"/>
      <c r="AM885" s="123"/>
      <c r="AN885" s="123"/>
      <c r="AO885" s="123"/>
      <c r="AP885" s="123"/>
      <c r="AQ885" s="123"/>
      <c r="AR885" s="123"/>
      <c r="AS885" s="123"/>
      <c r="AT885" s="123"/>
      <c r="AU885" s="123"/>
      <c r="AV885" s="123"/>
      <c r="AW885" s="123"/>
      <c r="AX885" s="123"/>
      <c r="AY885" s="123"/>
      <c r="AZ885" s="123"/>
      <c r="BA885" s="123"/>
      <c r="BB885" s="123"/>
      <c r="BC885" s="123"/>
      <c r="BD885" s="123"/>
      <c r="BE885" s="123"/>
      <c r="BF885" s="123"/>
      <c r="BG885" s="123"/>
      <c r="BH885" s="123"/>
      <c r="BI885" s="123"/>
      <c r="BJ885" s="123"/>
      <c r="BK885" s="123"/>
      <c r="BL885" s="123"/>
      <c r="BM885" s="123"/>
      <c r="BN885" s="123"/>
      <c r="BO885" s="123"/>
      <c r="BP885" s="123"/>
      <c r="BQ885" s="123"/>
      <c r="BR885" s="123"/>
      <c r="BS885" s="123"/>
      <c r="BT885" s="123"/>
      <c r="BU885" s="123"/>
      <c r="BV885" s="123"/>
      <c r="BW885" s="123"/>
      <c r="BX885" s="123"/>
      <c r="BY885" s="123"/>
      <c r="BZ885" s="123"/>
      <c r="CA885" s="123"/>
      <c r="CB885" s="123"/>
      <c r="CC885" s="123"/>
      <c r="CD885" s="123"/>
      <c r="CE885" s="123"/>
      <c r="CF885" s="123"/>
      <c r="CG885" s="123"/>
      <c r="CH885" s="123"/>
      <c r="CI885" s="123"/>
      <c r="CJ885" s="123"/>
      <c r="CK885" s="123"/>
      <c r="CL885" s="123"/>
      <c r="CM885" s="123"/>
      <c r="CN885" s="123"/>
      <c r="CO885" s="123"/>
      <c r="CP885" s="123"/>
      <c r="CQ885" s="123"/>
      <c r="CR885" s="123"/>
      <c r="CS885" s="123"/>
      <c r="CT885" s="123"/>
      <c r="CU885" s="123"/>
      <c r="CV885" s="123"/>
      <c r="CW885" s="123"/>
      <c r="CX885" s="123"/>
      <c r="CY885" s="123"/>
      <c r="CZ885" s="123"/>
      <c r="DA885" s="123"/>
      <c r="DB885" s="123"/>
      <c r="DC885" s="123"/>
      <c r="DD885" s="123"/>
      <c r="DE885" s="123"/>
      <c r="DF885" s="123"/>
      <c r="DG885" s="123"/>
      <c r="DH885" s="123"/>
      <c r="DI885" s="123"/>
      <c r="DJ885" s="123"/>
      <c r="DK885" s="123"/>
      <c r="DL885" s="123"/>
      <c r="DM885" s="123"/>
      <c r="DN885" s="123"/>
      <c r="DO885" s="123"/>
      <c r="DP885" s="123"/>
      <c r="DQ885" s="123"/>
      <c r="DR885" s="123"/>
      <c r="DS885" s="123"/>
      <c r="DT885" s="123"/>
      <c r="DU885" s="123"/>
      <c r="DV885" s="123"/>
      <c r="DW885" s="123"/>
      <c r="DX885" s="123"/>
      <c r="DY885" s="123"/>
      <c r="DZ885" s="123"/>
      <c r="EA885" s="123"/>
      <c r="EB885" s="123"/>
      <c r="EC885" s="123"/>
      <c r="ED885" s="123"/>
      <c r="EE885" s="123"/>
      <c r="EF885" s="123"/>
      <c r="EG885" s="123"/>
      <c r="EH885" s="123"/>
      <c r="EI885" s="123"/>
      <c r="EJ885" s="123"/>
      <c r="EK885" s="123"/>
      <c r="EL885" s="123"/>
      <c r="EM885" s="123"/>
      <c r="EN885" s="123"/>
      <c r="EO885" s="123"/>
      <c r="EP885" s="123"/>
      <c r="EQ885" s="123"/>
      <c r="ER885" s="123"/>
      <c r="ES885" s="123"/>
      <c r="ET885" s="123"/>
      <c r="EU885" s="123"/>
      <c r="EV885" s="123"/>
      <c r="EW885" s="123"/>
      <c r="EX885" s="123"/>
      <c r="EY885" s="123"/>
      <c r="EZ885" s="123"/>
      <c r="FA885" s="123"/>
      <c r="FB885" s="123"/>
      <c r="FC885" s="123"/>
      <c r="FD885" s="123"/>
      <c r="FE885" s="123"/>
      <c r="FF885" s="123"/>
      <c r="FG885" s="123"/>
      <c r="FH885" s="123"/>
      <c r="FI885" s="123"/>
      <c r="FJ885" s="123"/>
      <c r="FK885" s="123"/>
      <c r="FL885" s="123"/>
      <c r="FM885" s="123"/>
      <c r="FN885" s="123"/>
      <c r="FO885" s="123"/>
      <c r="FP885" s="123"/>
      <c r="FQ885" s="123"/>
      <c r="FR885" s="123"/>
      <c r="FS885" s="123"/>
      <c r="FT885" s="123"/>
      <c r="FU885" s="123"/>
      <c r="FV885" s="123"/>
      <c r="FW885" s="123"/>
      <c r="FX885" s="123"/>
      <c r="FY885" s="123"/>
      <c r="FZ885" s="123"/>
      <c r="GA885" s="123"/>
      <c r="GB885" s="123"/>
      <c r="GC885" s="123"/>
      <c r="GD885" s="123"/>
      <c r="GE885" s="123"/>
      <c r="GF885" s="123"/>
      <c r="GG885" s="123"/>
      <c r="GH885" s="123"/>
      <c r="GI885" s="123"/>
      <c r="GJ885" s="123"/>
      <c r="GK885" s="123"/>
      <c r="GL885" s="123"/>
      <c r="GM885" s="123"/>
      <c r="GN885" s="123"/>
      <c r="GO885" s="123"/>
      <c r="GP885" s="123"/>
      <c r="GQ885" s="123"/>
      <c r="GR885" s="123"/>
      <c r="GS885" s="123"/>
      <c r="GT885" s="123"/>
      <c r="GU885" s="123"/>
      <c r="GV885" s="123"/>
      <c r="GW885" s="123"/>
      <c r="GX885" s="123"/>
      <c r="GY885" s="123"/>
    </row>
    <row r="886" spans="1:207" s="95" customFormat="1" ht="25.15" customHeight="1" x14ac:dyDescent="0.25">
      <c r="A886" s="200">
        <v>669</v>
      </c>
      <c r="B886" s="301" t="s">
        <v>457</v>
      </c>
      <c r="C886" s="48">
        <v>1965</v>
      </c>
      <c r="D886" s="288" t="s">
        <v>204</v>
      </c>
      <c r="E886" s="48" t="s">
        <v>20</v>
      </c>
      <c r="F886" s="305">
        <v>2</v>
      </c>
      <c r="G886" s="305">
        <v>2</v>
      </c>
      <c r="H886" s="40">
        <f>I886+J886</f>
        <v>381.1</v>
      </c>
      <c r="I886" s="40">
        <v>0</v>
      </c>
      <c r="J886" s="40">
        <v>381.1</v>
      </c>
      <c r="K886" s="307">
        <f t="shared" si="263"/>
        <v>1948750</v>
      </c>
      <c r="L886" s="311">
        <v>0</v>
      </c>
      <c r="M886" s="377">
        <v>0</v>
      </c>
      <c r="N886" s="311">
        <v>0</v>
      </c>
      <c r="O886" s="40">
        <f>'[1]Прод. прилож (2)'!$C$1383</f>
        <v>1948750</v>
      </c>
      <c r="P886" s="311">
        <f t="shared" si="284"/>
        <v>5113.4872736814477</v>
      </c>
      <c r="Q886" s="42">
        <v>9673</v>
      </c>
      <c r="R886" s="59" t="s">
        <v>94</v>
      </c>
      <c r="S886" s="15"/>
      <c r="T886" s="15"/>
      <c r="U886" s="15"/>
      <c r="V886" s="123"/>
      <c r="W886" s="123"/>
      <c r="X886" s="123"/>
      <c r="Y886" s="123"/>
      <c r="Z886" s="123"/>
      <c r="AA886" s="123"/>
      <c r="AB886" s="123"/>
      <c r="AC886" s="123"/>
      <c r="AD886" s="123"/>
      <c r="AE886" s="123"/>
      <c r="AF886" s="123"/>
      <c r="AG886" s="123"/>
      <c r="AH886" s="123"/>
      <c r="AI886" s="123"/>
      <c r="AJ886" s="123"/>
      <c r="AK886" s="123"/>
      <c r="AL886" s="123"/>
      <c r="AM886" s="123"/>
      <c r="AN886" s="123"/>
      <c r="AO886" s="123"/>
      <c r="AP886" s="123"/>
      <c r="AQ886" s="123"/>
      <c r="AR886" s="123"/>
      <c r="AS886" s="123"/>
      <c r="AT886" s="123"/>
      <c r="AU886" s="123"/>
      <c r="AV886" s="123"/>
      <c r="AW886" s="123"/>
      <c r="AX886" s="123"/>
      <c r="AY886" s="123"/>
      <c r="AZ886" s="123"/>
      <c r="BA886" s="123"/>
      <c r="BB886" s="123"/>
      <c r="BC886" s="123"/>
      <c r="BD886" s="123"/>
      <c r="BE886" s="123"/>
      <c r="BF886" s="123"/>
      <c r="BG886" s="123"/>
      <c r="BH886" s="123"/>
      <c r="BI886" s="123"/>
      <c r="BJ886" s="123"/>
      <c r="BK886" s="123"/>
      <c r="BL886" s="123"/>
      <c r="BM886" s="123"/>
      <c r="BN886" s="123"/>
      <c r="BO886" s="123"/>
      <c r="BP886" s="123"/>
      <c r="BQ886" s="123"/>
      <c r="BR886" s="123"/>
      <c r="BS886" s="123"/>
      <c r="BT886" s="123"/>
      <c r="BU886" s="123"/>
      <c r="BV886" s="123"/>
      <c r="BW886" s="123"/>
      <c r="BX886" s="123"/>
      <c r="BY886" s="123"/>
      <c r="BZ886" s="123"/>
      <c r="CA886" s="123"/>
      <c r="CB886" s="123"/>
      <c r="CC886" s="123"/>
      <c r="CD886" s="123"/>
      <c r="CE886" s="123"/>
      <c r="CF886" s="123"/>
      <c r="CG886" s="123"/>
      <c r="CH886" s="123"/>
      <c r="CI886" s="123"/>
      <c r="CJ886" s="123"/>
      <c r="CK886" s="123"/>
      <c r="CL886" s="123"/>
      <c r="CM886" s="123"/>
      <c r="CN886" s="123"/>
      <c r="CO886" s="123"/>
      <c r="CP886" s="123"/>
      <c r="CQ886" s="123"/>
      <c r="CR886" s="123"/>
      <c r="CS886" s="123"/>
      <c r="CT886" s="123"/>
      <c r="CU886" s="123"/>
      <c r="CV886" s="123"/>
      <c r="CW886" s="123"/>
      <c r="CX886" s="123"/>
      <c r="CY886" s="123"/>
      <c r="CZ886" s="123"/>
      <c r="DA886" s="123"/>
      <c r="DB886" s="123"/>
      <c r="DC886" s="123"/>
      <c r="DD886" s="123"/>
      <c r="DE886" s="123"/>
      <c r="DF886" s="123"/>
      <c r="DG886" s="123"/>
      <c r="DH886" s="123"/>
      <c r="DI886" s="123"/>
      <c r="DJ886" s="123"/>
      <c r="DK886" s="123"/>
      <c r="DL886" s="123"/>
      <c r="DM886" s="123"/>
      <c r="DN886" s="123"/>
      <c r="DO886" s="123"/>
      <c r="DP886" s="123"/>
      <c r="DQ886" s="123"/>
      <c r="DR886" s="123"/>
      <c r="DS886" s="123"/>
      <c r="DT886" s="123"/>
      <c r="DU886" s="123"/>
      <c r="DV886" s="123"/>
      <c r="DW886" s="123"/>
      <c r="DX886" s="123"/>
      <c r="DY886" s="123"/>
      <c r="DZ886" s="123"/>
      <c r="EA886" s="123"/>
      <c r="EB886" s="123"/>
      <c r="EC886" s="123"/>
      <c r="ED886" s="123"/>
      <c r="EE886" s="123"/>
      <c r="EF886" s="123"/>
      <c r="EG886" s="123"/>
      <c r="EH886" s="123"/>
      <c r="EI886" s="123"/>
      <c r="EJ886" s="123"/>
      <c r="EK886" s="123"/>
      <c r="EL886" s="123"/>
      <c r="EM886" s="123"/>
      <c r="EN886" s="123"/>
      <c r="EO886" s="123"/>
      <c r="EP886" s="123"/>
      <c r="EQ886" s="123"/>
      <c r="ER886" s="123"/>
      <c r="ES886" s="123"/>
      <c r="ET886" s="123"/>
      <c r="EU886" s="123"/>
      <c r="EV886" s="123"/>
      <c r="EW886" s="123"/>
      <c r="EX886" s="123"/>
      <c r="EY886" s="123"/>
      <c r="EZ886" s="123"/>
      <c r="FA886" s="123"/>
      <c r="FB886" s="123"/>
      <c r="FC886" s="123"/>
      <c r="FD886" s="123"/>
      <c r="FE886" s="123"/>
      <c r="FF886" s="123"/>
      <c r="FG886" s="123"/>
      <c r="FH886" s="123"/>
      <c r="FI886" s="123"/>
      <c r="FJ886" s="123"/>
      <c r="FK886" s="123"/>
      <c r="FL886" s="123"/>
      <c r="FM886" s="123"/>
      <c r="FN886" s="123"/>
      <c r="FO886" s="123"/>
      <c r="FP886" s="123"/>
      <c r="FQ886" s="123"/>
      <c r="FR886" s="123"/>
      <c r="FS886" s="123"/>
      <c r="FT886" s="123"/>
      <c r="FU886" s="123"/>
      <c r="FV886" s="123"/>
      <c r="FW886" s="123"/>
      <c r="FX886" s="123"/>
      <c r="FY886" s="123"/>
      <c r="FZ886" s="123"/>
      <c r="GA886" s="123"/>
      <c r="GB886" s="123"/>
      <c r="GC886" s="123"/>
      <c r="GD886" s="123"/>
      <c r="GE886" s="123"/>
      <c r="GF886" s="123"/>
      <c r="GG886" s="123"/>
      <c r="GH886" s="123"/>
      <c r="GI886" s="123"/>
      <c r="GJ886" s="123"/>
      <c r="GK886" s="123"/>
      <c r="GL886" s="123"/>
      <c r="GM886" s="123"/>
      <c r="GN886" s="123"/>
      <c r="GO886" s="123"/>
      <c r="GP886" s="123"/>
      <c r="GQ886" s="123"/>
      <c r="GR886" s="123"/>
      <c r="GS886" s="123"/>
      <c r="GT886" s="123"/>
      <c r="GU886" s="123"/>
      <c r="GV886" s="123"/>
      <c r="GW886" s="123"/>
      <c r="GX886" s="123"/>
      <c r="GY886" s="123"/>
    </row>
    <row r="887" spans="1:207" s="95" customFormat="1" ht="25.15" customHeight="1" x14ac:dyDescent="0.25">
      <c r="A887" s="200">
        <v>670</v>
      </c>
      <c r="B887" s="301" t="s">
        <v>458</v>
      </c>
      <c r="C887" s="48">
        <v>1962</v>
      </c>
      <c r="D887" s="288" t="s">
        <v>204</v>
      </c>
      <c r="E887" s="288" t="s">
        <v>20</v>
      </c>
      <c r="F887" s="27">
        <v>2</v>
      </c>
      <c r="G887" s="27">
        <v>1</v>
      </c>
      <c r="H887" s="40">
        <v>272</v>
      </c>
      <c r="I887" s="129">
        <v>23</v>
      </c>
      <c r="J887" s="129">
        <v>188.9</v>
      </c>
      <c r="K887" s="307">
        <f t="shared" si="263"/>
        <v>1833970.04</v>
      </c>
      <c r="L887" s="311">
        <v>0</v>
      </c>
      <c r="M887" s="377">
        <v>0</v>
      </c>
      <c r="N887" s="311">
        <v>0</v>
      </c>
      <c r="O887" s="40">
        <f>'[1]Прод. прилож (2)'!$C$263</f>
        <v>1833970.04</v>
      </c>
      <c r="P887" s="311">
        <f t="shared" si="284"/>
        <v>6742.536911764706</v>
      </c>
      <c r="Q887" s="42">
        <v>9673</v>
      </c>
      <c r="R887" s="59" t="s">
        <v>92</v>
      </c>
      <c r="S887" s="142"/>
      <c r="T887" s="15"/>
      <c r="U887" s="15"/>
      <c r="V887" s="123"/>
      <c r="W887" s="123"/>
      <c r="X887" s="123"/>
      <c r="Y887" s="123"/>
      <c r="Z887" s="123"/>
      <c r="AA887" s="123"/>
      <c r="AB887" s="123"/>
      <c r="AC887" s="123"/>
      <c r="AD887" s="123"/>
      <c r="AE887" s="123"/>
      <c r="AF887" s="123"/>
      <c r="AG887" s="123"/>
      <c r="AH887" s="123"/>
      <c r="AI887" s="123"/>
      <c r="AJ887" s="123"/>
      <c r="AK887" s="123"/>
      <c r="AL887" s="123"/>
      <c r="AM887" s="123"/>
      <c r="AN887" s="123"/>
      <c r="AO887" s="123"/>
      <c r="AP887" s="123"/>
      <c r="AQ887" s="123"/>
      <c r="AR887" s="123"/>
      <c r="AS887" s="123"/>
      <c r="AT887" s="123"/>
      <c r="AU887" s="123"/>
      <c r="AV887" s="123"/>
      <c r="AW887" s="123"/>
      <c r="AX887" s="123"/>
      <c r="AY887" s="123"/>
      <c r="AZ887" s="123"/>
      <c r="BA887" s="123"/>
      <c r="BB887" s="123"/>
      <c r="BC887" s="123"/>
      <c r="BD887" s="123"/>
      <c r="BE887" s="123"/>
      <c r="BF887" s="123"/>
      <c r="BG887" s="123"/>
      <c r="BH887" s="123"/>
      <c r="BI887" s="123"/>
      <c r="BJ887" s="123"/>
      <c r="BK887" s="123"/>
      <c r="BL887" s="123"/>
      <c r="BM887" s="123"/>
      <c r="BN887" s="123"/>
      <c r="BO887" s="123"/>
      <c r="BP887" s="123"/>
      <c r="BQ887" s="123"/>
      <c r="BR887" s="123"/>
      <c r="BS887" s="123"/>
      <c r="BT887" s="123"/>
      <c r="BU887" s="123"/>
      <c r="BV887" s="123"/>
      <c r="BW887" s="123"/>
      <c r="BX887" s="123"/>
      <c r="BY887" s="123"/>
      <c r="BZ887" s="123"/>
      <c r="CA887" s="123"/>
      <c r="CB887" s="123"/>
      <c r="CC887" s="123"/>
      <c r="CD887" s="123"/>
      <c r="CE887" s="123"/>
      <c r="CF887" s="123"/>
      <c r="CG887" s="123"/>
      <c r="CH887" s="123"/>
      <c r="CI887" s="123"/>
      <c r="CJ887" s="123"/>
      <c r="CK887" s="123"/>
      <c r="CL887" s="123"/>
      <c r="CM887" s="123"/>
      <c r="CN887" s="123"/>
      <c r="CO887" s="123"/>
      <c r="CP887" s="123"/>
      <c r="CQ887" s="123"/>
      <c r="CR887" s="123"/>
      <c r="CS887" s="123"/>
      <c r="CT887" s="123"/>
      <c r="CU887" s="123"/>
      <c r="CV887" s="123"/>
      <c r="CW887" s="123"/>
      <c r="CX887" s="123"/>
      <c r="CY887" s="123"/>
      <c r="CZ887" s="123"/>
      <c r="DA887" s="123"/>
      <c r="DB887" s="123"/>
      <c r="DC887" s="123"/>
      <c r="DD887" s="123"/>
      <c r="DE887" s="123"/>
      <c r="DF887" s="123"/>
      <c r="DG887" s="123"/>
      <c r="DH887" s="123"/>
      <c r="DI887" s="123"/>
      <c r="DJ887" s="123"/>
      <c r="DK887" s="123"/>
      <c r="DL887" s="123"/>
      <c r="DM887" s="123"/>
      <c r="DN887" s="123"/>
      <c r="DO887" s="123"/>
      <c r="DP887" s="123"/>
      <c r="DQ887" s="123"/>
      <c r="DR887" s="123"/>
      <c r="DS887" s="123"/>
      <c r="DT887" s="123"/>
      <c r="DU887" s="123"/>
      <c r="DV887" s="123"/>
      <c r="DW887" s="123"/>
      <c r="DX887" s="123"/>
      <c r="DY887" s="123"/>
      <c r="DZ887" s="123"/>
      <c r="EA887" s="123"/>
      <c r="EB887" s="123"/>
      <c r="EC887" s="123"/>
      <c r="ED887" s="123"/>
      <c r="EE887" s="123"/>
      <c r="EF887" s="123"/>
      <c r="EG887" s="123"/>
      <c r="EH887" s="123"/>
      <c r="EI887" s="123"/>
      <c r="EJ887" s="123"/>
      <c r="EK887" s="123"/>
      <c r="EL887" s="123"/>
      <c r="EM887" s="123"/>
      <c r="EN887" s="123"/>
      <c r="EO887" s="123"/>
      <c r="EP887" s="123"/>
      <c r="EQ887" s="123"/>
      <c r="ER887" s="123"/>
      <c r="ES887" s="123"/>
      <c r="ET887" s="123"/>
      <c r="EU887" s="123"/>
      <c r="EV887" s="123"/>
      <c r="EW887" s="123"/>
      <c r="EX887" s="123"/>
      <c r="EY887" s="123"/>
      <c r="EZ887" s="123"/>
      <c r="FA887" s="123"/>
      <c r="FB887" s="123"/>
      <c r="FC887" s="123"/>
      <c r="FD887" s="123"/>
      <c r="FE887" s="123"/>
      <c r="FF887" s="123"/>
      <c r="FG887" s="123"/>
      <c r="FH887" s="123"/>
      <c r="FI887" s="123"/>
      <c r="FJ887" s="123"/>
      <c r="FK887" s="123"/>
      <c r="FL887" s="123"/>
      <c r="FM887" s="123"/>
      <c r="FN887" s="123"/>
      <c r="FO887" s="123"/>
      <c r="FP887" s="123"/>
      <c r="FQ887" s="123"/>
      <c r="FR887" s="123"/>
      <c r="FS887" s="123"/>
      <c r="FT887" s="123"/>
      <c r="FU887" s="123"/>
      <c r="FV887" s="123"/>
      <c r="FW887" s="123"/>
      <c r="FX887" s="123"/>
      <c r="FY887" s="123"/>
      <c r="FZ887" s="123"/>
      <c r="GA887" s="123"/>
      <c r="GB887" s="123"/>
      <c r="GC887" s="123"/>
      <c r="GD887" s="123"/>
      <c r="GE887" s="123"/>
      <c r="GF887" s="123"/>
      <c r="GG887" s="123"/>
      <c r="GH887" s="123"/>
      <c r="GI887" s="123"/>
      <c r="GJ887" s="123"/>
      <c r="GK887" s="123"/>
      <c r="GL887" s="123"/>
      <c r="GM887" s="123"/>
      <c r="GN887" s="123"/>
      <c r="GO887" s="123"/>
      <c r="GP887" s="123"/>
      <c r="GQ887" s="123"/>
      <c r="GR887" s="123"/>
      <c r="GS887" s="123"/>
      <c r="GT887" s="123"/>
      <c r="GU887" s="123"/>
      <c r="GV887" s="123"/>
      <c r="GW887" s="123"/>
      <c r="GX887" s="123"/>
      <c r="GY887" s="123"/>
    </row>
    <row r="888" spans="1:207" s="90" customFormat="1" ht="25.15" customHeight="1" x14ac:dyDescent="0.25">
      <c r="A888" s="200">
        <v>671</v>
      </c>
      <c r="B888" s="241" t="s">
        <v>459</v>
      </c>
      <c r="C888" s="48">
        <v>1966</v>
      </c>
      <c r="D888" s="288" t="s">
        <v>204</v>
      </c>
      <c r="E888" s="48" t="s">
        <v>20</v>
      </c>
      <c r="F888" s="305">
        <v>2</v>
      </c>
      <c r="G888" s="305">
        <v>3</v>
      </c>
      <c r="H888" s="40">
        <v>489</v>
      </c>
      <c r="I888" s="40">
        <v>62.5</v>
      </c>
      <c r="J888" s="40">
        <v>315.89999999999998</v>
      </c>
      <c r="K888" s="307">
        <f t="shared" si="263"/>
        <v>4452000</v>
      </c>
      <c r="L888" s="311">
        <v>0</v>
      </c>
      <c r="M888" s="377">
        <v>0</v>
      </c>
      <c r="N888" s="311">
        <v>0</v>
      </c>
      <c r="O888" s="40">
        <f>'[1]Прод. прилож (2)'!$C$1384</f>
        <v>4452000</v>
      </c>
      <c r="P888" s="311">
        <f t="shared" si="284"/>
        <v>9104.2944785276068</v>
      </c>
      <c r="Q888" s="42">
        <v>9673</v>
      </c>
      <c r="R888" s="59" t="s">
        <v>94</v>
      </c>
      <c r="S888" s="15"/>
      <c r="T888" s="15"/>
      <c r="U888" s="15"/>
      <c r="V888" s="123"/>
      <c r="W888" s="123"/>
      <c r="X888" s="123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  <c r="FE888" s="2"/>
      <c r="FF888" s="2"/>
      <c r="FG888" s="2"/>
      <c r="FH888" s="2"/>
      <c r="FI888" s="2"/>
      <c r="FJ888" s="2"/>
      <c r="FK888" s="2"/>
      <c r="FL888" s="2"/>
      <c r="FM888" s="2"/>
      <c r="FN888" s="2"/>
      <c r="FO888" s="2"/>
      <c r="FP888" s="2"/>
      <c r="FQ888" s="2"/>
      <c r="FR888" s="2"/>
      <c r="FS888" s="2"/>
      <c r="FT888" s="2"/>
      <c r="FU888" s="2"/>
      <c r="FV888" s="2"/>
      <c r="FW888" s="2"/>
      <c r="FX888" s="2"/>
      <c r="FY888" s="2"/>
      <c r="FZ888" s="2"/>
      <c r="GA888" s="2"/>
      <c r="GB888" s="2"/>
      <c r="GC888" s="2"/>
      <c r="GD888" s="2"/>
      <c r="GE888" s="2"/>
      <c r="GF888" s="2"/>
      <c r="GG888" s="2"/>
      <c r="GH888" s="2"/>
      <c r="GI888" s="2"/>
      <c r="GJ888" s="2"/>
      <c r="GK888" s="2"/>
      <c r="GL888" s="2"/>
      <c r="GM888" s="2"/>
      <c r="GN888" s="2"/>
      <c r="GO888" s="2"/>
      <c r="GP888" s="2"/>
      <c r="GQ888" s="2"/>
      <c r="GR888" s="2"/>
      <c r="GS888" s="2"/>
      <c r="GT888" s="2"/>
      <c r="GU888" s="2"/>
      <c r="GV888" s="2"/>
      <c r="GW888" s="2"/>
      <c r="GX888" s="2"/>
      <c r="GY888" s="2"/>
    </row>
    <row r="889" spans="1:207" s="89" customFormat="1" ht="25.15" customHeight="1" x14ac:dyDescent="0.25">
      <c r="A889" s="200">
        <v>672</v>
      </c>
      <c r="B889" s="241" t="s">
        <v>460</v>
      </c>
      <c r="C889" s="267">
        <v>1965</v>
      </c>
      <c r="D889" s="243" t="s">
        <v>204</v>
      </c>
      <c r="E889" s="267" t="s">
        <v>20</v>
      </c>
      <c r="F889" s="259">
        <v>2</v>
      </c>
      <c r="G889" s="259">
        <v>3</v>
      </c>
      <c r="H889" s="236">
        <v>467.6</v>
      </c>
      <c r="I889" s="236">
        <v>74.7</v>
      </c>
      <c r="J889" s="236">
        <v>296.60000000000002</v>
      </c>
      <c r="K889" s="307">
        <f t="shared" si="263"/>
        <v>4489200</v>
      </c>
      <c r="L889" s="311">
        <v>0</v>
      </c>
      <c r="M889" s="377">
        <v>0</v>
      </c>
      <c r="N889" s="311">
        <v>0</v>
      </c>
      <c r="O889" s="40">
        <f>'[1]Прод. прилож (2)'!$C$1385</f>
        <v>4489200</v>
      </c>
      <c r="P889" s="311">
        <f t="shared" si="284"/>
        <v>9600.5132591958936</v>
      </c>
      <c r="Q889" s="42">
        <v>9673</v>
      </c>
      <c r="R889" s="59" t="s">
        <v>94</v>
      </c>
      <c r="S889" s="14"/>
      <c r="T889" s="14"/>
      <c r="U889" s="14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  <c r="FE889" s="2"/>
      <c r="FF889" s="2"/>
      <c r="FG889" s="2"/>
      <c r="FH889" s="2"/>
      <c r="FI889" s="2"/>
      <c r="FJ889" s="2"/>
      <c r="FK889" s="2"/>
      <c r="FL889" s="2"/>
      <c r="FM889" s="2"/>
      <c r="FN889" s="2"/>
      <c r="FO889" s="2"/>
      <c r="FP889" s="2"/>
      <c r="FQ889" s="2"/>
      <c r="FR889" s="2"/>
      <c r="FS889" s="2"/>
      <c r="FT889" s="2"/>
      <c r="FU889" s="2"/>
      <c r="FV889" s="2"/>
      <c r="FW889" s="2"/>
      <c r="FX889" s="2"/>
      <c r="FY889" s="2"/>
      <c r="FZ889" s="2"/>
      <c r="GA889" s="2"/>
      <c r="GB889" s="2"/>
      <c r="GC889" s="2"/>
      <c r="GD889" s="2"/>
      <c r="GE889" s="2"/>
      <c r="GF889" s="2"/>
      <c r="GG889" s="2"/>
      <c r="GH889" s="2"/>
      <c r="GI889" s="2"/>
      <c r="GJ889" s="2"/>
      <c r="GK889" s="2"/>
      <c r="GL889" s="2"/>
      <c r="GM889" s="2"/>
      <c r="GN889" s="2"/>
      <c r="GO889" s="2"/>
      <c r="GP889" s="2"/>
      <c r="GQ889" s="2"/>
      <c r="GR889" s="2"/>
      <c r="GS889" s="2"/>
      <c r="GT889" s="2"/>
      <c r="GU889" s="2"/>
      <c r="GV889" s="2"/>
      <c r="GW889" s="2"/>
      <c r="GX889" s="2"/>
      <c r="GY889" s="2"/>
    </row>
    <row r="890" spans="1:207" s="90" customFormat="1" ht="25.15" customHeight="1" x14ac:dyDescent="0.25">
      <c r="A890" s="200">
        <v>673</v>
      </c>
      <c r="B890" s="241" t="s">
        <v>461</v>
      </c>
      <c r="C890" s="48">
        <v>1963</v>
      </c>
      <c r="D890" s="288" t="s">
        <v>204</v>
      </c>
      <c r="E890" s="48" t="s">
        <v>20</v>
      </c>
      <c r="F890" s="27">
        <v>2</v>
      </c>
      <c r="G890" s="27">
        <v>1</v>
      </c>
      <c r="H890" s="40">
        <f>I890+J890</f>
        <v>291.2</v>
      </c>
      <c r="I890" s="129">
        <v>0</v>
      </c>
      <c r="J890" s="129">
        <v>291.2</v>
      </c>
      <c r="K890" s="307">
        <f t="shared" si="263"/>
        <v>2162884.34</v>
      </c>
      <c r="L890" s="311">
        <v>0</v>
      </c>
      <c r="M890" s="377">
        <v>0</v>
      </c>
      <c r="N890" s="311">
        <v>0</v>
      </c>
      <c r="O890" s="40">
        <f>'[1]Прод. прилож (2)'!$C$790</f>
        <v>2162884.34</v>
      </c>
      <c r="P890" s="311">
        <f t="shared" si="284"/>
        <v>7427.487431318681</v>
      </c>
      <c r="Q890" s="42">
        <v>9673</v>
      </c>
      <c r="R890" s="59" t="s">
        <v>93</v>
      </c>
      <c r="S890" s="14"/>
      <c r="T890" s="14"/>
      <c r="U890" s="14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</row>
    <row r="891" spans="1:207" s="95" customFormat="1" ht="22.9" customHeight="1" x14ac:dyDescent="0.25">
      <c r="A891" s="421">
        <v>674</v>
      </c>
      <c r="B891" s="395" t="s">
        <v>462</v>
      </c>
      <c r="C891" s="385">
        <v>1947</v>
      </c>
      <c r="D891" s="387" t="s">
        <v>204</v>
      </c>
      <c r="E891" s="387" t="s">
        <v>20</v>
      </c>
      <c r="F891" s="407">
        <v>3</v>
      </c>
      <c r="G891" s="407">
        <v>4</v>
      </c>
      <c r="H891" s="409">
        <v>1621.8</v>
      </c>
      <c r="I891" s="411">
        <v>218.3</v>
      </c>
      <c r="J891" s="413">
        <v>1091.8</v>
      </c>
      <c r="K891" s="307">
        <f t="shared" si="263"/>
        <v>526431.1</v>
      </c>
      <c r="L891" s="311">
        <v>0</v>
      </c>
      <c r="M891" s="377">
        <v>0</v>
      </c>
      <c r="N891" s="311">
        <v>0</v>
      </c>
      <c r="O891" s="40">
        <f>'[1]Прод. прилож (2)'!$C$264</f>
        <v>526431.1</v>
      </c>
      <c r="P891" s="311">
        <f t="shared" si="284"/>
        <v>324.59680601800466</v>
      </c>
      <c r="Q891" s="42">
        <v>9673</v>
      </c>
      <c r="R891" s="59" t="s">
        <v>92</v>
      </c>
      <c r="S891" s="142"/>
      <c r="T891" s="15"/>
      <c r="U891" s="15"/>
      <c r="V891" s="123"/>
      <c r="W891" s="123"/>
      <c r="X891" s="123"/>
      <c r="Y891" s="123"/>
      <c r="Z891" s="123"/>
      <c r="AA891" s="123"/>
      <c r="AB891" s="123"/>
      <c r="AC891" s="123"/>
      <c r="AD891" s="123"/>
      <c r="AE891" s="123"/>
      <c r="AF891" s="123"/>
      <c r="AG891" s="123"/>
      <c r="AH891" s="123"/>
      <c r="AI891" s="123"/>
      <c r="AJ891" s="123"/>
      <c r="AK891" s="123"/>
      <c r="AL891" s="123"/>
      <c r="AM891" s="123"/>
      <c r="AN891" s="123"/>
      <c r="AO891" s="123"/>
      <c r="AP891" s="123"/>
      <c r="AQ891" s="123"/>
      <c r="AR891" s="123"/>
      <c r="AS891" s="123"/>
      <c r="AT891" s="123"/>
      <c r="AU891" s="123"/>
      <c r="AV891" s="123"/>
      <c r="AW891" s="123"/>
      <c r="AX891" s="123"/>
      <c r="AY891" s="123"/>
      <c r="AZ891" s="123"/>
      <c r="BA891" s="123"/>
      <c r="BB891" s="123"/>
      <c r="BC891" s="123"/>
      <c r="BD891" s="123"/>
      <c r="BE891" s="123"/>
      <c r="BF891" s="123"/>
      <c r="BG891" s="123"/>
      <c r="BH891" s="123"/>
      <c r="BI891" s="123"/>
      <c r="BJ891" s="123"/>
      <c r="BK891" s="123"/>
      <c r="BL891" s="123"/>
      <c r="BM891" s="123"/>
      <c r="BN891" s="123"/>
      <c r="BO891" s="123"/>
      <c r="BP891" s="123"/>
      <c r="BQ891" s="123"/>
      <c r="BR891" s="123"/>
      <c r="BS891" s="123"/>
      <c r="BT891" s="123"/>
      <c r="BU891" s="123"/>
      <c r="BV891" s="123"/>
      <c r="BW891" s="123"/>
      <c r="BX891" s="123"/>
      <c r="BY891" s="123"/>
      <c r="BZ891" s="123"/>
      <c r="CA891" s="123"/>
      <c r="CB891" s="123"/>
      <c r="CC891" s="123"/>
      <c r="CD891" s="123"/>
      <c r="CE891" s="123"/>
      <c r="CF891" s="123"/>
      <c r="CG891" s="123"/>
      <c r="CH891" s="123"/>
      <c r="CI891" s="123"/>
      <c r="CJ891" s="123"/>
      <c r="CK891" s="123"/>
      <c r="CL891" s="123"/>
      <c r="CM891" s="123"/>
      <c r="CN891" s="123"/>
      <c r="CO891" s="123"/>
      <c r="CP891" s="123"/>
      <c r="CQ891" s="123"/>
      <c r="CR891" s="123"/>
      <c r="CS891" s="123"/>
      <c r="CT891" s="123"/>
      <c r="CU891" s="123"/>
      <c r="CV891" s="123"/>
      <c r="CW891" s="123"/>
      <c r="CX891" s="123"/>
      <c r="CY891" s="123"/>
      <c r="CZ891" s="123"/>
      <c r="DA891" s="123"/>
      <c r="DB891" s="123"/>
      <c r="DC891" s="123"/>
      <c r="DD891" s="123"/>
      <c r="DE891" s="123"/>
      <c r="DF891" s="123"/>
      <c r="DG891" s="123"/>
      <c r="DH891" s="123"/>
      <c r="DI891" s="123"/>
      <c r="DJ891" s="123"/>
      <c r="DK891" s="123"/>
      <c r="DL891" s="123"/>
      <c r="DM891" s="123"/>
      <c r="DN891" s="123"/>
      <c r="DO891" s="123"/>
      <c r="DP891" s="123"/>
      <c r="DQ891" s="123"/>
      <c r="DR891" s="123"/>
      <c r="DS891" s="123"/>
      <c r="DT891" s="123"/>
      <c r="DU891" s="123"/>
      <c r="DV891" s="123"/>
      <c r="DW891" s="123"/>
      <c r="DX891" s="123"/>
      <c r="DY891" s="123"/>
      <c r="DZ891" s="123"/>
      <c r="EA891" s="123"/>
      <c r="EB891" s="123"/>
      <c r="EC891" s="123"/>
      <c r="ED891" s="123"/>
      <c r="EE891" s="123"/>
      <c r="EF891" s="123"/>
      <c r="EG891" s="123"/>
      <c r="EH891" s="123"/>
      <c r="EI891" s="123"/>
      <c r="EJ891" s="123"/>
      <c r="EK891" s="123"/>
      <c r="EL891" s="123"/>
      <c r="EM891" s="123"/>
      <c r="EN891" s="123"/>
      <c r="EO891" s="123"/>
      <c r="EP891" s="123"/>
      <c r="EQ891" s="123"/>
      <c r="ER891" s="123"/>
      <c r="ES891" s="123"/>
      <c r="ET891" s="123"/>
      <c r="EU891" s="123"/>
      <c r="EV891" s="123"/>
      <c r="EW891" s="123"/>
      <c r="EX891" s="123"/>
      <c r="EY891" s="123"/>
      <c r="EZ891" s="123"/>
      <c r="FA891" s="123"/>
      <c r="FB891" s="123"/>
      <c r="FC891" s="123"/>
      <c r="FD891" s="123"/>
      <c r="FE891" s="123"/>
      <c r="FF891" s="123"/>
      <c r="FG891" s="123"/>
      <c r="FH891" s="123"/>
      <c r="FI891" s="123"/>
      <c r="FJ891" s="123"/>
      <c r="FK891" s="123"/>
      <c r="FL891" s="123"/>
      <c r="FM891" s="123"/>
      <c r="FN891" s="123"/>
      <c r="FO891" s="123"/>
      <c r="FP891" s="123"/>
      <c r="FQ891" s="123"/>
      <c r="FR891" s="123"/>
      <c r="FS891" s="123"/>
      <c r="FT891" s="123"/>
      <c r="FU891" s="123"/>
      <c r="FV891" s="123"/>
      <c r="FW891" s="123"/>
      <c r="FX891" s="123"/>
      <c r="FY891" s="123"/>
      <c r="FZ891" s="123"/>
      <c r="GA891" s="123"/>
      <c r="GB891" s="123"/>
      <c r="GC891" s="123"/>
      <c r="GD891" s="123"/>
      <c r="GE891" s="123"/>
      <c r="GF891" s="123"/>
      <c r="GG891" s="123"/>
      <c r="GH891" s="123"/>
      <c r="GI891" s="123"/>
      <c r="GJ891" s="123"/>
      <c r="GK891" s="123"/>
      <c r="GL891" s="123"/>
      <c r="GM891" s="123"/>
      <c r="GN891" s="123"/>
      <c r="GO891" s="123"/>
      <c r="GP891" s="123"/>
      <c r="GQ891" s="123"/>
      <c r="GR891" s="123"/>
      <c r="GS891" s="123"/>
      <c r="GT891" s="123"/>
      <c r="GU891" s="123"/>
      <c r="GV891" s="123"/>
      <c r="GW891" s="123"/>
      <c r="GX891" s="123"/>
      <c r="GY891" s="123"/>
    </row>
    <row r="892" spans="1:207" s="95" customFormat="1" ht="22.9" customHeight="1" x14ac:dyDescent="0.25">
      <c r="A892" s="422"/>
      <c r="B892" s="396"/>
      <c r="C892" s="386"/>
      <c r="D892" s="388"/>
      <c r="E892" s="388"/>
      <c r="F892" s="408"/>
      <c r="G892" s="408"/>
      <c r="H892" s="410"/>
      <c r="I892" s="412"/>
      <c r="J892" s="414"/>
      <c r="K892" s="307">
        <f t="shared" ref="K892" si="285">SUM(L892:O892)</f>
        <v>5439517.1999999993</v>
      </c>
      <c r="L892" s="311">
        <v>0</v>
      </c>
      <c r="M892" s="377">
        <v>0</v>
      </c>
      <c r="N892" s="311">
        <v>0</v>
      </c>
      <c r="O892" s="40">
        <f>'[1]Прод. прилож (2)'!$C$791</f>
        <v>5439517.1999999993</v>
      </c>
      <c r="P892" s="311">
        <f>K892/H891</f>
        <v>3353.9999999999995</v>
      </c>
      <c r="Q892" s="42">
        <v>9673</v>
      </c>
      <c r="R892" s="59" t="s">
        <v>93</v>
      </c>
      <c r="S892" s="15"/>
      <c r="T892" s="15"/>
      <c r="U892" s="15"/>
      <c r="V892" s="123"/>
      <c r="W892" s="123"/>
      <c r="X892" s="123"/>
      <c r="Y892" s="123"/>
      <c r="Z892" s="123"/>
      <c r="AA892" s="123"/>
      <c r="AB892" s="123"/>
      <c r="AC892" s="123"/>
      <c r="AD892" s="123"/>
      <c r="AE892" s="123"/>
      <c r="AF892" s="123"/>
      <c r="AG892" s="123"/>
      <c r="AH892" s="123"/>
      <c r="AI892" s="123"/>
      <c r="AJ892" s="123"/>
      <c r="AK892" s="123"/>
      <c r="AL892" s="123"/>
      <c r="AM892" s="123"/>
      <c r="AN892" s="123"/>
      <c r="AO892" s="123"/>
      <c r="AP892" s="123"/>
      <c r="AQ892" s="123"/>
      <c r="AR892" s="123"/>
      <c r="AS892" s="123"/>
      <c r="AT892" s="123"/>
      <c r="AU892" s="123"/>
      <c r="AV892" s="123"/>
      <c r="AW892" s="123"/>
      <c r="AX892" s="123"/>
      <c r="AY892" s="123"/>
      <c r="AZ892" s="123"/>
      <c r="BA892" s="123"/>
      <c r="BB892" s="123"/>
      <c r="BC892" s="123"/>
      <c r="BD892" s="123"/>
      <c r="BE892" s="123"/>
      <c r="BF892" s="123"/>
      <c r="BG892" s="123"/>
      <c r="BH892" s="123"/>
      <c r="BI892" s="123"/>
      <c r="BJ892" s="123"/>
      <c r="BK892" s="123"/>
      <c r="BL892" s="123"/>
      <c r="BM892" s="123"/>
      <c r="BN892" s="123"/>
      <c r="BO892" s="123"/>
      <c r="BP892" s="123"/>
      <c r="BQ892" s="123"/>
      <c r="BR892" s="123"/>
      <c r="BS892" s="123"/>
      <c r="BT892" s="123"/>
      <c r="BU892" s="123"/>
      <c r="BV892" s="123"/>
      <c r="BW892" s="123"/>
      <c r="BX892" s="123"/>
      <c r="BY892" s="123"/>
      <c r="BZ892" s="123"/>
      <c r="CA892" s="123"/>
      <c r="CB892" s="123"/>
      <c r="CC892" s="123"/>
      <c r="CD892" s="123"/>
      <c r="CE892" s="123"/>
      <c r="CF892" s="123"/>
      <c r="CG892" s="123"/>
      <c r="CH892" s="123"/>
      <c r="CI892" s="123"/>
      <c r="CJ892" s="123"/>
      <c r="CK892" s="123"/>
      <c r="CL892" s="123"/>
      <c r="CM892" s="123"/>
      <c r="CN892" s="123"/>
      <c r="CO892" s="123"/>
      <c r="CP892" s="123"/>
      <c r="CQ892" s="123"/>
      <c r="CR892" s="123"/>
      <c r="CS892" s="123"/>
      <c r="CT892" s="123"/>
      <c r="CU892" s="123"/>
      <c r="CV892" s="123"/>
      <c r="CW892" s="123"/>
      <c r="CX892" s="123"/>
      <c r="CY892" s="123"/>
      <c r="CZ892" s="123"/>
      <c r="DA892" s="123"/>
      <c r="DB892" s="123"/>
      <c r="DC892" s="123"/>
      <c r="DD892" s="123"/>
      <c r="DE892" s="123"/>
      <c r="DF892" s="123"/>
      <c r="DG892" s="123"/>
      <c r="DH892" s="123"/>
      <c r="DI892" s="123"/>
      <c r="DJ892" s="123"/>
      <c r="DK892" s="123"/>
      <c r="DL892" s="123"/>
      <c r="DM892" s="123"/>
      <c r="DN892" s="123"/>
      <c r="DO892" s="123"/>
      <c r="DP892" s="123"/>
      <c r="DQ892" s="123"/>
      <c r="DR892" s="123"/>
      <c r="DS892" s="123"/>
      <c r="DT892" s="123"/>
      <c r="DU892" s="123"/>
      <c r="DV892" s="123"/>
      <c r="DW892" s="123"/>
      <c r="DX892" s="123"/>
      <c r="DY892" s="123"/>
      <c r="DZ892" s="123"/>
      <c r="EA892" s="123"/>
      <c r="EB892" s="123"/>
      <c r="EC892" s="123"/>
      <c r="ED892" s="123"/>
      <c r="EE892" s="123"/>
      <c r="EF892" s="123"/>
      <c r="EG892" s="123"/>
      <c r="EH892" s="123"/>
      <c r="EI892" s="123"/>
      <c r="EJ892" s="123"/>
      <c r="EK892" s="123"/>
      <c r="EL892" s="123"/>
      <c r="EM892" s="123"/>
      <c r="EN892" s="123"/>
      <c r="EO892" s="123"/>
      <c r="EP892" s="123"/>
      <c r="EQ892" s="123"/>
      <c r="ER892" s="123"/>
      <c r="ES892" s="123"/>
      <c r="ET892" s="123"/>
      <c r="EU892" s="123"/>
      <c r="EV892" s="123"/>
      <c r="EW892" s="123"/>
      <c r="EX892" s="123"/>
      <c r="EY892" s="123"/>
      <c r="EZ892" s="123"/>
      <c r="FA892" s="123"/>
      <c r="FB892" s="123"/>
      <c r="FC892" s="123"/>
      <c r="FD892" s="123"/>
      <c r="FE892" s="123"/>
      <c r="FF892" s="123"/>
      <c r="FG892" s="123"/>
      <c r="FH892" s="123"/>
      <c r="FI892" s="123"/>
      <c r="FJ892" s="123"/>
      <c r="FK892" s="123"/>
      <c r="FL892" s="123"/>
      <c r="FM892" s="123"/>
      <c r="FN892" s="123"/>
      <c r="FO892" s="123"/>
      <c r="FP892" s="123"/>
      <c r="FQ892" s="123"/>
      <c r="FR892" s="123"/>
      <c r="FS892" s="123"/>
      <c r="FT892" s="123"/>
      <c r="FU892" s="123"/>
      <c r="FV892" s="123"/>
      <c r="FW892" s="123"/>
      <c r="FX892" s="123"/>
      <c r="FY892" s="123"/>
      <c r="FZ892" s="123"/>
      <c r="GA892" s="123"/>
      <c r="GB892" s="123"/>
      <c r="GC892" s="123"/>
      <c r="GD892" s="123"/>
      <c r="GE892" s="123"/>
      <c r="GF892" s="123"/>
      <c r="GG892" s="123"/>
      <c r="GH892" s="123"/>
      <c r="GI892" s="123"/>
      <c r="GJ892" s="123"/>
      <c r="GK892" s="123"/>
      <c r="GL892" s="123"/>
      <c r="GM892" s="123"/>
      <c r="GN892" s="123"/>
      <c r="GO892" s="123"/>
      <c r="GP892" s="123"/>
      <c r="GQ892" s="123"/>
      <c r="GR892" s="123"/>
      <c r="GS892" s="123"/>
      <c r="GT892" s="123"/>
      <c r="GU892" s="123"/>
      <c r="GV892" s="123"/>
      <c r="GW892" s="123"/>
      <c r="GX892" s="123"/>
      <c r="GY892" s="123"/>
    </row>
    <row r="893" spans="1:207" s="92" customFormat="1" ht="25.15" customHeight="1" x14ac:dyDescent="0.25">
      <c r="A893" s="200">
        <v>675</v>
      </c>
      <c r="B893" s="271" t="s">
        <v>1026</v>
      </c>
      <c r="C893" s="243">
        <v>1959</v>
      </c>
      <c r="D893" s="243" t="s">
        <v>204</v>
      </c>
      <c r="E893" s="243" t="s">
        <v>20</v>
      </c>
      <c r="F893" s="245">
        <v>4</v>
      </c>
      <c r="G893" s="245">
        <v>4</v>
      </c>
      <c r="H893" s="257">
        <v>3087</v>
      </c>
      <c r="I893" s="262">
        <v>629.29999999999995</v>
      </c>
      <c r="J893" s="257">
        <v>1844.19</v>
      </c>
      <c r="K893" s="307">
        <f t="shared" si="263"/>
        <v>1319977.2</v>
      </c>
      <c r="L893" s="40">
        <v>0</v>
      </c>
      <c r="M893" s="40">
        <v>0</v>
      </c>
      <c r="N893" s="40">
        <v>0</v>
      </c>
      <c r="O893" s="311">
        <f>'[1]Прод. прилож (2)'!$C$265</f>
        <v>1319977.2</v>
      </c>
      <c r="P893" s="42">
        <f t="shared" si="284"/>
        <v>427.59222546161322</v>
      </c>
      <c r="Q893" s="307">
        <v>9673</v>
      </c>
      <c r="R893" s="300" t="s">
        <v>92</v>
      </c>
      <c r="S893" s="143"/>
      <c r="T893" s="91"/>
      <c r="U893" s="91"/>
    </row>
    <row r="894" spans="1:207" s="92" customFormat="1" ht="25.15" customHeight="1" x14ac:dyDescent="0.25">
      <c r="A894" s="200">
        <v>676</v>
      </c>
      <c r="B894" s="87" t="s">
        <v>463</v>
      </c>
      <c r="C894" s="48">
        <v>1962</v>
      </c>
      <c r="D894" s="288" t="s">
        <v>204</v>
      </c>
      <c r="E894" s="288" t="s">
        <v>20</v>
      </c>
      <c r="F894" s="27">
        <v>5</v>
      </c>
      <c r="G894" s="27">
        <v>4</v>
      </c>
      <c r="H894" s="40">
        <f>I894+J894</f>
        <v>3061.42</v>
      </c>
      <c r="I894" s="129">
        <v>557.20000000000005</v>
      </c>
      <c r="J894" s="129">
        <v>2504.2199999999998</v>
      </c>
      <c r="K894" s="307">
        <f t="shared" si="263"/>
        <v>8538020</v>
      </c>
      <c r="L894" s="311">
        <v>0</v>
      </c>
      <c r="M894" s="377">
        <v>0</v>
      </c>
      <c r="N894" s="311">
        <v>0</v>
      </c>
      <c r="O894" s="40">
        <f>'[1]Прод. прилож (2)'!$C$266</f>
        <v>8538020</v>
      </c>
      <c r="P894" s="311">
        <f t="shared" si="284"/>
        <v>2788.9084150492254</v>
      </c>
      <c r="Q894" s="42">
        <v>9673</v>
      </c>
      <c r="R894" s="59" t="s">
        <v>92</v>
      </c>
      <c r="S894" s="142"/>
      <c r="T894" s="15"/>
      <c r="U894" s="15"/>
      <c r="V894" s="123"/>
      <c r="W894" s="123"/>
      <c r="X894" s="123"/>
      <c r="Y894" s="123"/>
      <c r="Z894" s="123"/>
      <c r="AA894" s="123"/>
      <c r="AB894" s="123"/>
      <c r="AC894" s="123"/>
      <c r="AD894" s="123"/>
      <c r="AE894" s="123"/>
      <c r="AF894" s="123"/>
      <c r="AG894" s="123"/>
      <c r="AH894" s="123"/>
      <c r="AI894" s="123"/>
      <c r="AJ894" s="123"/>
      <c r="AK894" s="123"/>
      <c r="AL894" s="123"/>
      <c r="AM894" s="123"/>
      <c r="AN894" s="123"/>
      <c r="AO894" s="123"/>
      <c r="AP894" s="123"/>
      <c r="AQ894" s="123"/>
      <c r="AR894" s="123"/>
      <c r="AS894" s="123"/>
      <c r="AT894" s="123"/>
      <c r="AU894" s="123"/>
      <c r="AV894" s="123"/>
      <c r="AW894" s="123"/>
      <c r="AX894" s="123"/>
      <c r="AY894" s="123"/>
      <c r="AZ894" s="123"/>
      <c r="BA894" s="123"/>
      <c r="BB894" s="123"/>
      <c r="BC894" s="123"/>
      <c r="BD894" s="123"/>
      <c r="BE894" s="123"/>
      <c r="BF894" s="123"/>
      <c r="BG894" s="123"/>
      <c r="BH894" s="123"/>
      <c r="BI894" s="123"/>
      <c r="BJ894" s="123"/>
      <c r="BK894" s="123"/>
      <c r="BL894" s="123"/>
      <c r="BM894" s="123"/>
      <c r="BN894" s="123"/>
      <c r="BO894" s="123"/>
      <c r="BP894" s="123"/>
      <c r="BQ894" s="123"/>
      <c r="BR894" s="123"/>
      <c r="BS894" s="123"/>
      <c r="BT894" s="123"/>
      <c r="BU894" s="123"/>
      <c r="BV894" s="123"/>
      <c r="BW894" s="123"/>
      <c r="BX894" s="123"/>
      <c r="BY894" s="123"/>
      <c r="BZ894" s="123"/>
      <c r="CA894" s="123"/>
      <c r="CB894" s="123"/>
      <c r="CC894" s="123"/>
      <c r="CD894" s="123"/>
      <c r="CE894" s="123"/>
      <c r="CF894" s="123"/>
      <c r="CG894" s="123"/>
      <c r="CH894" s="123"/>
      <c r="CI894" s="123"/>
      <c r="CJ894" s="123"/>
      <c r="CK894" s="123"/>
      <c r="CL894" s="123"/>
      <c r="CM894" s="123"/>
      <c r="CN894" s="123"/>
      <c r="CO894" s="123"/>
      <c r="CP894" s="123"/>
      <c r="CQ894" s="123"/>
      <c r="CR894" s="123"/>
      <c r="CS894" s="123"/>
      <c r="CT894" s="123"/>
      <c r="CU894" s="123"/>
      <c r="CV894" s="123"/>
      <c r="CW894" s="123"/>
      <c r="CX894" s="123"/>
      <c r="CY894" s="123"/>
      <c r="CZ894" s="123"/>
      <c r="DA894" s="123"/>
      <c r="DB894" s="123"/>
      <c r="DC894" s="123"/>
      <c r="DD894" s="123"/>
      <c r="DE894" s="123"/>
      <c r="DF894" s="123"/>
      <c r="DG894" s="123"/>
      <c r="DH894" s="123"/>
      <c r="DI894" s="123"/>
      <c r="DJ894" s="123"/>
      <c r="DK894" s="123"/>
      <c r="DL894" s="123"/>
      <c r="DM894" s="123"/>
      <c r="DN894" s="123"/>
      <c r="DO894" s="123"/>
      <c r="DP894" s="123"/>
      <c r="DQ894" s="123"/>
      <c r="DR894" s="123"/>
      <c r="DS894" s="123"/>
      <c r="DT894" s="123"/>
      <c r="DU894" s="123"/>
      <c r="DV894" s="123"/>
      <c r="DW894" s="123"/>
      <c r="DX894" s="123"/>
      <c r="DY894" s="123"/>
      <c r="DZ894" s="123"/>
      <c r="EA894" s="123"/>
      <c r="EB894" s="123"/>
      <c r="EC894" s="123"/>
      <c r="ED894" s="123"/>
      <c r="EE894" s="123"/>
      <c r="EF894" s="123"/>
      <c r="EG894" s="123"/>
      <c r="EH894" s="123"/>
      <c r="EI894" s="123"/>
      <c r="EJ894" s="123"/>
      <c r="EK894" s="123"/>
      <c r="EL894" s="123"/>
      <c r="EM894" s="123"/>
      <c r="EN894" s="123"/>
      <c r="EO894" s="123"/>
      <c r="EP894" s="123"/>
      <c r="EQ894" s="123"/>
      <c r="ER894" s="123"/>
      <c r="ES894" s="123"/>
      <c r="ET894" s="123"/>
      <c r="EU894" s="123"/>
      <c r="EV894" s="123"/>
      <c r="EW894" s="123"/>
      <c r="EX894" s="123"/>
      <c r="EY894" s="123"/>
      <c r="EZ894" s="123"/>
      <c r="FA894" s="123"/>
      <c r="FB894" s="123"/>
      <c r="FC894" s="123"/>
      <c r="FD894" s="123"/>
      <c r="FE894" s="123"/>
      <c r="FF894" s="123"/>
      <c r="FG894" s="123"/>
      <c r="FH894" s="123"/>
      <c r="FI894" s="123"/>
      <c r="FJ894" s="123"/>
      <c r="FK894" s="123"/>
      <c r="FL894" s="123"/>
      <c r="FM894" s="123"/>
      <c r="FN894" s="123"/>
      <c r="FO894" s="123"/>
      <c r="FP894" s="123"/>
      <c r="FQ894" s="123"/>
      <c r="FR894" s="123"/>
      <c r="FS894" s="123"/>
      <c r="FT894" s="123"/>
      <c r="FU894" s="123"/>
      <c r="FV894" s="123"/>
      <c r="FW894" s="123"/>
      <c r="FX894" s="123"/>
      <c r="FY894" s="123"/>
      <c r="FZ894" s="123"/>
      <c r="GA894" s="123"/>
      <c r="GB894" s="123"/>
      <c r="GC894" s="123"/>
      <c r="GD894" s="123"/>
      <c r="GE894" s="123"/>
      <c r="GF894" s="123"/>
      <c r="GG894" s="123"/>
      <c r="GH894" s="123"/>
      <c r="GI894" s="123"/>
      <c r="GJ894" s="123"/>
      <c r="GK894" s="123"/>
      <c r="GL894" s="123"/>
      <c r="GM894" s="123"/>
      <c r="GN894" s="123"/>
      <c r="GO894" s="123"/>
      <c r="GP894" s="123"/>
      <c r="GQ894" s="123"/>
      <c r="GR894" s="123"/>
      <c r="GS894" s="123"/>
      <c r="GT894" s="123"/>
      <c r="GU894" s="123"/>
      <c r="GV894" s="123"/>
      <c r="GW894" s="123"/>
      <c r="GX894" s="123"/>
      <c r="GY894" s="123"/>
    </row>
    <row r="895" spans="1:207" s="92" customFormat="1" ht="25.15" customHeight="1" x14ac:dyDescent="0.25">
      <c r="A895" s="200">
        <v>677</v>
      </c>
      <c r="B895" s="301" t="s">
        <v>464</v>
      </c>
      <c r="C895" s="48">
        <v>1967</v>
      </c>
      <c r="D895" s="288" t="s">
        <v>204</v>
      </c>
      <c r="E895" s="48" t="s">
        <v>20</v>
      </c>
      <c r="F895" s="305">
        <v>4</v>
      </c>
      <c r="G895" s="305">
        <v>2</v>
      </c>
      <c r="H895" s="40">
        <f>I895+J895</f>
        <v>1270.18</v>
      </c>
      <c r="I895" s="40">
        <v>0</v>
      </c>
      <c r="J895" s="40">
        <v>1270.18</v>
      </c>
      <c r="K895" s="307">
        <f t="shared" si="263"/>
        <v>4374500</v>
      </c>
      <c r="L895" s="311">
        <v>0</v>
      </c>
      <c r="M895" s="377">
        <v>0</v>
      </c>
      <c r="N895" s="311">
        <v>0</v>
      </c>
      <c r="O895" s="40">
        <f>'[1]Прод. прилож (2)'!$C$1387</f>
        <v>4374500</v>
      </c>
      <c r="P895" s="311">
        <f t="shared" si="284"/>
        <v>3444.0000629831989</v>
      </c>
      <c r="Q895" s="42">
        <v>9673</v>
      </c>
      <c r="R895" s="59" t="s">
        <v>94</v>
      </c>
      <c r="S895" s="15"/>
      <c r="T895" s="15"/>
      <c r="U895" s="15"/>
      <c r="V895" s="123"/>
      <c r="W895" s="123"/>
      <c r="X895" s="123"/>
      <c r="Y895" s="123"/>
      <c r="Z895" s="123"/>
      <c r="AA895" s="123"/>
      <c r="AB895" s="123"/>
      <c r="AC895" s="123"/>
      <c r="AD895" s="123"/>
      <c r="AE895" s="123"/>
      <c r="AF895" s="123"/>
      <c r="AG895" s="123"/>
      <c r="AH895" s="123"/>
      <c r="AI895" s="123"/>
      <c r="AJ895" s="123"/>
      <c r="AK895" s="123"/>
      <c r="AL895" s="123"/>
      <c r="AM895" s="123"/>
      <c r="AN895" s="123"/>
      <c r="AO895" s="123"/>
      <c r="AP895" s="123"/>
      <c r="AQ895" s="123"/>
      <c r="AR895" s="123"/>
      <c r="AS895" s="123"/>
      <c r="AT895" s="123"/>
      <c r="AU895" s="123"/>
      <c r="AV895" s="123"/>
      <c r="AW895" s="123"/>
      <c r="AX895" s="123"/>
      <c r="AY895" s="123"/>
      <c r="AZ895" s="123"/>
      <c r="BA895" s="123"/>
      <c r="BB895" s="123"/>
      <c r="BC895" s="123"/>
      <c r="BD895" s="123"/>
      <c r="BE895" s="123"/>
      <c r="BF895" s="123"/>
      <c r="BG895" s="123"/>
      <c r="BH895" s="123"/>
      <c r="BI895" s="123"/>
      <c r="BJ895" s="123"/>
      <c r="BK895" s="123"/>
      <c r="BL895" s="123"/>
      <c r="BM895" s="123"/>
      <c r="BN895" s="123"/>
      <c r="BO895" s="123"/>
      <c r="BP895" s="123"/>
      <c r="BQ895" s="123"/>
      <c r="BR895" s="123"/>
      <c r="BS895" s="123"/>
      <c r="BT895" s="123"/>
      <c r="BU895" s="123"/>
      <c r="BV895" s="123"/>
      <c r="BW895" s="123"/>
      <c r="BX895" s="123"/>
      <c r="BY895" s="123"/>
      <c r="BZ895" s="123"/>
      <c r="CA895" s="123"/>
      <c r="CB895" s="123"/>
      <c r="CC895" s="123"/>
      <c r="CD895" s="123"/>
      <c r="CE895" s="123"/>
      <c r="CF895" s="123"/>
      <c r="CG895" s="123"/>
      <c r="CH895" s="123"/>
      <c r="CI895" s="123"/>
      <c r="CJ895" s="123"/>
      <c r="CK895" s="123"/>
      <c r="CL895" s="123"/>
      <c r="CM895" s="123"/>
      <c r="CN895" s="123"/>
      <c r="CO895" s="123"/>
      <c r="CP895" s="123"/>
      <c r="CQ895" s="123"/>
      <c r="CR895" s="123"/>
      <c r="CS895" s="123"/>
      <c r="CT895" s="123"/>
      <c r="CU895" s="123"/>
      <c r="CV895" s="123"/>
      <c r="CW895" s="123"/>
      <c r="CX895" s="123"/>
      <c r="CY895" s="123"/>
      <c r="CZ895" s="123"/>
      <c r="DA895" s="123"/>
      <c r="DB895" s="123"/>
      <c r="DC895" s="123"/>
      <c r="DD895" s="123"/>
      <c r="DE895" s="123"/>
      <c r="DF895" s="123"/>
      <c r="DG895" s="123"/>
      <c r="DH895" s="123"/>
      <c r="DI895" s="123"/>
      <c r="DJ895" s="123"/>
      <c r="DK895" s="123"/>
      <c r="DL895" s="123"/>
      <c r="DM895" s="123"/>
      <c r="DN895" s="123"/>
      <c r="DO895" s="123"/>
      <c r="DP895" s="123"/>
      <c r="DQ895" s="123"/>
      <c r="DR895" s="123"/>
      <c r="DS895" s="123"/>
      <c r="DT895" s="123"/>
      <c r="DU895" s="123"/>
      <c r="DV895" s="123"/>
      <c r="DW895" s="123"/>
      <c r="DX895" s="123"/>
      <c r="DY895" s="123"/>
      <c r="DZ895" s="123"/>
      <c r="EA895" s="123"/>
      <c r="EB895" s="123"/>
      <c r="EC895" s="123"/>
      <c r="ED895" s="123"/>
      <c r="EE895" s="123"/>
      <c r="EF895" s="123"/>
      <c r="EG895" s="123"/>
      <c r="EH895" s="123"/>
      <c r="EI895" s="123"/>
      <c r="EJ895" s="123"/>
      <c r="EK895" s="123"/>
      <c r="EL895" s="123"/>
      <c r="EM895" s="123"/>
      <c r="EN895" s="123"/>
      <c r="EO895" s="123"/>
      <c r="EP895" s="123"/>
      <c r="EQ895" s="123"/>
      <c r="ER895" s="123"/>
      <c r="ES895" s="123"/>
      <c r="ET895" s="123"/>
      <c r="EU895" s="123"/>
      <c r="EV895" s="123"/>
      <c r="EW895" s="123"/>
      <c r="EX895" s="123"/>
      <c r="EY895" s="123"/>
      <c r="EZ895" s="123"/>
      <c r="FA895" s="123"/>
      <c r="FB895" s="123"/>
      <c r="FC895" s="123"/>
      <c r="FD895" s="123"/>
      <c r="FE895" s="123"/>
      <c r="FF895" s="123"/>
      <c r="FG895" s="123"/>
      <c r="FH895" s="123"/>
      <c r="FI895" s="123"/>
      <c r="FJ895" s="123"/>
      <c r="FK895" s="123"/>
      <c r="FL895" s="123"/>
      <c r="FM895" s="123"/>
      <c r="FN895" s="123"/>
      <c r="FO895" s="123"/>
      <c r="FP895" s="123"/>
      <c r="FQ895" s="123"/>
      <c r="FR895" s="123"/>
      <c r="FS895" s="123"/>
      <c r="FT895" s="123"/>
      <c r="FU895" s="123"/>
      <c r="FV895" s="123"/>
      <c r="FW895" s="123"/>
      <c r="FX895" s="123"/>
      <c r="FY895" s="123"/>
      <c r="FZ895" s="123"/>
      <c r="GA895" s="123"/>
      <c r="GB895" s="123"/>
      <c r="GC895" s="123"/>
      <c r="GD895" s="123"/>
      <c r="GE895" s="123"/>
      <c r="GF895" s="123"/>
      <c r="GG895" s="123"/>
      <c r="GH895" s="123"/>
      <c r="GI895" s="123"/>
      <c r="GJ895" s="123"/>
      <c r="GK895" s="123"/>
      <c r="GL895" s="123"/>
      <c r="GM895" s="123"/>
      <c r="GN895" s="123"/>
      <c r="GO895" s="123"/>
      <c r="GP895" s="123"/>
      <c r="GQ895" s="123"/>
      <c r="GR895" s="123"/>
      <c r="GS895" s="123"/>
      <c r="GT895" s="123"/>
      <c r="GU895" s="123"/>
      <c r="GV895" s="123"/>
      <c r="GW895" s="123"/>
      <c r="GX895" s="123"/>
      <c r="GY895" s="123"/>
    </row>
    <row r="896" spans="1:207" s="95" customFormat="1" ht="22.9" customHeight="1" x14ac:dyDescent="0.25">
      <c r="A896" s="421">
        <v>678</v>
      </c>
      <c r="B896" s="395" t="s">
        <v>465</v>
      </c>
      <c r="C896" s="385">
        <v>1937</v>
      </c>
      <c r="D896" s="387" t="s">
        <v>204</v>
      </c>
      <c r="E896" s="387" t="s">
        <v>20</v>
      </c>
      <c r="F896" s="407">
        <v>5</v>
      </c>
      <c r="G896" s="407">
        <v>4</v>
      </c>
      <c r="H896" s="409">
        <v>3333</v>
      </c>
      <c r="I896" s="411">
        <v>0</v>
      </c>
      <c r="J896" s="411">
        <v>2127.02</v>
      </c>
      <c r="K896" s="307">
        <f t="shared" si="263"/>
        <v>257122.09</v>
      </c>
      <c r="L896" s="311">
        <v>0</v>
      </c>
      <c r="M896" s="377">
        <v>0</v>
      </c>
      <c r="N896" s="311">
        <v>0</v>
      </c>
      <c r="O896" s="40">
        <f>'[1]Прод. прилож (2)'!$C$267</f>
        <v>257122.09</v>
      </c>
      <c r="P896" s="311">
        <f t="shared" si="284"/>
        <v>77.144341434143413</v>
      </c>
      <c r="Q896" s="42">
        <v>9673</v>
      </c>
      <c r="R896" s="59" t="s">
        <v>92</v>
      </c>
      <c r="S896" s="142"/>
      <c r="T896" s="15"/>
      <c r="U896" s="15"/>
      <c r="V896" s="123"/>
      <c r="W896" s="123"/>
      <c r="X896" s="123"/>
      <c r="Y896" s="123"/>
      <c r="Z896" s="123"/>
      <c r="AA896" s="123"/>
      <c r="AB896" s="123"/>
      <c r="AC896" s="123"/>
      <c r="AD896" s="123"/>
      <c r="AE896" s="123"/>
      <c r="AF896" s="123"/>
      <c r="AG896" s="123"/>
      <c r="AH896" s="123"/>
      <c r="AI896" s="123"/>
      <c r="AJ896" s="123"/>
      <c r="AK896" s="123"/>
      <c r="AL896" s="123"/>
      <c r="AM896" s="123"/>
      <c r="AN896" s="123"/>
      <c r="AO896" s="123"/>
      <c r="AP896" s="123"/>
      <c r="AQ896" s="123"/>
      <c r="AR896" s="123"/>
      <c r="AS896" s="123"/>
      <c r="AT896" s="123"/>
      <c r="AU896" s="123"/>
      <c r="AV896" s="123"/>
      <c r="AW896" s="123"/>
      <c r="AX896" s="123"/>
      <c r="AY896" s="123"/>
      <c r="AZ896" s="123"/>
      <c r="BA896" s="123"/>
      <c r="BB896" s="123"/>
      <c r="BC896" s="123"/>
      <c r="BD896" s="123"/>
      <c r="BE896" s="123"/>
      <c r="BF896" s="123"/>
      <c r="BG896" s="123"/>
      <c r="BH896" s="123"/>
      <c r="BI896" s="123"/>
      <c r="BJ896" s="123"/>
      <c r="BK896" s="123"/>
      <c r="BL896" s="123"/>
      <c r="BM896" s="123"/>
      <c r="BN896" s="123"/>
      <c r="BO896" s="123"/>
      <c r="BP896" s="123"/>
      <c r="BQ896" s="123"/>
      <c r="BR896" s="123"/>
      <c r="BS896" s="123"/>
      <c r="BT896" s="123"/>
      <c r="BU896" s="123"/>
      <c r="BV896" s="123"/>
      <c r="BW896" s="123"/>
      <c r="BX896" s="123"/>
      <c r="BY896" s="123"/>
      <c r="BZ896" s="123"/>
      <c r="CA896" s="123"/>
      <c r="CB896" s="123"/>
      <c r="CC896" s="123"/>
      <c r="CD896" s="123"/>
      <c r="CE896" s="123"/>
      <c r="CF896" s="123"/>
      <c r="CG896" s="123"/>
      <c r="CH896" s="123"/>
      <c r="CI896" s="123"/>
      <c r="CJ896" s="123"/>
      <c r="CK896" s="123"/>
      <c r="CL896" s="123"/>
      <c r="CM896" s="123"/>
      <c r="CN896" s="123"/>
      <c r="CO896" s="123"/>
      <c r="CP896" s="123"/>
      <c r="CQ896" s="123"/>
      <c r="CR896" s="123"/>
      <c r="CS896" s="123"/>
      <c r="CT896" s="123"/>
      <c r="CU896" s="123"/>
      <c r="CV896" s="123"/>
      <c r="CW896" s="123"/>
      <c r="CX896" s="123"/>
      <c r="CY896" s="123"/>
      <c r="CZ896" s="123"/>
      <c r="DA896" s="123"/>
      <c r="DB896" s="123"/>
      <c r="DC896" s="123"/>
      <c r="DD896" s="123"/>
      <c r="DE896" s="123"/>
      <c r="DF896" s="123"/>
      <c r="DG896" s="123"/>
      <c r="DH896" s="123"/>
      <c r="DI896" s="123"/>
      <c r="DJ896" s="123"/>
      <c r="DK896" s="123"/>
      <c r="DL896" s="123"/>
      <c r="DM896" s="123"/>
      <c r="DN896" s="123"/>
      <c r="DO896" s="123"/>
      <c r="DP896" s="123"/>
      <c r="DQ896" s="123"/>
      <c r="DR896" s="123"/>
      <c r="DS896" s="123"/>
      <c r="DT896" s="123"/>
      <c r="DU896" s="123"/>
      <c r="DV896" s="123"/>
      <c r="DW896" s="123"/>
      <c r="DX896" s="123"/>
      <c r="DY896" s="123"/>
      <c r="DZ896" s="123"/>
      <c r="EA896" s="123"/>
      <c r="EB896" s="123"/>
      <c r="EC896" s="123"/>
      <c r="ED896" s="123"/>
      <c r="EE896" s="123"/>
      <c r="EF896" s="123"/>
      <c r="EG896" s="123"/>
      <c r="EH896" s="123"/>
      <c r="EI896" s="123"/>
      <c r="EJ896" s="123"/>
      <c r="EK896" s="123"/>
      <c r="EL896" s="123"/>
      <c r="EM896" s="123"/>
      <c r="EN896" s="123"/>
      <c r="EO896" s="123"/>
      <c r="EP896" s="123"/>
      <c r="EQ896" s="123"/>
      <c r="ER896" s="123"/>
      <c r="ES896" s="123"/>
      <c r="ET896" s="123"/>
      <c r="EU896" s="123"/>
      <c r="EV896" s="123"/>
      <c r="EW896" s="123"/>
      <c r="EX896" s="123"/>
      <c r="EY896" s="123"/>
      <c r="EZ896" s="123"/>
      <c r="FA896" s="123"/>
      <c r="FB896" s="123"/>
      <c r="FC896" s="123"/>
      <c r="FD896" s="123"/>
      <c r="FE896" s="123"/>
      <c r="FF896" s="123"/>
      <c r="FG896" s="123"/>
      <c r="FH896" s="123"/>
      <c r="FI896" s="123"/>
      <c r="FJ896" s="123"/>
      <c r="FK896" s="123"/>
      <c r="FL896" s="123"/>
      <c r="FM896" s="123"/>
      <c r="FN896" s="123"/>
      <c r="FO896" s="123"/>
      <c r="FP896" s="123"/>
      <c r="FQ896" s="123"/>
      <c r="FR896" s="123"/>
      <c r="FS896" s="123"/>
      <c r="FT896" s="123"/>
      <c r="FU896" s="123"/>
      <c r="FV896" s="123"/>
      <c r="FW896" s="123"/>
      <c r="FX896" s="123"/>
      <c r="FY896" s="123"/>
      <c r="FZ896" s="123"/>
      <c r="GA896" s="123"/>
      <c r="GB896" s="123"/>
      <c r="GC896" s="123"/>
      <c r="GD896" s="123"/>
      <c r="GE896" s="123"/>
      <c r="GF896" s="123"/>
      <c r="GG896" s="123"/>
      <c r="GH896" s="123"/>
      <c r="GI896" s="123"/>
      <c r="GJ896" s="123"/>
      <c r="GK896" s="123"/>
      <c r="GL896" s="123"/>
      <c r="GM896" s="123"/>
      <c r="GN896" s="123"/>
      <c r="GO896" s="123"/>
      <c r="GP896" s="123"/>
      <c r="GQ896" s="123"/>
      <c r="GR896" s="123"/>
      <c r="GS896" s="123"/>
      <c r="GT896" s="123"/>
      <c r="GU896" s="123"/>
      <c r="GV896" s="123"/>
      <c r="GW896" s="123"/>
      <c r="GX896" s="123"/>
      <c r="GY896" s="123"/>
    </row>
    <row r="897" spans="1:207" s="95" customFormat="1" ht="22.9" customHeight="1" x14ac:dyDescent="0.25">
      <c r="A897" s="422"/>
      <c r="B897" s="396"/>
      <c r="C897" s="386"/>
      <c r="D897" s="388"/>
      <c r="E897" s="388"/>
      <c r="F897" s="408"/>
      <c r="G897" s="408"/>
      <c r="H897" s="410"/>
      <c r="I897" s="412"/>
      <c r="J897" s="412"/>
      <c r="K897" s="307">
        <f t="shared" ref="K897" si="286">SUM(L897:O897)</f>
        <v>11178882</v>
      </c>
      <c r="L897" s="311">
        <v>0</v>
      </c>
      <c r="M897" s="377">
        <v>0</v>
      </c>
      <c r="N897" s="311">
        <v>0</v>
      </c>
      <c r="O897" s="40">
        <f>'[1]Прод. прилож (2)'!$C$792</f>
        <v>11178882</v>
      </c>
      <c r="P897" s="311">
        <f>K897/H896</f>
        <v>3354</v>
      </c>
      <c r="Q897" s="42">
        <v>9673</v>
      </c>
      <c r="R897" s="59" t="s">
        <v>93</v>
      </c>
      <c r="S897" s="15"/>
      <c r="T897" s="15"/>
      <c r="U897" s="15"/>
      <c r="V897" s="123"/>
      <c r="W897" s="123"/>
      <c r="X897" s="123"/>
      <c r="Y897" s="123"/>
      <c r="Z897" s="123"/>
      <c r="AA897" s="123"/>
      <c r="AB897" s="123"/>
      <c r="AC897" s="123"/>
      <c r="AD897" s="123"/>
      <c r="AE897" s="123"/>
      <c r="AF897" s="123"/>
      <c r="AG897" s="123"/>
      <c r="AH897" s="123"/>
      <c r="AI897" s="123"/>
      <c r="AJ897" s="123"/>
      <c r="AK897" s="123"/>
      <c r="AL897" s="123"/>
      <c r="AM897" s="123"/>
      <c r="AN897" s="123"/>
      <c r="AO897" s="123"/>
      <c r="AP897" s="123"/>
      <c r="AQ897" s="123"/>
      <c r="AR897" s="123"/>
      <c r="AS897" s="123"/>
      <c r="AT897" s="123"/>
      <c r="AU897" s="123"/>
      <c r="AV897" s="123"/>
      <c r="AW897" s="123"/>
      <c r="AX897" s="123"/>
      <c r="AY897" s="123"/>
      <c r="AZ897" s="123"/>
      <c r="BA897" s="123"/>
      <c r="BB897" s="123"/>
      <c r="BC897" s="123"/>
      <c r="BD897" s="123"/>
      <c r="BE897" s="123"/>
      <c r="BF897" s="123"/>
      <c r="BG897" s="123"/>
      <c r="BH897" s="123"/>
      <c r="BI897" s="123"/>
      <c r="BJ897" s="123"/>
      <c r="BK897" s="123"/>
      <c r="BL897" s="123"/>
      <c r="BM897" s="123"/>
      <c r="BN897" s="123"/>
      <c r="BO897" s="123"/>
      <c r="BP897" s="123"/>
      <c r="BQ897" s="123"/>
      <c r="BR897" s="123"/>
      <c r="BS897" s="123"/>
      <c r="BT897" s="123"/>
      <c r="BU897" s="123"/>
      <c r="BV897" s="123"/>
      <c r="BW897" s="123"/>
      <c r="BX897" s="123"/>
      <c r="BY897" s="123"/>
      <c r="BZ897" s="123"/>
      <c r="CA897" s="123"/>
      <c r="CB897" s="123"/>
      <c r="CC897" s="123"/>
      <c r="CD897" s="123"/>
      <c r="CE897" s="123"/>
      <c r="CF897" s="123"/>
      <c r="CG897" s="123"/>
      <c r="CH897" s="123"/>
      <c r="CI897" s="123"/>
      <c r="CJ897" s="123"/>
      <c r="CK897" s="123"/>
      <c r="CL897" s="123"/>
      <c r="CM897" s="123"/>
      <c r="CN897" s="123"/>
      <c r="CO897" s="123"/>
      <c r="CP897" s="123"/>
      <c r="CQ897" s="123"/>
      <c r="CR897" s="123"/>
      <c r="CS897" s="123"/>
      <c r="CT897" s="123"/>
      <c r="CU897" s="123"/>
      <c r="CV897" s="123"/>
      <c r="CW897" s="123"/>
      <c r="CX897" s="123"/>
      <c r="CY897" s="123"/>
      <c r="CZ897" s="123"/>
      <c r="DA897" s="123"/>
      <c r="DB897" s="123"/>
      <c r="DC897" s="123"/>
      <c r="DD897" s="123"/>
      <c r="DE897" s="123"/>
      <c r="DF897" s="123"/>
      <c r="DG897" s="123"/>
      <c r="DH897" s="123"/>
      <c r="DI897" s="123"/>
      <c r="DJ897" s="123"/>
      <c r="DK897" s="123"/>
      <c r="DL897" s="123"/>
      <c r="DM897" s="123"/>
      <c r="DN897" s="123"/>
      <c r="DO897" s="123"/>
      <c r="DP897" s="123"/>
      <c r="DQ897" s="123"/>
      <c r="DR897" s="123"/>
      <c r="DS897" s="123"/>
      <c r="DT897" s="123"/>
      <c r="DU897" s="123"/>
      <c r="DV897" s="123"/>
      <c r="DW897" s="123"/>
      <c r="DX897" s="123"/>
      <c r="DY897" s="123"/>
      <c r="DZ897" s="123"/>
      <c r="EA897" s="123"/>
      <c r="EB897" s="123"/>
      <c r="EC897" s="123"/>
      <c r="ED897" s="123"/>
      <c r="EE897" s="123"/>
      <c r="EF897" s="123"/>
      <c r="EG897" s="123"/>
      <c r="EH897" s="123"/>
      <c r="EI897" s="123"/>
      <c r="EJ897" s="123"/>
      <c r="EK897" s="123"/>
      <c r="EL897" s="123"/>
      <c r="EM897" s="123"/>
      <c r="EN897" s="123"/>
      <c r="EO897" s="123"/>
      <c r="EP897" s="123"/>
      <c r="EQ897" s="123"/>
      <c r="ER897" s="123"/>
      <c r="ES897" s="123"/>
      <c r="ET897" s="123"/>
      <c r="EU897" s="123"/>
      <c r="EV897" s="123"/>
      <c r="EW897" s="123"/>
      <c r="EX897" s="123"/>
      <c r="EY897" s="123"/>
      <c r="EZ897" s="123"/>
      <c r="FA897" s="123"/>
      <c r="FB897" s="123"/>
      <c r="FC897" s="123"/>
      <c r="FD897" s="123"/>
      <c r="FE897" s="123"/>
      <c r="FF897" s="123"/>
      <c r="FG897" s="123"/>
      <c r="FH897" s="123"/>
      <c r="FI897" s="123"/>
      <c r="FJ897" s="123"/>
      <c r="FK897" s="123"/>
      <c r="FL897" s="123"/>
      <c r="FM897" s="123"/>
      <c r="FN897" s="123"/>
      <c r="FO897" s="123"/>
      <c r="FP897" s="123"/>
      <c r="FQ897" s="123"/>
      <c r="FR897" s="123"/>
      <c r="FS897" s="123"/>
      <c r="FT897" s="123"/>
      <c r="FU897" s="123"/>
      <c r="FV897" s="123"/>
      <c r="FW897" s="123"/>
      <c r="FX897" s="123"/>
      <c r="FY897" s="123"/>
      <c r="FZ897" s="123"/>
      <c r="GA897" s="123"/>
      <c r="GB897" s="123"/>
      <c r="GC897" s="123"/>
      <c r="GD897" s="123"/>
      <c r="GE897" s="123"/>
      <c r="GF897" s="123"/>
      <c r="GG897" s="123"/>
      <c r="GH897" s="123"/>
      <c r="GI897" s="123"/>
      <c r="GJ897" s="123"/>
      <c r="GK897" s="123"/>
      <c r="GL897" s="123"/>
      <c r="GM897" s="123"/>
      <c r="GN897" s="123"/>
      <c r="GO897" s="123"/>
      <c r="GP897" s="123"/>
      <c r="GQ897" s="123"/>
      <c r="GR897" s="123"/>
      <c r="GS897" s="123"/>
      <c r="GT897" s="123"/>
      <c r="GU897" s="123"/>
      <c r="GV897" s="123"/>
      <c r="GW897" s="123"/>
      <c r="GX897" s="123"/>
      <c r="GY897" s="123"/>
    </row>
    <row r="898" spans="1:207" s="91" customFormat="1" ht="27" customHeight="1" x14ac:dyDescent="0.25">
      <c r="A898" s="200">
        <v>679</v>
      </c>
      <c r="B898" s="301" t="s">
        <v>1028</v>
      </c>
      <c r="C898" s="288">
        <v>1959</v>
      </c>
      <c r="D898" s="288" t="s">
        <v>204</v>
      </c>
      <c r="E898" s="288" t="s">
        <v>20</v>
      </c>
      <c r="F898" s="54">
        <v>3</v>
      </c>
      <c r="G898" s="54">
        <v>2</v>
      </c>
      <c r="H898" s="311">
        <v>1254.4000000000001</v>
      </c>
      <c r="I898" s="311">
        <v>394.8</v>
      </c>
      <c r="J898" s="311">
        <v>1051</v>
      </c>
      <c r="K898" s="307">
        <f t="shared" si="263"/>
        <v>4257257.6000000006</v>
      </c>
      <c r="L898" s="40">
        <v>0</v>
      </c>
      <c r="M898" s="40">
        <v>0</v>
      </c>
      <c r="N898" s="40">
        <v>0</v>
      </c>
      <c r="O898" s="311">
        <f>'[1]Прод. прилож (2)'!$C$1388</f>
        <v>4257257.6000000006</v>
      </c>
      <c r="P898" s="42">
        <f t="shared" si="284"/>
        <v>3393.8596938775513</v>
      </c>
      <c r="Q898" s="307">
        <v>9673</v>
      </c>
      <c r="R898" s="300" t="s">
        <v>94</v>
      </c>
      <c r="V898" s="92"/>
      <c r="W898" s="92"/>
      <c r="X898" s="92"/>
      <c r="Y898" s="92"/>
      <c r="Z898" s="92"/>
      <c r="AA898" s="92"/>
      <c r="AB898" s="92"/>
      <c r="AC898" s="92"/>
      <c r="AD898" s="92"/>
      <c r="AE898" s="92"/>
      <c r="AF898" s="92"/>
      <c r="AG898" s="92"/>
      <c r="AH898" s="92"/>
      <c r="AI898" s="92"/>
      <c r="AJ898" s="92"/>
      <c r="AK898" s="92"/>
      <c r="AL898" s="92"/>
      <c r="AM898" s="92"/>
      <c r="AN898" s="92"/>
      <c r="AO898" s="92"/>
      <c r="AP898" s="92"/>
      <c r="AQ898" s="92"/>
      <c r="AR898" s="92"/>
      <c r="AS898" s="92"/>
      <c r="AT898" s="92"/>
      <c r="AU898" s="92"/>
      <c r="AV898" s="92"/>
      <c r="AW898" s="92"/>
      <c r="AX898" s="92"/>
      <c r="AY898" s="92"/>
      <c r="AZ898" s="92"/>
      <c r="BA898" s="92"/>
      <c r="BB898" s="92"/>
      <c r="BC898" s="92"/>
      <c r="BD898" s="92"/>
      <c r="BE898" s="92"/>
      <c r="BF898" s="92"/>
      <c r="BG898" s="92"/>
      <c r="BH898" s="92"/>
      <c r="BI898" s="92"/>
      <c r="BJ898" s="92"/>
      <c r="BK898" s="92"/>
      <c r="BL898" s="92"/>
      <c r="BM898" s="92"/>
      <c r="BN898" s="92"/>
      <c r="BO898" s="92"/>
      <c r="BP898" s="92"/>
      <c r="BQ898" s="92"/>
      <c r="BR898" s="92"/>
      <c r="BS898" s="92"/>
      <c r="BT898" s="92"/>
      <c r="BU898" s="92"/>
      <c r="BV898" s="92"/>
      <c r="BW898" s="92"/>
      <c r="BX898" s="92"/>
      <c r="BY898" s="92"/>
      <c r="BZ898" s="92"/>
      <c r="CA898" s="92"/>
      <c r="CB898" s="92"/>
      <c r="CC898" s="92"/>
      <c r="CD898" s="92"/>
      <c r="CE898" s="92"/>
      <c r="CF898" s="92"/>
      <c r="CG898" s="92"/>
      <c r="CH898" s="92"/>
      <c r="CI898" s="92"/>
      <c r="CJ898" s="92"/>
      <c r="CK898" s="92"/>
      <c r="CL898" s="92"/>
      <c r="CM898" s="92"/>
      <c r="CN898" s="92"/>
      <c r="CO898" s="92"/>
      <c r="CP898" s="92"/>
      <c r="CQ898" s="92"/>
      <c r="CR898" s="92"/>
      <c r="CS898" s="92"/>
      <c r="CT898" s="92"/>
      <c r="CU898" s="92"/>
      <c r="CV898" s="92"/>
      <c r="CW898" s="92"/>
      <c r="CX898" s="92"/>
      <c r="CY898" s="92"/>
      <c r="CZ898" s="92"/>
      <c r="DA898" s="92"/>
      <c r="DB898" s="92"/>
      <c r="DC898" s="92"/>
      <c r="DD898" s="92"/>
      <c r="DE898" s="92"/>
      <c r="DF898" s="92"/>
      <c r="DG898" s="92"/>
      <c r="DH898" s="92"/>
      <c r="DI898" s="92"/>
      <c r="DJ898" s="92"/>
      <c r="DK898" s="92"/>
      <c r="DL898" s="92"/>
      <c r="DM898" s="92"/>
      <c r="DN898" s="92"/>
      <c r="DO898" s="92"/>
      <c r="DP898" s="92"/>
      <c r="DQ898" s="92"/>
      <c r="DR898" s="92"/>
      <c r="DS898" s="92"/>
      <c r="DT898" s="92"/>
      <c r="DU898" s="92"/>
      <c r="DV898" s="92"/>
      <c r="DW898" s="92"/>
      <c r="DX898" s="92"/>
      <c r="DY898" s="92"/>
      <c r="DZ898" s="92"/>
      <c r="EA898" s="92"/>
      <c r="EB898" s="92"/>
      <c r="EC898" s="92"/>
      <c r="ED898" s="92"/>
      <c r="EE898" s="92"/>
      <c r="EF898" s="92"/>
      <c r="EG898" s="92"/>
      <c r="EH898" s="92"/>
      <c r="EI898" s="92"/>
      <c r="EJ898" s="92"/>
      <c r="EK898" s="92"/>
      <c r="EL898" s="92"/>
      <c r="EM898" s="92"/>
      <c r="EN898" s="92"/>
      <c r="EO898" s="92"/>
      <c r="EP898" s="92"/>
      <c r="EQ898" s="92"/>
      <c r="ER898" s="92"/>
      <c r="ES898" s="92"/>
      <c r="ET898" s="92"/>
      <c r="EU898" s="92"/>
      <c r="EV898" s="92"/>
      <c r="EW898" s="92"/>
      <c r="EX898" s="92"/>
      <c r="EY898" s="92"/>
      <c r="EZ898" s="92"/>
      <c r="FA898" s="92"/>
      <c r="FB898" s="92"/>
      <c r="FC898" s="92"/>
      <c r="FD898" s="92"/>
      <c r="FE898" s="92"/>
      <c r="FF898" s="92"/>
      <c r="FG898" s="92"/>
      <c r="FH898" s="92"/>
      <c r="FI898" s="92"/>
      <c r="FJ898" s="92"/>
      <c r="FK898" s="92"/>
      <c r="FL898" s="92"/>
      <c r="FM898" s="92"/>
      <c r="FN898" s="92"/>
      <c r="FO898" s="92"/>
      <c r="FP898" s="92"/>
      <c r="FQ898" s="92"/>
      <c r="FR898" s="92"/>
      <c r="FS898" s="92"/>
      <c r="FT898" s="92"/>
      <c r="FU898" s="92"/>
      <c r="FV898" s="92"/>
      <c r="FW898" s="92"/>
      <c r="FX898" s="92"/>
      <c r="FY898" s="92"/>
      <c r="FZ898" s="92"/>
      <c r="GA898" s="92"/>
      <c r="GB898" s="92"/>
      <c r="GC898" s="92"/>
      <c r="GD898" s="92"/>
      <c r="GE898" s="92"/>
      <c r="GF898" s="92"/>
      <c r="GG898" s="92"/>
      <c r="GH898" s="92"/>
      <c r="GI898" s="92"/>
      <c r="GJ898" s="92"/>
      <c r="GK898" s="92"/>
      <c r="GL898" s="92"/>
      <c r="GM898" s="92"/>
      <c r="GN898" s="92"/>
      <c r="GO898" s="92"/>
      <c r="GP898" s="92"/>
      <c r="GQ898" s="92"/>
      <c r="GR898" s="92"/>
      <c r="GS898" s="92"/>
      <c r="GT898" s="92"/>
      <c r="GU898" s="92"/>
      <c r="GV898" s="92"/>
      <c r="GW898" s="92"/>
      <c r="GX898" s="92"/>
      <c r="GY898" s="92"/>
    </row>
    <row r="899" spans="1:207" s="123" customFormat="1" ht="25.15" customHeight="1" x14ac:dyDescent="0.25">
      <c r="A899" s="200">
        <v>680</v>
      </c>
      <c r="B899" s="87" t="s">
        <v>1054</v>
      </c>
      <c r="C899" s="288">
        <v>1959</v>
      </c>
      <c r="D899" s="288" t="s">
        <v>204</v>
      </c>
      <c r="E899" s="288" t="s">
        <v>20</v>
      </c>
      <c r="F899" s="54">
        <v>4</v>
      </c>
      <c r="G899" s="54">
        <v>2</v>
      </c>
      <c r="H899" s="311">
        <v>745.5</v>
      </c>
      <c r="I899" s="311">
        <v>71.900000000000006</v>
      </c>
      <c r="J899" s="311">
        <v>673.6</v>
      </c>
      <c r="K899" s="307">
        <f t="shared" si="263"/>
        <v>2976087.5</v>
      </c>
      <c r="L899" s="40">
        <v>0</v>
      </c>
      <c r="M899" s="40">
        <v>0</v>
      </c>
      <c r="N899" s="40">
        <v>0</v>
      </c>
      <c r="O899" s="311">
        <f>'[1]Прод. прилож (2)'!$C$1386</f>
        <v>2976087.5</v>
      </c>
      <c r="P899" s="42">
        <f t="shared" si="284"/>
        <v>3992.0690811535883</v>
      </c>
      <c r="Q899" s="307">
        <v>9673</v>
      </c>
      <c r="R899" s="300" t="s">
        <v>94</v>
      </c>
      <c r="S899" s="94" t="s">
        <v>1053</v>
      </c>
      <c r="T899" s="91"/>
      <c r="U899" s="91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92"/>
      <c r="AH899" s="92"/>
      <c r="AI899" s="92"/>
      <c r="AJ899" s="92"/>
      <c r="AK899" s="92"/>
      <c r="AL899" s="92"/>
      <c r="AM899" s="92"/>
      <c r="AN899" s="92"/>
      <c r="AO899" s="92"/>
      <c r="AP899" s="92"/>
      <c r="AQ899" s="92"/>
      <c r="AR899" s="92"/>
      <c r="AS899" s="92"/>
      <c r="AT899" s="92"/>
      <c r="AU899" s="92"/>
      <c r="AV899" s="92"/>
      <c r="AW899" s="92"/>
      <c r="AX899" s="92"/>
      <c r="AY899" s="92"/>
      <c r="AZ899" s="92"/>
      <c r="BA899" s="92"/>
      <c r="BB899" s="92"/>
      <c r="BC899" s="92"/>
      <c r="BD899" s="92"/>
      <c r="BE899" s="92"/>
      <c r="BF899" s="92"/>
      <c r="BG899" s="92"/>
      <c r="BH899" s="92"/>
      <c r="BI899" s="92"/>
      <c r="BJ899" s="92"/>
      <c r="BK899" s="92"/>
      <c r="BL899" s="92"/>
      <c r="BM899" s="92"/>
      <c r="BN899" s="92"/>
      <c r="BO899" s="92"/>
      <c r="BP899" s="92"/>
      <c r="BQ899" s="92"/>
      <c r="BR899" s="92"/>
      <c r="BS899" s="92"/>
      <c r="BT899" s="92"/>
      <c r="BU899" s="92"/>
      <c r="BV899" s="92"/>
      <c r="BW899" s="92"/>
      <c r="BX899" s="92"/>
      <c r="BY899" s="92"/>
      <c r="BZ899" s="92"/>
      <c r="CA899" s="92"/>
      <c r="CB899" s="92"/>
      <c r="CC899" s="92"/>
      <c r="CD899" s="92"/>
      <c r="CE899" s="92"/>
      <c r="CF899" s="92"/>
      <c r="CG899" s="92"/>
      <c r="CH899" s="92"/>
      <c r="CI899" s="92"/>
      <c r="CJ899" s="92"/>
      <c r="CK899" s="92"/>
      <c r="CL899" s="92"/>
      <c r="CM899" s="92"/>
      <c r="CN899" s="92"/>
      <c r="CO899" s="92"/>
      <c r="CP899" s="92"/>
      <c r="CQ899" s="92"/>
      <c r="CR899" s="92"/>
      <c r="CS899" s="92"/>
      <c r="CT899" s="92"/>
      <c r="CU899" s="92"/>
      <c r="CV899" s="92"/>
      <c r="CW899" s="92"/>
      <c r="CX899" s="92"/>
      <c r="CY899" s="92"/>
      <c r="CZ899" s="92"/>
      <c r="DA899" s="92"/>
      <c r="DB899" s="92"/>
      <c r="DC899" s="92"/>
      <c r="DD899" s="92"/>
      <c r="DE899" s="92"/>
      <c r="DF899" s="92"/>
      <c r="DG899" s="92"/>
      <c r="DH899" s="92"/>
      <c r="DI899" s="92"/>
      <c r="DJ899" s="92"/>
      <c r="DK899" s="92"/>
      <c r="DL899" s="92"/>
      <c r="DM899" s="92"/>
      <c r="DN899" s="92"/>
      <c r="DO899" s="92"/>
      <c r="DP899" s="92"/>
      <c r="DQ899" s="92"/>
      <c r="DR899" s="92"/>
      <c r="DS899" s="92"/>
      <c r="DT899" s="92"/>
      <c r="DU899" s="92"/>
      <c r="DV899" s="92"/>
      <c r="DW899" s="92"/>
      <c r="DX899" s="92"/>
      <c r="DY899" s="92"/>
      <c r="DZ899" s="92"/>
      <c r="EA899" s="92"/>
      <c r="EB899" s="92"/>
      <c r="EC899" s="92"/>
      <c r="ED899" s="92"/>
      <c r="EE899" s="92"/>
      <c r="EF899" s="92"/>
      <c r="EG899" s="92"/>
      <c r="EH899" s="92"/>
      <c r="EI899" s="92"/>
      <c r="EJ899" s="92"/>
      <c r="EK899" s="92"/>
      <c r="EL899" s="92"/>
      <c r="EM899" s="92"/>
      <c r="EN899" s="92"/>
      <c r="EO899" s="92"/>
      <c r="EP899" s="92"/>
      <c r="EQ899" s="92"/>
      <c r="ER899" s="92"/>
      <c r="ES899" s="92"/>
      <c r="ET899" s="92"/>
      <c r="EU899" s="92"/>
      <c r="EV899" s="92"/>
      <c r="EW899" s="92"/>
      <c r="EX899" s="92"/>
      <c r="EY899" s="92"/>
      <c r="EZ899" s="92"/>
      <c r="FA899" s="92"/>
      <c r="FB899" s="92"/>
      <c r="FC899" s="92"/>
      <c r="FD899" s="92"/>
      <c r="FE899" s="92"/>
      <c r="FF899" s="92"/>
      <c r="FG899" s="92"/>
      <c r="FH899" s="92"/>
      <c r="FI899" s="92"/>
      <c r="FJ899" s="92"/>
      <c r="FK899" s="92"/>
      <c r="FL899" s="92"/>
      <c r="FM899" s="92"/>
      <c r="FN899" s="92"/>
      <c r="FO899" s="92"/>
      <c r="FP899" s="92"/>
      <c r="FQ899" s="92"/>
      <c r="FR899" s="92"/>
      <c r="FS899" s="92"/>
      <c r="FT899" s="92"/>
      <c r="FU899" s="92"/>
      <c r="FV899" s="92"/>
      <c r="FW899" s="92"/>
      <c r="FX899" s="92"/>
      <c r="FY899" s="92"/>
      <c r="FZ899" s="92"/>
      <c r="GA899" s="92"/>
      <c r="GB899" s="92"/>
      <c r="GC899" s="92"/>
      <c r="GD899" s="92"/>
      <c r="GE899" s="92"/>
      <c r="GF899" s="92"/>
      <c r="GG899" s="92"/>
      <c r="GH899" s="92"/>
      <c r="GI899" s="92"/>
      <c r="GJ899" s="92"/>
      <c r="GK899" s="92"/>
      <c r="GL899" s="92"/>
      <c r="GM899" s="92"/>
      <c r="GN899" s="92"/>
      <c r="GO899" s="92"/>
      <c r="GP899" s="92"/>
      <c r="GQ899" s="92"/>
      <c r="GR899" s="92"/>
      <c r="GS899" s="92"/>
      <c r="GT899" s="92"/>
      <c r="GU899" s="92"/>
      <c r="GV899" s="92"/>
      <c r="GW899" s="92"/>
      <c r="GX899" s="92"/>
      <c r="GY899" s="92"/>
    </row>
    <row r="900" spans="1:207" s="123" customFormat="1" ht="25.15" customHeight="1" x14ac:dyDescent="0.25">
      <c r="A900" s="421">
        <v>681</v>
      </c>
      <c r="B900" s="395" t="s">
        <v>466</v>
      </c>
      <c r="C900" s="532">
        <v>1958</v>
      </c>
      <c r="D900" s="387" t="s">
        <v>204</v>
      </c>
      <c r="E900" s="385" t="s">
        <v>20</v>
      </c>
      <c r="F900" s="407">
        <v>5</v>
      </c>
      <c r="G900" s="407">
        <v>3</v>
      </c>
      <c r="H900" s="409">
        <v>4564</v>
      </c>
      <c r="I900" s="411">
        <v>886.1</v>
      </c>
      <c r="J900" s="409">
        <v>2948.18</v>
      </c>
      <c r="K900" s="307">
        <f t="shared" ref="K900" si="287">SUM(L900:O900)</f>
        <v>4060436.04</v>
      </c>
      <c r="L900" s="311">
        <v>0</v>
      </c>
      <c r="M900" s="377">
        <v>0</v>
      </c>
      <c r="N900" s="311">
        <v>0</v>
      </c>
      <c r="O900" s="40">
        <f>'[1]Прод. прилож (2)'!$C$268</f>
        <v>4060436.04</v>
      </c>
      <c r="P900" s="311">
        <f t="shared" ref="P900" si="288">K900/H900</f>
        <v>889.6660911481157</v>
      </c>
      <c r="Q900" s="42">
        <v>9673</v>
      </c>
      <c r="R900" s="59" t="s">
        <v>92</v>
      </c>
      <c r="S900" s="152"/>
      <c r="T900" s="15"/>
      <c r="U900" s="15"/>
    </row>
    <row r="901" spans="1:207" s="123" customFormat="1" ht="25.15" customHeight="1" x14ac:dyDescent="0.25">
      <c r="A901" s="422"/>
      <c r="B901" s="396"/>
      <c r="C901" s="533"/>
      <c r="D901" s="388"/>
      <c r="E901" s="386"/>
      <c r="F901" s="408"/>
      <c r="G901" s="408"/>
      <c r="H901" s="410"/>
      <c r="I901" s="412"/>
      <c r="J901" s="410"/>
      <c r="K901" s="307">
        <f t="shared" si="263"/>
        <v>8579267.5600000005</v>
      </c>
      <c r="L901" s="311">
        <v>0</v>
      </c>
      <c r="M901" s="377">
        <v>0</v>
      </c>
      <c r="N901" s="311">
        <v>0</v>
      </c>
      <c r="O901" s="40">
        <f>'[1]Прод. прилож (2)'!$C$794</f>
        <v>8579267.5600000005</v>
      </c>
      <c r="P901" s="311">
        <f>K901/H900</f>
        <v>1879.7694040315514</v>
      </c>
      <c r="Q901" s="42">
        <v>9673</v>
      </c>
      <c r="R901" s="59" t="s">
        <v>93</v>
      </c>
      <c r="S901" s="47"/>
      <c r="T901" s="15"/>
      <c r="U901" s="15"/>
    </row>
    <row r="902" spans="1:207" s="123" customFormat="1" ht="25.15" customHeight="1" x14ac:dyDescent="0.25">
      <c r="A902" s="200">
        <v>682</v>
      </c>
      <c r="B902" s="87" t="s">
        <v>1435</v>
      </c>
      <c r="C902" s="48">
        <v>1991</v>
      </c>
      <c r="D902" s="288" t="s">
        <v>204</v>
      </c>
      <c r="E902" s="48" t="s">
        <v>20</v>
      </c>
      <c r="F902" s="27">
        <v>9</v>
      </c>
      <c r="G902" s="27">
        <v>2</v>
      </c>
      <c r="H902" s="40">
        <v>11324.79</v>
      </c>
      <c r="I902" s="129">
        <v>0</v>
      </c>
      <c r="J902" s="40">
        <v>11324.79</v>
      </c>
      <c r="K902" s="307">
        <f t="shared" si="263"/>
        <v>7231822.9100000001</v>
      </c>
      <c r="L902" s="311">
        <v>0</v>
      </c>
      <c r="M902" s="377">
        <v>0</v>
      </c>
      <c r="N902" s="311">
        <v>0</v>
      </c>
      <c r="O902" s="40">
        <f>'[1]Прод. прилож (2)'!$C$793</f>
        <v>7231822.9100000001</v>
      </c>
      <c r="P902" s="311">
        <f>K902/H902</f>
        <v>638.58340066350013</v>
      </c>
      <c r="Q902" s="42">
        <v>9673</v>
      </c>
      <c r="R902" s="59" t="s">
        <v>93</v>
      </c>
      <c r="S902" s="47"/>
      <c r="T902" s="15"/>
      <c r="U902" s="15"/>
    </row>
    <row r="903" spans="1:207" s="123" customFormat="1" ht="25.15" customHeight="1" x14ac:dyDescent="0.25">
      <c r="A903" s="200">
        <v>683</v>
      </c>
      <c r="B903" s="87" t="s">
        <v>1366</v>
      </c>
      <c r="C903" s="48">
        <v>1978</v>
      </c>
      <c r="D903" s="288" t="s">
        <v>204</v>
      </c>
      <c r="E903" s="48" t="s">
        <v>22</v>
      </c>
      <c r="F903" s="27">
        <v>9</v>
      </c>
      <c r="G903" s="27">
        <v>3</v>
      </c>
      <c r="H903" s="40">
        <v>10056.06</v>
      </c>
      <c r="I903" s="129">
        <v>0</v>
      </c>
      <c r="J903" s="40">
        <v>10056.06</v>
      </c>
      <c r="K903" s="307">
        <f t="shared" si="263"/>
        <v>10717480.1</v>
      </c>
      <c r="L903" s="311">
        <v>0</v>
      </c>
      <c r="M903" s="377">
        <v>0</v>
      </c>
      <c r="N903" s="311">
        <v>0</v>
      </c>
      <c r="O903" s="40">
        <f>'[1]Прод. прилож (2)'!$C$795</f>
        <v>10717480.1</v>
      </c>
      <c r="P903" s="311">
        <f t="shared" ref="P903:P906" si="289">K903/H902</f>
        <v>946.37340736561111</v>
      </c>
      <c r="Q903" s="42">
        <v>9673</v>
      </c>
      <c r="R903" s="59" t="s">
        <v>93</v>
      </c>
      <c r="S903" s="47"/>
      <c r="T903" s="15"/>
      <c r="U903" s="15"/>
    </row>
    <row r="904" spans="1:207" s="123" customFormat="1" ht="25.15" customHeight="1" x14ac:dyDescent="0.25">
      <c r="A904" s="200">
        <v>684</v>
      </c>
      <c r="B904" s="87" t="s">
        <v>1367</v>
      </c>
      <c r="C904" s="48">
        <v>1986</v>
      </c>
      <c r="D904" s="288" t="s">
        <v>204</v>
      </c>
      <c r="E904" s="48" t="s">
        <v>22</v>
      </c>
      <c r="F904" s="27">
        <v>9</v>
      </c>
      <c r="G904" s="27">
        <v>3</v>
      </c>
      <c r="H904" s="40">
        <v>14859.74</v>
      </c>
      <c r="I904" s="129">
        <v>0</v>
      </c>
      <c r="J904" s="40">
        <v>14859.74</v>
      </c>
      <c r="K904" s="307">
        <f t="shared" ref="K904" si="290">SUM(L904:O904)</f>
        <v>17740566.539999999</v>
      </c>
      <c r="L904" s="311">
        <v>0</v>
      </c>
      <c r="M904" s="377">
        <v>0</v>
      </c>
      <c r="N904" s="311">
        <v>0</v>
      </c>
      <c r="O904" s="40">
        <f>'[1]Прод. прилож (2)'!$C$796</f>
        <v>17740566.539999999</v>
      </c>
      <c r="P904" s="311">
        <f t="shared" si="289"/>
        <v>1764.1667352820091</v>
      </c>
      <c r="Q904" s="42">
        <v>9673</v>
      </c>
      <c r="R904" s="59" t="s">
        <v>93</v>
      </c>
      <c r="S904" s="47"/>
      <c r="T904" s="15"/>
      <c r="U904" s="15"/>
    </row>
    <row r="905" spans="1:207" s="123" customFormat="1" ht="25.15" customHeight="1" x14ac:dyDescent="0.25">
      <c r="A905" s="200">
        <v>685</v>
      </c>
      <c r="B905" s="87" t="s">
        <v>1368</v>
      </c>
      <c r="C905" s="48">
        <v>1976</v>
      </c>
      <c r="D905" s="288" t="s">
        <v>204</v>
      </c>
      <c r="E905" s="48" t="s">
        <v>22</v>
      </c>
      <c r="F905" s="27">
        <v>9</v>
      </c>
      <c r="G905" s="27">
        <v>4</v>
      </c>
      <c r="H905" s="40">
        <v>10480.9</v>
      </c>
      <c r="I905" s="129">
        <v>0</v>
      </c>
      <c r="J905" s="40">
        <v>10480.9</v>
      </c>
      <c r="K905" s="307">
        <f t="shared" si="263"/>
        <v>14227647.67</v>
      </c>
      <c r="L905" s="311">
        <v>0</v>
      </c>
      <c r="M905" s="377">
        <v>0</v>
      </c>
      <c r="N905" s="311">
        <v>0</v>
      </c>
      <c r="O905" s="40">
        <f>'[1]Прод. прилож (2)'!$C$797</f>
        <v>14227647.67</v>
      </c>
      <c r="P905" s="311">
        <f t="shared" si="289"/>
        <v>957.46275977910784</v>
      </c>
      <c r="Q905" s="42">
        <v>9673</v>
      </c>
      <c r="R905" s="59" t="s">
        <v>93</v>
      </c>
      <c r="S905" s="47"/>
      <c r="T905" s="15"/>
      <c r="U905" s="15"/>
    </row>
    <row r="906" spans="1:207" s="123" customFormat="1" ht="25.15" customHeight="1" x14ac:dyDescent="0.25">
      <c r="A906" s="200">
        <v>686</v>
      </c>
      <c r="B906" s="87" t="s">
        <v>467</v>
      </c>
      <c r="C906" s="48">
        <v>1972</v>
      </c>
      <c r="D906" s="288" t="s">
        <v>204</v>
      </c>
      <c r="E906" s="48" t="s">
        <v>22</v>
      </c>
      <c r="F906" s="305">
        <v>5</v>
      </c>
      <c r="G906" s="305">
        <v>8</v>
      </c>
      <c r="H906" s="40">
        <f t="shared" ref="H906:H917" si="291">I906+J906</f>
        <v>5808.49</v>
      </c>
      <c r="I906" s="40">
        <v>0</v>
      </c>
      <c r="J906" s="40">
        <v>5808.49</v>
      </c>
      <c r="K906" s="307">
        <f t="shared" si="263"/>
        <v>7111018.3999999994</v>
      </c>
      <c r="L906" s="311">
        <v>0</v>
      </c>
      <c r="M906" s="377">
        <v>0</v>
      </c>
      <c r="N906" s="311">
        <v>0</v>
      </c>
      <c r="O906" s="40">
        <f>'[1]Прод. прилож (2)'!$C$1389</f>
        <v>7111018.3999999994</v>
      </c>
      <c r="P906" s="311">
        <f t="shared" si="289"/>
        <v>678.47402417731303</v>
      </c>
      <c r="Q906" s="42">
        <v>9673</v>
      </c>
      <c r="R906" s="59" t="s">
        <v>94</v>
      </c>
      <c r="S906" s="47"/>
      <c r="T906" s="15"/>
      <c r="U906" s="15"/>
    </row>
    <row r="907" spans="1:207" s="123" customFormat="1" ht="25.15" customHeight="1" x14ac:dyDescent="0.25">
      <c r="A907" s="200">
        <v>687</v>
      </c>
      <c r="B907" s="87" t="s">
        <v>1436</v>
      </c>
      <c r="C907" s="48">
        <v>1939</v>
      </c>
      <c r="D907" s="288" t="s">
        <v>204</v>
      </c>
      <c r="E907" s="48" t="s">
        <v>20</v>
      </c>
      <c r="F907" s="27">
        <v>4</v>
      </c>
      <c r="G907" s="27">
        <v>4</v>
      </c>
      <c r="H907" s="40">
        <v>6786.35</v>
      </c>
      <c r="I907" s="40">
        <v>219</v>
      </c>
      <c r="J907" s="40">
        <v>4490.5</v>
      </c>
      <c r="K907" s="307">
        <f t="shared" si="263"/>
        <v>17706233.699999999</v>
      </c>
      <c r="L907" s="311">
        <v>0</v>
      </c>
      <c r="M907" s="377">
        <v>0</v>
      </c>
      <c r="N907" s="311">
        <v>0</v>
      </c>
      <c r="O907" s="40">
        <f>'[1]Прод. прилож (2)'!$C$798</f>
        <v>17706233.699999999</v>
      </c>
      <c r="P907" s="311">
        <f>K907/H907</f>
        <v>2609.0952721271374</v>
      </c>
      <c r="Q907" s="42">
        <v>9673</v>
      </c>
      <c r="R907" s="59" t="s">
        <v>93</v>
      </c>
      <c r="S907" s="47"/>
      <c r="T907" s="15"/>
      <c r="U907" s="15"/>
    </row>
    <row r="908" spans="1:207" s="123" customFormat="1" ht="25.15" customHeight="1" x14ac:dyDescent="0.25">
      <c r="A908" s="200">
        <v>688</v>
      </c>
      <c r="B908" s="87" t="s">
        <v>1369</v>
      </c>
      <c r="C908" s="48">
        <v>1978</v>
      </c>
      <c r="D908" s="288" t="s">
        <v>204</v>
      </c>
      <c r="E908" s="48" t="s">
        <v>20</v>
      </c>
      <c r="F908" s="27">
        <v>9</v>
      </c>
      <c r="G908" s="27">
        <v>2</v>
      </c>
      <c r="H908" s="40">
        <v>5493.98</v>
      </c>
      <c r="I908" s="129">
        <v>0</v>
      </c>
      <c r="J908" s="40">
        <v>4990</v>
      </c>
      <c r="K908" s="307">
        <f t="shared" ref="K908" si="292">SUM(L908:O908)</f>
        <v>7200761.7800000003</v>
      </c>
      <c r="L908" s="311">
        <v>0</v>
      </c>
      <c r="M908" s="377">
        <v>0</v>
      </c>
      <c r="N908" s="311">
        <v>0</v>
      </c>
      <c r="O908" s="40">
        <f>'[1]Прод. прилож (2)'!$C$799</f>
        <v>7200761.7800000003</v>
      </c>
      <c r="P908" s="311">
        <f>K908/H908</f>
        <v>1310.6639958645646</v>
      </c>
      <c r="Q908" s="42">
        <v>9673</v>
      </c>
      <c r="R908" s="59" t="s">
        <v>93</v>
      </c>
      <c r="S908" s="47"/>
      <c r="T908" s="15"/>
      <c r="U908" s="15"/>
    </row>
    <row r="909" spans="1:207" s="123" customFormat="1" ht="25.15" customHeight="1" x14ac:dyDescent="0.25">
      <c r="A909" s="200">
        <v>689</v>
      </c>
      <c r="B909" s="301" t="s">
        <v>468</v>
      </c>
      <c r="C909" s="48">
        <v>1965</v>
      </c>
      <c r="D909" s="288" t="s">
        <v>204</v>
      </c>
      <c r="E909" s="48" t="s">
        <v>20</v>
      </c>
      <c r="F909" s="305">
        <v>5</v>
      </c>
      <c r="G909" s="305">
        <v>2</v>
      </c>
      <c r="H909" s="40">
        <f t="shared" si="291"/>
        <v>1619.92</v>
      </c>
      <c r="I909" s="40">
        <v>115.2</v>
      </c>
      <c r="J909" s="40">
        <v>1504.72</v>
      </c>
      <c r="K909" s="307">
        <f t="shared" si="263"/>
        <v>4758900</v>
      </c>
      <c r="L909" s="311">
        <v>0</v>
      </c>
      <c r="M909" s="377">
        <v>0</v>
      </c>
      <c r="N909" s="311">
        <v>0</v>
      </c>
      <c r="O909" s="40">
        <f>'[1]Прод. прилож (2)'!$C$1390</f>
        <v>4758900</v>
      </c>
      <c r="P909" s="311">
        <f t="shared" si="284"/>
        <v>2937.7376660575828</v>
      </c>
      <c r="Q909" s="42">
        <v>9673</v>
      </c>
      <c r="R909" s="59" t="s">
        <v>94</v>
      </c>
      <c r="S909" s="47"/>
      <c r="T909" s="15"/>
      <c r="U909" s="15"/>
    </row>
    <row r="910" spans="1:207" s="123" customFormat="1" ht="25.15" customHeight="1" x14ac:dyDescent="0.25">
      <c r="A910" s="393">
        <v>690</v>
      </c>
      <c r="B910" s="395" t="s">
        <v>469</v>
      </c>
      <c r="C910" s="385">
        <v>1954</v>
      </c>
      <c r="D910" s="387" t="s">
        <v>204</v>
      </c>
      <c r="E910" s="385" t="s">
        <v>20</v>
      </c>
      <c r="F910" s="407">
        <v>2</v>
      </c>
      <c r="G910" s="407">
        <v>2</v>
      </c>
      <c r="H910" s="409">
        <v>497</v>
      </c>
      <c r="I910" s="411">
        <v>0</v>
      </c>
      <c r="J910" s="411">
        <v>381.89</v>
      </c>
      <c r="K910" s="307">
        <f t="shared" ref="K910" si="293">SUM(L910:O910)</f>
        <v>447668.16</v>
      </c>
      <c r="L910" s="311">
        <v>0</v>
      </c>
      <c r="M910" s="377">
        <v>0</v>
      </c>
      <c r="N910" s="311">
        <v>0</v>
      </c>
      <c r="O910" s="40">
        <f>'[1]Прод. прилож (2)'!$C$269</f>
        <v>447668.16</v>
      </c>
      <c r="P910" s="311">
        <f t="shared" ref="P910" si="294">K910/H910</f>
        <v>900.74076458752506</v>
      </c>
      <c r="Q910" s="42">
        <v>9673</v>
      </c>
      <c r="R910" s="59" t="s">
        <v>92</v>
      </c>
      <c r="S910" s="152"/>
      <c r="T910" s="15"/>
      <c r="U910" s="15"/>
    </row>
    <row r="911" spans="1:207" s="123" customFormat="1" ht="25.15" customHeight="1" x14ac:dyDescent="0.25">
      <c r="A911" s="394"/>
      <c r="B911" s="396"/>
      <c r="C911" s="386"/>
      <c r="D911" s="388"/>
      <c r="E911" s="386"/>
      <c r="F911" s="408"/>
      <c r="G911" s="408"/>
      <c r="H911" s="410"/>
      <c r="I911" s="412"/>
      <c r="J911" s="412"/>
      <c r="K911" s="307">
        <f t="shared" si="263"/>
        <v>1319038</v>
      </c>
      <c r="L911" s="311">
        <v>0</v>
      </c>
      <c r="M911" s="377">
        <v>0</v>
      </c>
      <c r="N911" s="311">
        <v>0</v>
      </c>
      <c r="O911" s="40">
        <f>'[1]Прод. прилож (2)'!$C$800</f>
        <v>1319038</v>
      </c>
      <c r="P911" s="311">
        <f>K911/H910</f>
        <v>2654</v>
      </c>
      <c r="Q911" s="42">
        <v>9673</v>
      </c>
      <c r="R911" s="59" t="s">
        <v>93</v>
      </c>
      <c r="S911" s="152"/>
      <c r="T911" s="15"/>
      <c r="U911" s="15"/>
    </row>
    <row r="912" spans="1:207" s="123" customFormat="1" ht="25.15" customHeight="1" x14ac:dyDescent="0.25">
      <c r="A912" s="200">
        <v>691</v>
      </c>
      <c r="B912" s="301" t="s">
        <v>470</v>
      </c>
      <c r="C912" s="48">
        <v>1965</v>
      </c>
      <c r="D912" s="288" t="s">
        <v>204</v>
      </c>
      <c r="E912" s="48" t="s">
        <v>20</v>
      </c>
      <c r="F912" s="305">
        <v>5</v>
      </c>
      <c r="G912" s="305">
        <v>2</v>
      </c>
      <c r="H912" s="40">
        <f t="shared" si="291"/>
        <v>1606.54</v>
      </c>
      <c r="I912" s="40">
        <v>0</v>
      </c>
      <c r="J912" s="40">
        <v>1606.54</v>
      </c>
      <c r="K912" s="307">
        <f t="shared" si="263"/>
        <v>4746500</v>
      </c>
      <c r="L912" s="311">
        <v>0</v>
      </c>
      <c r="M912" s="377">
        <v>0</v>
      </c>
      <c r="N912" s="311">
        <v>0</v>
      </c>
      <c r="O912" s="40">
        <f>'[1]Прод. прилож (2)'!$C$1391</f>
        <v>4746500</v>
      </c>
      <c r="P912" s="311">
        <f t="shared" si="284"/>
        <v>2954.4860383183736</v>
      </c>
      <c r="Q912" s="42">
        <v>9673</v>
      </c>
      <c r="R912" s="59" t="s">
        <v>94</v>
      </c>
      <c r="S912" s="47"/>
      <c r="T912" s="15"/>
      <c r="U912" s="15"/>
    </row>
    <row r="913" spans="1:207" s="123" customFormat="1" ht="25.15" customHeight="1" x14ac:dyDescent="0.25">
      <c r="A913" s="200">
        <v>692</v>
      </c>
      <c r="B913" s="87" t="s">
        <v>471</v>
      </c>
      <c r="C913" s="48">
        <v>1964</v>
      </c>
      <c r="D913" s="288" t="s">
        <v>204</v>
      </c>
      <c r="E913" s="48" t="s">
        <v>20</v>
      </c>
      <c r="F913" s="27">
        <v>5</v>
      </c>
      <c r="G913" s="27">
        <v>2</v>
      </c>
      <c r="H913" s="40">
        <f t="shared" si="291"/>
        <v>1606.69</v>
      </c>
      <c r="I913" s="129">
        <v>0</v>
      </c>
      <c r="J913" s="40">
        <v>1606.69</v>
      </c>
      <c r="K913" s="307">
        <f t="shared" si="263"/>
        <v>4867543.9800000004</v>
      </c>
      <c r="L913" s="311">
        <v>0</v>
      </c>
      <c r="M913" s="377">
        <v>0</v>
      </c>
      <c r="N913" s="311">
        <v>0</v>
      </c>
      <c r="O913" s="40">
        <f>'[1]Прод. прилож (2)'!$C$801</f>
        <v>4867543.9800000004</v>
      </c>
      <c r="P913" s="311">
        <f t="shared" si="284"/>
        <v>3029.547691216103</v>
      </c>
      <c r="Q913" s="42">
        <v>9673</v>
      </c>
      <c r="R913" s="59" t="s">
        <v>93</v>
      </c>
      <c r="S913" s="47"/>
      <c r="T913" s="15"/>
      <c r="U913" s="15"/>
    </row>
    <row r="914" spans="1:207" s="92" customFormat="1" ht="22.9" customHeight="1" x14ac:dyDescent="0.25">
      <c r="A914" s="200">
        <v>693</v>
      </c>
      <c r="B914" s="87" t="s">
        <v>472</v>
      </c>
      <c r="C914" s="48">
        <v>1964</v>
      </c>
      <c r="D914" s="288" t="s">
        <v>204</v>
      </c>
      <c r="E914" s="48" t="s">
        <v>20</v>
      </c>
      <c r="F914" s="27">
        <v>5</v>
      </c>
      <c r="G914" s="27">
        <v>3</v>
      </c>
      <c r="H914" s="40">
        <f t="shared" si="291"/>
        <v>2548.4699999999998</v>
      </c>
      <c r="I914" s="129">
        <v>0</v>
      </c>
      <c r="J914" s="40">
        <v>2548.4699999999998</v>
      </c>
      <c r="K914" s="307">
        <f t="shared" ref="K914:K1009" si="295">SUM(L914:O914)</f>
        <v>8306032.7000000002</v>
      </c>
      <c r="L914" s="311">
        <v>0</v>
      </c>
      <c r="M914" s="377">
        <v>0</v>
      </c>
      <c r="N914" s="311">
        <v>0</v>
      </c>
      <c r="O914" s="40">
        <f>'[1]Прод. прилож (2)'!$C$802</f>
        <v>8306032.7000000002</v>
      </c>
      <c r="P914" s="311">
        <f t="shared" si="284"/>
        <v>3259.2232594458637</v>
      </c>
      <c r="Q914" s="42">
        <v>9673</v>
      </c>
      <c r="R914" s="59" t="s">
        <v>93</v>
      </c>
      <c r="S914" s="15"/>
      <c r="T914" s="15"/>
      <c r="U914" s="15"/>
      <c r="V914" s="123"/>
      <c r="W914" s="123"/>
      <c r="X914" s="123"/>
      <c r="Y914" s="123"/>
      <c r="Z914" s="123"/>
      <c r="AA914" s="123"/>
      <c r="AB914" s="123"/>
      <c r="AC914" s="123"/>
      <c r="AD914" s="123"/>
      <c r="AE914" s="123"/>
      <c r="AF914" s="123"/>
      <c r="AG914" s="123"/>
      <c r="AH914" s="123"/>
      <c r="AI914" s="123"/>
      <c r="AJ914" s="123"/>
      <c r="AK914" s="123"/>
      <c r="AL914" s="123"/>
      <c r="AM914" s="123"/>
      <c r="AN914" s="123"/>
      <c r="AO914" s="123"/>
      <c r="AP914" s="123"/>
      <c r="AQ914" s="123"/>
      <c r="AR914" s="123"/>
      <c r="AS914" s="123"/>
      <c r="AT914" s="123"/>
      <c r="AU914" s="123"/>
      <c r="AV914" s="123"/>
      <c r="AW914" s="123"/>
      <c r="AX914" s="123"/>
      <c r="AY914" s="123"/>
      <c r="AZ914" s="123"/>
      <c r="BA914" s="123"/>
      <c r="BB914" s="123"/>
      <c r="BC914" s="123"/>
      <c r="BD914" s="123"/>
      <c r="BE914" s="123"/>
      <c r="BF914" s="123"/>
      <c r="BG914" s="123"/>
      <c r="BH914" s="123"/>
      <c r="BI914" s="123"/>
      <c r="BJ914" s="123"/>
      <c r="BK914" s="123"/>
      <c r="BL914" s="123"/>
      <c r="BM914" s="123"/>
      <c r="BN914" s="123"/>
      <c r="BO914" s="123"/>
      <c r="BP914" s="123"/>
      <c r="BQ914" s="123"/>
      <c r="BR914" s="123"/>
      <c r="BS914" s="123"/>
      <c r="BT914" s="123"/>
      <c r="BU914" s="123"/>
      <c r="BV914" s="123"/>
      <c r="BW914" s="123"/>
      <c r="BX914" s="123"/>
      <c r="BY914" s="123"/>
      <c r="BZ914" s="123"/>
      <c r="CA914" s="123"/>
      <c r="CB914" s="123"/>
      <c r="CC914" s="123"/>
      <c r="CD914" s="123"/>
      <c r="CE914" s="123"/>
      <c r="CF914" s="123"/>
      <c r="CG914" s="123"/>
      <c r="CH914" s="123"/>
      <c r="CI914" s="123"/>
      <c r="CJ914" s="123"/>
      <c r="CK914" s="123"/>
      <c r="CL914" s="123"/>
      <c r="CM914" s="123"/>
      <c r="CN914" s="123"/>
      <c r="CO914" s="123"/>
      <c r="CP914" s="123"/>
      <c r="CQ914" s="123"/>
      <c r="CR914" s="123"/>
      <c r="CS914" s="123"/>
      <c r="CT914" s="123"/>
      <c r="CU914" s="123"/>
      <c r="CV914" s="123"/>
      <c r="CW914" s="123"/>
      <c r="CX914" s="123"/>
      <c r="CY914" s="123"/>
      <c r="CZ914" s="123"/>
      <c r="DA914" s="123"/>
      <c r="DB914" s="123"/>
      <c r="DC914" s="123"/>
      <c r="DD914" s="123"/>
      <c r="DE914" s="123"/>
      <c r="DF914" s="123"/>
      <c r="DG914" s="123"/>
      <c r="DH914" s="123"/>
      <c r="DI914" s="123"/>
      <c r="DJ914" s="123"/>
      <c r="DK914" s="123"/>
      <c r="DL914" s="123"/>
      <c r="DM914" s="123"/>
      <c r="DN914" s="123"/>
      <c r="DO914" s="123"/>
      <c r="DP914" s="123"/>
      <c r="DQ914" s="123"/>
      <c r="DR914" s="123"/>
      <c r="DS914" s="123"/>
      <c r="DT914" s="123"/>
      <c r="DU914" s="123"/>
      <c r="DV914" s="123"/>
      <c r="DW914" s="123"/>
      <c r="DX914" s="123"/>
      <c r="DY914" s="123"/>
      <c r="DZ914" s="123"/>
      <c r="EA914" s="123"/>
      <c r="EB914" s="123"/>
      <c r="EC914" s="123"/>
      <c r="ED914" s="123"/>
      <c r="EE914" s="123"/>
      <c r="EF914" s="123"/>
      <c r="EG914" s="123"/>
      <c r="EH914" s="123"/>
      <c r="EI914" s="123"/>
      <c r="EJ914" s="123"/>
      <c r="EK914" s="123"/>
      <c r="EL914" s="123"/>
      <c r="EM914" s="123"/>
      <c r="EN914" s="123"/>
      <c r="EO914" s="123"/>
      <c r="EP914" s="123"/>
      <c r="EQ914" s="123"/>
      <c r="ER914" s="123"/>
      <c r="ES914" s="123"/>
      <c r="ET914" s="123"/>
      <c r="EU914" s="123"/>
      <c r="EV914" s="123"/>
      <c r="EW914" s="123"/>
      <c r="EX914" s="123"/>
      <c r="EY914" s="123"/>
      <c r="EZ914" s="123"/>
      <c r="FA914" s="123"/>
      <c r="FB914" s="123"/>
      <c r="FC914" s="123"/>
      <c r="FD914" s="123"/>
      <c r="FE914" s="123"/>
      <c r="FF914" s="123"/>
      <c r="FG914" s="123"/>
      <c r="FH914" s="123"/>
      <c r="FI914" s="123"/>
      <c r="FJ914" s="123"/>
      <c r="FK914" s="123"/>
      <c r="FL914" s="123"/>
      <c r="FM914" s="123"/>
      <c r="FN914" s="123"/>
      <c r="FO914" s="123"/>
      <c r="FP914" s="123"/>
      <c r="FQ914" s="123"/>
      <c r="FR914" s="123"/>
      <c r="FS914" s="123"/>
      <c r="FT914" s="123"/>
      <c r="FU914" s="123"/>
      <c r="FV914" s="123"/>
      <c r="FW914" s="123"/>
      <c r="FX914" s="123"/>
      <c r="FY914" s="123"/>
      <c r="FZ914" s="123"/>
      <c r="GA914" s="123"/>
      <c r="GB914" s="123"/>
      <c r="GC914" s="123"/>
      <c r="GD914" s="123"/>
      <c r="GE914" s="123"/>
      <c r="GF914" s="123"/>
      <c r="GG914" s="123"/>
      <c r="GH914" s="123"/>
      <c r="GI914" s="123"/>
      <c r="GJ914" s="123"/>
      <c r="GK914" s="123"/>
      <c r="GL914" s="123"/>
      <c r="GM914" s="123"/>
      <c r="GN914" s="123"/>
      <c r="GO914" s="123"/>
      <c r="GP914" s="123"/>
      <c r="GQ914" s="123"/>
      <c r="GR914" s="123"/>
      <c r="GS914" s="123"/>
      <c r="GT914" s="123"/>
      <c r="GU914" s="123"/>
      <c r="GV914" s="123"/>
      <c r="GW914" s="123"/>
      <c r="GX914" s="123"/>
      <c r="GY914" s="123"/>
    </row>
    <row r="915" spans="1:207" s="123" customFormat="1" ht="25.15" customHeight="1" x14ac:dyDescent="0.25">
      <c r="A915" s="200">
        <v>694</v>
      </c>
      <c r="B915" s="87" t="s">
        <v>473</v>
      </c>
      <c r="C915" s="51">
        <v>1955</v>
      </c>
      <c r="D915" s="288" t="s">
        <v>204</v>
      </c>
      <c r="E915" s="48" t="s">
        <v>20</v>
      </c>
      <c r="F915" s="27">
        <v>2</v>
      </c>
      <c r="G915" s="27">
        <v>1</v>
      </c>
      <c r="H915" s="40">
        <f t="shared" si="291"/>
        <v>537.4</v>
      </c>
      <c r="I915" s="129">
        <v>0</v>
      </c>
      <c r="J915" s="40">
        <v>537.4</v>
      </c>
      <c r="K915" s="307">
        <f t="shared" si="295"/>
        <v>4541310.53</v>
      </c>
      <c r="L915" s="311">
        <v>0</v>
      </c>
      <c r="M915" s="377">
        <v>0</v>
      </c>
      <c r="N915" s="311">
        <v>0</v>
      </c>
      <c r="O915" s="40">
        <f>'[1]Прод. прилож (2)'!$C$270</f>
        <v>4541310.53</v>
      </c>
      <c r="P915" s="311">
        <f t="shared" si="284"/>
        <v>8450.5220133978419</v>
      </c>
      <c r="Q915" s="42">
        <v>9673</v>
      </c>
      <c r="R915" s="59" t="s">
        <v>92</v>
      </c>
      <c r="S915" s="152"/>
      <c r="T915" s="15"/>
      <c r="U915" s="15"/>
    </row>
    <row r="916" spans="1:207" s="123" customFormat="1" ht="25.15" customHeight="1" x14ac:dyDescent="0.25">
      <c r="A916" s="200">
        <v>695</v>
      </c>
      <c r="B916" s="301" t="s">
        <v>474</v>
      </c>
      <c r="C916" s="288">
        <v>1957</v>
      </c>
      <c r="D916" s="288" t="s">
        <v>204</v>
      </c>
      <c r="E916" s="288" t="s">
        <v>20</v>
      </c>
      <c r="F916" s="27">
        <v>2</v>
      </c>
      <c r="G916" s="27">
        <v>2</v>
      </c>
      <c r="H916" s="40">
        <f t="shared" si="291"/>
        <v>633.5</v>
      </c>
      <c r="I916" s="129">
        <v>0</v>
      </c>
      <c r="J916" s="40">
        <v>633.5</v>
      </c>
      <c r="K916" s="307">
        <f t="shared" si="295"/>
        <v>6890334.3200000003</v>
      </c>
      <c r="L916" s="311">
        <v>0</v>
      </c>
      <c r="M916" s="377">
        <v>0</v>
      </c>
      <c r="N916" s="311">
        <v>0</v>
      </c>
      <c r="O916" s="40">
        <f>'[1]Прод. прилож (2)'!$C$271</f>
        <v>6890334.3200000003</v>
      </c>
      <c r="P916" s="311">
        <f t="shared" si="284"/>
        <v>10876.612975532755</v>
      </c>
      <c r="Q916" s="42">
        <v>9673</v>
      </c>
      <c r="R916" s="59" t="s">
        <v>92</v>
      </c>
      <c r="S916" s="152"/>
      <c r="T916" s="15"/>
      <c r="U916" s="15"/>
    </row>
    <row r="917" spans="1:207" s="123" customFormat="1" ht="25.15" customHeight="1" x14ac:dyDescent="0.25">
      <c r="A917" s="200">
        <v>696</v>
      </c>
      <c r="B917" s="87" t="s">
        <v>475</v>
      </c>
      <c r="C917" s="51">
        <v>1955</v>
      </c>
      <c r="D917" s="288" t="s">
        <v>204</v>
      </c>
      <c r="E917" s="48" t="s">
        <v>20</v>
      </c>
      <c r="F917" s="27">
        <v>2</v>
      </c>
      <c r="G917" s="27">
        <v>2</v>
      </c>
      <c r="H917" s="40">
        <f t="shared" si="291"/>
        <v>630.1</v>
      </c>
      <c r="I917" s="129">
        <v>0</v>
      </c>
      <c r="J917" s="40">
        <v>630.1</v>
      </c>
      <c r="K917" s="307">
        <f t="shared" si="295"/>
        <v>4377200</v>
      </c>
      <c r="L917" s="311">
        <v>0</v>
      </c>
      <c r="M917" s="377">
        <v>0</v>
      </c>
      <c r="N917" s="311">
        <v>0</v>
      </c>
      <c r="O917" s="40">
        <f>'[1]Прод. прилож (2)'!$C$272</f>
        <v>4377200</v>
      </c>
      <c r="P917" s="311">
        <f t="shared" si="284"/>
        <v>6946.8338358990632</v>
      </c>
      <c r="Q917" s="42">
        <v>9673</v>
      </c>
      <c r="R917" s="59" t="s">
        <v>92</v>
      </c>
      <c r="S917" s="152"/>
      <c r="T917" s="15"/>
      <c r="U917" s="15"/>
    </row>
    <row r="918" spans="1:207" s="123" customFormat="1" ht="25.15" customHeight="1" x14ac:dyDescent="0.25">
      <c r="A918" s="393">
        <v>697</v>
      </c>
      <c r="B918" s="383" t="s">
        <v>476</v>
      </c>
      <c r="C918" s="385">
        <v>1953</v>
      </c>
      <c r="D918" s="387" t="s">
        <v>204</v>
      </c>
      <c r="E918" s="385" t="s">
        <v>20</v>
      </c>
      <c r="F918" s="407">
        <v>2</v>
      </c>
      <c r="G918" s="407">
        <v>2</v>
      </c>
      <c r="H918" s="409">
        <v>812.8</v>
      </c>
      <c r="I918" s="411">
        <v>0</v>
      </c>
      <c r="J918" s="411">
        <v>616.1</v>
      </c>
      <c r="K918" s="307">
        <f t="shared" ref="K918" si="296">SUM(L918:O918)</f>
        <v>3398122.25</v>
      </c>
      <c r="L918" s="311">
        <v>0</v>
      </c>
      <c r="M918" s="377">
        <v>0</v>
      </c>
      <c r="N918" s="311">
        <v>0</v>
      </c>
      <c r="O918" s="40">
        <f>'[1]Прод. прилож (2)'!$C$273</f>
        <v>3398122.25</v>
      </c>
      <c r="P918" s="311">
        <f t="shared" ref="P918" si="297">K918/H918</f>
        <v>4180.7606422244098</v>
      </c>
      <c r="Q918" s="42">
        <v>9673</v>
      </c>
      <c r="R918" s="59" t="s">
        <v>92</v>
      </c>
      <c r="S918" s="152"/>
      <c r="T918" s="16"/>
      <c r="U918" s="15"/>
    </row>
    <row r="919" spans="1:207" s="123" customFormat="1" ht="25.15" customHeight="1" x14ac:dyDescent="0.25">
      <c r="A919" s="394"/>
      <c r="B919" s="384"/>
      <c r="C919" s="386"/>
      <c r="D919" s="388"/>
      <c r="E919" s="386"/>
      <c r="F919" s="408"/>
      <c r="G919" s="408"/>
      <c r="H919" s="410"/>
      <c r="I919" s="412"/>
      <c r="J919" s="412"/>
      <c r="K919" s="307">
        <f t="shared" si="295"/>
        <v>1376070.4</v>
      </c>
      <c r="L919" s="311">
        <v>0</v>
      </c>
      <c r="M919" s="377">
        <v>0</v>
      </c>
      <c r="N919" s="311">
        <v>0</v>
      </c>
      <c r="O919" s="40">
        <f>'[1]Прод. прилож (2)'!$C$803</f>
        <v>1376070.4</v>
      </c>
      <c r="P919" s="311">
        <f>K919/H918</f>
        <v>1693</v>
      </c>
      <c r="Q919" s="42">
        <v>9673</v>
      </c>
      <c r="R919" s="59" t="s">
        <v>93</v>
      </c>
      <c r="S919" s="55"/>
      <c r="T919" s="16"/>
      <c r="U919" s="15"/>
    </row>
    <row r="920" spans="1:207" s="123" customFormat="1" ht="42.75" customHeight="1" x14ac:dyDescent="0.25">
      <c r="A920" s="200">
        <v>698</v>
      </c>
      <c r="B920" s="301" t="s">
        <v>1440</v>
      </c>
      <c r="C920" s="288">
        <v>1966</v>
      </c>
      <c r="D920" s="288" t="s">
        <v>204</v>
      </c>
      <c r="E920" s="48" t="s">
        <v>20</v>
      </c>
      <c r="F920" s="305">
        <v>5</v>
      </c>
      <c r="G920" s="305">
        <v>3</v>
      </c>
      <c r="H920" s="40">
        <v>2683.2</v>
      </c>
      <c r="I920" s="40">
        <v>609.29999999999995</v>
      </c>
      <c r="J920" s="40">
        <v>2073.9</v>
      </c>
      <c r="K920" s="307">
        <f t="shared" si="295"/>
        <v>29042308</v>
      </c>
      <c r="L920" s="311">
        <v>0</v>
      </c>
      <c r="M920" s="377">
        <v>0</v>
      </c>
      <c r="N920" s="311">
        <v>0</v>
      </c>
      <c r="O920" s="40">
        <f>'[1]Прод. прилож (2)'!$C$1392</f>
        <v>29042308</v>
      </c>
      <c r="P920" s="311">
        <f t="shared" si="284"/>
        <v>10823.758199165177</v>
      </c>
      <c r="Q920" s="42">
        <v>9673</v>
      </c>
      <c r="R920" s="59" t="s">
        <v>94</v>
      </c>
      <c r="S920" s="47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  <c r="DV920" s="15"/>
      <c r="DW920" s="15"/>
      <c r="DX920" s="15"/>
      <c r="DY920" s="15"/>
      <c r="DZ920" s="15"/>
      <c r="EA920" s="15"/>
      <c r="EB920" s="15"/>
      <c r="EC920" s="15"/>
      <c r="ED920" s="15"/>
      <c r="EE920" s="15"/>
      <c r="EF920" s="15"/>
      <c r="EG920" s="15"/>
      <c r="EH920" s="15"/>
      <c r="EI920" s="15"/>
      <c r="EJ920" s="15"/>
      <c r="EK920" s="15"/>
      <c r="EL920" s="15"/>
      <c r="EM920" s="15"/>
      <c r="EN920" s="15"/>
      <c r="EO920" s="15"/>
      <c r="EP920" s="15"/>
      <c r="EQ920" s="15"/>
      <c r="ER920" s="15"/>
      <c r="ES920" s="15"/>
      <c r="ET920" s="15"/>
      <c r="EU920" s="15"/>
      <c r="EV920" s="15"/>
      <c r="EW920" s="15"/>
      <c r="EX920" s="15"/>
      <c r="EY920" s="15"/>
      <c r="EZ920" s="15"/>
      <c r="FA920" s="15"/>
      <c r="FB920" s="15"/>
      <c r="FC920" s="15"/>
      <c r="FD920" s="15"/>
      <c r="FE920" s="15"/>
      <c r="FF920" s="15"/>
      <c r="FG920" s="15"/>
      <c r="FH920" s="15"/>
      <c r="FI920" s="15"/>
      <c r="FJ920" s="15"/>
      <c r="FK920" s="15"/>
      <c r="FL920" s="15"/>
      <c r="FM920" s="15"/>
      <c r="FN920" s="15"/>
      <c r="FO920" s="15"/>
      <c r="FP920" s="15"/>
      <c r="FQ920" s="15"/>
      <c r="FR920" s="15"/>
      <c r="FS920" s="15"/>
      <c r="FT920" s="15"/>
      <c r="FU920" s="15"/>
      <c r="FV920" s="15"/>
      <c r="FW920" s="15"/>
      <c r="FX920" s="15"/>
      <c r="FY920" s="15"/>
      <c r="FZ920" s="15"/>
      <c r="GA920" s="15"/>
      <c r="GB920" s="15"/>
      <c r="GC920" s="15"/>
      <c r="GD920" s="15"/>
      <c r="GE920" s="15"/>
      <c r="GF920" s="15"/>
      <c r="GG920" s="15"/>
      <c r="GH920" s="15"/>
      <c r="GI920" s="15"/>
      <c r="GJ920" s="15"/>
      <c r="GK920" s="15"/>
      <c r="GL920" s="15"/>
      <c r="GM920" s="15"/>
      <c r="GN920" s="15"/>
      <c r="GO920" s="15"/>
      <c r="GP920" s="15"/>
      <c r="GQ920" s="15"/>
      <c r="GR920" s="15"/>
      <c r="GS920" s="15"/>
      <c r="GT920" s="15"/>
      <c r="GU920" s="15"/>
      <c r="GV920" s="15"/>
      <c r="GW920" s="15"/>
      <c r="GX920" s="15"/>
      <c r="GY920" s="15"/>
    </row>
    <row r="921" spans="1:207" s="123" customFormat="1" ht="25.15" customHeight="1" x14ac:dyDescent="0.25">
      <c r="A921" s="200">
        <v>699</v>
      </c>
      <c r="B921" s="301" t="s">
        <v>477</v>
      </c>
      <c r="C921" s="288">
        <v>1963</v>
      </c>
      <c r="D921" s="288" t="s">
        <v>204</v>
      </c>
      <c r="E921" s="288" t="s">
        <v>20</v>
      </c>
      <c r="F921" s="27">
        <v>2</v>
      </c>
      <c r="G921" s="27">
        <v>2</v>
      </c>
      <c r="H921" s="40">
        <f>J921+I921</f>
        <v>779.78</v>
      </c>
      <c r="I921" s="302">
        <v>415.39</v>
      </c>
      <c r="J921" s="40">
        <v>364.39</v>
      </c>
      <c r="K921" s="307">
        <f t="shared" si="295"/>
        <v>3048205.92</v>
      </c>
      <c r="L921" s="311">
        <v>0</v>
      </c>
      <c r="M921" s="377">
        <v>0</v>
      </c>
      <c r="N921" s="311">
        <v>0</v>
      </c>
      <c r="O921" s="40">
        <f>'[1]Прод. прилож (2)'!$C$804</f>
        <v>3048205.92</v>
      </c>
      <c r="P921" s="311">
        <f t="shared" si="284"/>
        <v>3909.0588627561619</v>
      </c>
      <c r="Q921" s="42">
        <v>9673</v>
      </c>
      <c r="R921" s="59" t="s">
        <v>93</v>
      </c>
      <c r="S921" s="47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23" customFormat="1" ht="25.15" customHeight="1" x14ac:dyDescent="0.25">
      <c r="A922" s="200">
        <v>700</v>
      </c>
      <c r="B922" s="301" t="s">
        <v>478</v>
      </c>
      <c r="C922" s="48">
        <v>1965</v>
      </c>
      <c r="D922" s="288" t="s">
        <v>204</v>
      </c>
      <c r="E922" s="305" t="s">
        <v>20</v>
      </c>
      <c r="F922" s="305">
        <v>2</v>
      </c>
      <c r="G922" s="305">
        <v>2</v>
      </c>
      <c r="H922" s="40">
        <f>J922+I922</f>
        <v>793.56</v>
      </c>
      <c r="I922" s="40">
        <v>421.78</v>
      </c>
      <c r="J922" s="40">
        <v>371.78</v>
      </c>
      <c r="K922" s="307">
        <f t="shared" si="295"/>
        <v>3132950</v>
      </c>
      <c r="L922" s="311">
        <v>0</v>
      </c>
      <c r="M922" s="377">
        <v>0</v>
      </c>
      <c r="N922" s="311">
        <v>0</v>
      </c>
      <c r="O922" s="40">
        <f>'[1]Прод. прилож (2)'!$C$1393</f>
        <v>3132950</v>
      </c>
      <c r="P922" s="311">
        <f t="shared" si="284"/>
        <v>3947.9686476132874</v>
      </c>
      <c r="Q922" s="42">
        <v>9673</v>
      </c>
      <c r="R922" s="59" t="s">
        <v>94</v>
      </c>
      <c r="S922" s="47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23" customFormat="1" ht="25.15" customHeight="1" x14ac:dyDescent="0.25">
      <c r="A923" s="200">
        <v>701</v>
      </c>
      <c r="B923" s="301" t="s">
        <v>479</v>
      </c>
      <c r="C923" s="48">
        <v>1967</v>
      </c>
      <c r="D923" s="288" t="s">
        <v>204</v>
      </c>
      <c r="E923" s="48" t="s">
        <v>20</v>
      </c>
      <c r="F923" s="305">
        <v>2</v>
      </c>
      <c r="G923" s="305">
        <v>2</v>
      </c>
      <c r="H923" s="40">
        <f>J923+I923</f>
        <v>916.4</v>
      </c>
      <c r="I923" s="40">
        <v>491.28</v>
      </c>
      <c r="J923" s="40">
        <v>425.12</v>
      </c>
      <c r="K923" s="307">
        <f t="shared" si="295"/>
        <v>3878500</v>
      </c>
      <c r="L923" s="311">
        <v>0</v>
      </c>
      <c r="M923" s="377">
        <v>0</v>
      </c>
      <c r="N923" s="311">
        <v>0</v>
      </c>
      <c r="O923" s="40">
        <f>'[1]Прод. прилож (2)'!$C$1394</f>
        <v>3878500</v>
      </c>
      <c r="P923" s="311">
        <f t="shared" si="284"/>
        <v>4232.3221300742034</v>
      </c>
      <c r="Q923" s="42">
        <v>9673</v>
      </c>
      <c r="R923" s="59" t="s">
        <v>94</v>
      </c>
      <c r="S923" s="55"/>
      <c r="T923" s="16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  <c r="DV923" s="15"/>
      <c r="DW923" s="15"/>
      <c r="DX923" s="15"/>
      <c r="DY923" s="15"/>
      <c r="DZ923" s="15"/>
      <c r="EA923" s="15"/>
      <c r="EB923" s="15"/>
      <c r="EC923" s="15"/>
      <c r="ED923" s="15"/>
      <c r="EE923" s="15"/>
      <c r="EF923" s="15"/>
      <c r="EG923" s="15"/>
      <c r="EH923" s="15"/>
      <c r="EI923" s="15"/>
      <c r="EJ923" s="15"/>
      <c r="EK923" s="15"/>
      <c r="EL923" s="15"/>
      <c r="EM923" s="15"/>
      <c r="EN923" s="15"/>
      <c r="EO923" s="15"/>
      <c r="EP923" s="15"/>
      <c r="EQ923" s="15"/>
      <c r="ER923" s="15"/>
      <c r="ES923" s="15"/>
      <c r="ET923" s="15"/>
      <c r="EU923" s="15"/>
      <c r="EV923" s="15"/>
      <c r="EW923" s="15"/>
      <c r="EX923" s="15"/>
      <c r="EY923" s="15"/>
      <c r="EZ923" s="15"/>
      <c r="FA923" s="15"/>
      <c r="FB923" s="15"/>
      <c r="FC923" s="15"/>
      <c r="FD923" s="15"/>
      <c r="FE923" s="15"/>
      <c r="FF923" s="15"/>
      <c r="FG923" s="15"/>
      <c r="FH923" s="15"/>
      <c r="FI923" s="15"/>
      <c r="FJ923" s="15"/>
      <c r="FK923" s="15"/>
      <c r="FL923" s="15"/>
      <c r="FM923" s="15"/>
      <c r="FN923" s="15"/>
      <c r="FO923" s="15"/>
      <c r="FP923" s="15"/>
      <c r="FQ923" s="15"/>
      <c r="FR923" s="15"/>
      <c r="FS923" s="15"/>
      <c r="FT923" s="15"/>
      <c r="FU923" s="15"/>
      <c r="FV923" s="15"/>
      <c r="FW923" s="15"/>
      <c r="FX923" s="15"/>
      <c r="FY923" s="15"/>
      <c r="FZ923" s="15"/>
      <c r="GA923" s="15"/>
      <c r="GB923" s="15"/>
      <c r="GC923" s="15"/>
      <c r="GD923" s="15"/>
      <c r="GE923" s="15"/>
      <c r="GF923" s="15"/>
      <c r="GG923" s="15"/>
      <c r="GH923" s="15"/>
      <c r="GI923" s="15"/>
      <c r="GJ923" s="15"/>
      <c r="GK923" s="15"/>
      <c r="GL923" s="15"/>
      <c r="GM923" s="15"/>
      <c r="GN923" s="15"/>
      <c r="GO923" s="15"/>
      <c r="GP923" s="15"/>
      <c r="GQ923" s="15"/>
      <c r="GR923" s="15"/>
      <c r="GS923" s="15"/>
      <c r="GT923" s="15"/>
      <c r="GU923" s="15"/>
      <c r="GV923" s="15"/>
      <c r="GW923" s="15"/>
      <c r="GX923" s="15"/>
      <c r="GY923" s="15"/>
    </row>
    <row r="924" spans="1:207" s="123" customFormat="1" ht="25.15" customHeight="1" x14ac:dyDescent="0.25">
      <c r="A924" s="200">
        <v>702</v>
      </c>
      <c r="B924" s="301" t="s">
        <v>480</v>
      </c>
      <c r="C924" s="288">
        <v>1953</v>
      </c>
      <c r="D924" s="288" t="s">
        <v>204</v>
      </c>
      <c r="E924" s="288" t="s">
        <v>20</v>
      </c>
      <c r="F924" s="27">
        <v>2</v>
      </c>
      <c r="G924" s="27">
        <v>2</v>
      </c>
      <c r="H924" s="40">
        <v>493.05</v>
      </c>
      <c r="I924" s="129">
        <v>422.4</v>
      </c>
      <c r="J924" s="40">
        <v>381.4</v>
      </c>
      <c r="K924" s="307">
        <f t="shared" si="295"/>
        <v>2277288.96</v>
      </c>
      <c r="L924" s="311">
        <v>0</v>
      </c>
      <c r="M924" s="377">
        <v>0</v>
      </c>
      <c r="N924" s="311">
        <v>0</v>
      </c>
      <c r="O924" s="40">
        <f>'[1]Прод. прилож (2)'!$C$274</f>
        <v>2277288.96</v>
      </c>
      <c r="P924" s="311">
        <f t="shared" si="284"/>
        <v>4618.7789473684206</v>
      </c>
      <c r="Q924" s="42">
        <v>9673</v>
      </c>
      <c r="R924" s="59" t="s">
        <v>92</v>
      </c>
      <c r="S924" s="152"/>
      <c r="T924" s="16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</row>
    <row r="925" spans="1:207" s="123" customFormat="1" ht="25.15" customHeight="1" x14ac:dyDescent="0.25">
      <c r="A925" s="200">
        <v>703</v>
      </c>
      <c r="B925" s="301" t="s">
        <v>1116</v>
      </c>
      <c r="C925" s="243">
        <v>1959</v>
      </c>
      <c r="D925" s="243" t="s">
        <v>204</v>
      </c>
      <c r="E925" s="243" t="s">
        <v>20</v>
      </c>
      <c r="F925" s="245">
        <v>2</v>
      </c>
      <c r="G925" s="245">
        <v>2</v>
      </c>
      <c r="H925" s="264">
        <v>547.97</v>
      </c>
      <c r="I925" s="266">
        <v>0</v>
      </c>
      <c r="J925" s="40">
        <v>547.97</v>
      </c>
      <c r="K925" s="307">
        <f t="shared" si="295"/>
        <v>3968000</v>
      </c>
      <c r="L925" s="40">
        <v>0</v>
      </c>
      <c r="M925" s="40">
        <v>0</v>
      </c>
      <c r="N925" s="40">
        <v>0</v>
      </c>
      <c r="O925" s="311">
        <f>'[1]Прод. прилож (2)'!$C$275</f>
        <v>3968000</v>
      </c>
      <c r="P925" s="42">
        <f>O925/H925</f>
        <v>7241.2723324269573</v>
      </c>
      <c r="Q925" s="307">
        <v>9673</v>
      </c>
      <c r="R925" s="300" t="s">
        <v>92</v>
      </c>
      <c r="S925" s="157"/>
      <c r="T925" s="95"/>
      <c r="U925" s="95"/>
      <c r="V925" s="95"/>
      <c r="W925" s="95"/>
      <c r="X925" s="95"/>
      <c r="Y925" s="95"/>
      <c r="Z925" s="95"/>
      <c r="AA925" s="95"/>
      <c r="AB925" s="95"/>
      <c r="AC925" s="95"/>
      <c r="AD925" s="95"/>
      <c r="AE925" s="95"/>
      <c r="AF925" s="95"/>
      <c r="AG925" s="95"/>
      <c r="AH925" s="95"/>
      <c r="AI925" s="95"/>
      <c r="AJ925" s="95"/>
      <c r="AK925" s="95"/>
      <c r="AL925" s="95"/>
      <c r="AM925" s="95"/>
      <c r="AN925" s="95"/>
      <c r="AO925" s="95"/>
      <c r="AP925" s="95"/>
      <c r="AQ925" s="95"/>
      <c r="AR925" s="95"/>
      <c r="AS925" s="95"/>
      <c r="AT925" s="95"/>
      <c r="AU925" s="95"/>
      <c r="AV925" s="95"/>
      <c r="AW925" s="95"/>
      <c r="AX925" s="95"/>
      <c r="AY925" s="95"/>
      <c r="AZ925" s="95"/>
      <c r="BA925" s="95"/>
      <c r="BB925" s="95"/>
      <c r="BC925" s="95"/>
      <c r="BD925" s="95"/>
      <c r="BE925" s="95"/>
      <c r="BF925" s="95"/>
      <c r="BG925" s="95"/>
      <c r="BH925" s="95"/>
      <c r="BI925" s="95"/>
      <c r="BJ925" s="95"/>
      <c r="BK925" s="95"/>
      <c r="BL925" s="95"/>
      <c r="BM925" s="95"/>
      <c r="BN925" s="95"/>
      <c r="BO925" s="95"/>
      <c r="BP925" s="95"/>
      <c r="BQ925" s="95"/>
      <c r="BR925" s="95"/>
      <c r="BS925" s="95"/>
      <c r="BT925" s="95"/>
      <c r="BU925" s="95"/>
      <c r="BV925" s="95"/>
      <c r="BW925" s="95"/>
      <c r="BX925" s="95"/>
      <c r="BY925" s="95"/>
      <c r="BZ925" s="95"/>
      <c r="CA925" s="95"/>
      <c r="CB925" s="95"/>
      <c r="CC925" s="95"/>
      <c r="CD925" s="95"/>
      <c r="CE925" s="95"/>
      <c r="CF925" s="95"/>
      <c r="CG925" s="95"/>
      <c r="CH925" s="95"/>
      <c r="CI925" s="95"/>
      <c r="CJ925" s="95"/>
      <c r="CK925" s="95"/>
      <c r="CL925" s="95"/>
      <c r="CM925" s="95"/>
      <c r="CN925" s="95"/>
      <c r="CO925" s="95"/>
      <c r="CP925" s="95"/>
      <c r="CQ925" s="95"/>
      <c r="CR925" s="95"/>
      <c r="CS925" s="95"/>
      <c r="CT925" s="95"/>
      <c r="CU925" s="95"/>
      <c r="CV925" s="95"/>
      <c r="CW925" s="95"/>
      <c r="CX925" s="95"/>
      <c r="CY925" s="95"/>
      <c r="CZ925" s="95"/>
      <c r="DA925" s="95"/>
      <c r="DB925" s="95"/>
      <c r="DC925" s="95"/>
      <c r="DD925" s="95"/>
      <c r="DE925" s="95"/>
      <c r="DF925" s="95"/>
      <c r="DG925" s="95"/>
      <c r="DH925" s="95"/>
      <c r="DI925" s="95"/>
      <c r="DJ925" s="95"/>
      <c r="DK925" s="95"/>
      <c r="DL925" s="95"/>
      <c r="DM925" s="95"/>
      <c r="DN925" s="95"/>
      <c r="DO925" s="95"/>
      <c r="DP925" s="95"/>
      <c r="DQ925" s="95"/>
      <c r="DR925" s="95"/>
      <c r="DS925" s="95"/>
      <c r="DT925" s="95"/>
      <c r="DU925" s="95"/>
      <c r="DV925" s="95"/>
      <c r="DW925" s="95"/>
      <c r="DX925" s="95"/>
      <c r="DY925" s="95"/>
      <c r="DZ925" s="95"/>
      <c r="EA925" s="95"/>
      <c r="EB925" s="95"/>
      <c r="EC925" s="95"/>
      <c r="ED925" s="95"/>
      <c r="EE925" s="95"/>
      <c r="EF925" s="95"/>
      <c r="EG925" s="95"/>
      <c r="EH925" s="95"/>
      <c r="EI925" s="95"/>
      <c r="EJ925" s="95"/>
      <c r="EK925" s="95"/>
      <c r="EL925" s="95"/>
      <c r="EM925" s="95"/>
      <c r="EN925" s="95"/>
      <c r="EO925" s="95"/>
      <c r="EP925" s="95"/>
      <c r="EQ925" s="95"/>
      <c r="ER925" s="95"/>
      <c r="ES925" s="95"/>
      <c r="ET925" s="95"/>
      <c r="EU925" s="95"/>
      <c r="EV925" s="95"/>
      <c r="EW925" s="95"/>
      <c r="EX925" s="95"/>
      <c r="EY925" s="95"/>
      <c r="EZ925" s="95"/>
      <c r="FA925" s="95"/>
      <c r="FB925" s="95"/>
      <c r="FC925" s="95"/>
      <c r="FD925" s="95"/>
      <c r="FE925" s="95"/>
      <c r="FF925" s="95"/>
      <c r="FG925" s="95"/>
      <c r="FH925" s="95"/>
      <c r="FI925" s="95"/>
      <c r="FJ925" s="95"/>
      <c r="FK925" s="95"/>
      <c r="FL925" s="95"/>
      <c r="FM925" s="95"/>
      <c r="FN925" s="95"/>
      <c r="FO925" s="95"/>
      <c r="FP925" s="95"/>
      <c r="FQ925" s="95"/>
      <c r="FR925" s="95"/>
      <c r="FS925" s="95"/>
      <c r="FT925" s="95"/>
      <c r="FU925" s="95"/>
      <c r="FV925" s="95"/>
      <c r="FW925" s="95"/>
      <c r="FX925" s="95"/>
      <c r="FY925" s="95"/>
      <c r="FZ925" s="95"/>
      <c r="GA925" s="95"/>
      <c r="GB925" s="95"/>
      <c r="GC925" s="95"/>
      <c r="GD925" s="95"/>
      <c r="GE925" s="95"/>
      <c r="GF925" s="95"/>
      <c r="GG925" s="95"/>
      <c r="GH925" s="95"/>
      <c r="GI925" s="95"/>
      <c r="GJ925" s="95"/>
      <c r="GK925" s="95"/>
      <c r="GL925" s="95"/>
      <c r="GM925" s="95"/>
      <c r="GN925" s="95"/>
      <c r="GO925" s="95"/>
      <c r="GP925" s="95"/>
      <c r="GQ925" s="95"/>
      <c r="GR925" s="95"/>
      <c r="GS925" s="95"/>
      <c r="GT925" s="95"/>
      <c r="GU925" s="95"/>
      <c r="GV925" s="95"/>
      <c r="GW925" s="95"/>
      <c r="GX925" s="95"/>
      <c r="GY925" s="95"/>
    </row>
    <row r="926" spans="1:207" s="123" customFormat="1" ht="25.15" customHeight="1" x14ac:dyDescent="0.25">
      <c r="A926" s="200">
        <v>704</v>
      </c>
      <c r="B926" s="301" t="s">
        <v>481</v>
      </c>
      <c r="C926" s="48">
        <v>1963</v>
      </c>
      <c r="D926" s="288" t="s">
        <v>204</v>
      </c>
      <c r="E926" s="48" t="s">
        <v>20</v>
      </c>
      <c r="F926" s="27">
        <v>3</v>
      </c>
      <c r="G926" s="27">
        <v>2</v>
      </c>
      <c r="H926" s="40">
        <f>I926+J926</f>
        <v>838.06</v>
      </c>
      <c r="I926" s="129">
        <v>0</v>
      </c>
      <c r="J926" s="40">
        <v>838.06</v>
      </c>
      <c r="K926" s="307">
        <f t="shared" si="295"/>
        <v>4363091.4800000004</v>
      </c>
      <c r="L926" s="311">
        <v>0</v>
      </c>
      <c r="M926" s="377">
        <v>0</v>
      </c>
      <c r="N926" s="311">
        <v>0</v>
      </c>
      <c r="O926" s="40">
        <f>'[1]Прод. прилож (2)'!$C$805</f>
        <v>4363091.4800000004</v>
      </c>
      <c r="P926" s="311">
        <f t="shared" ref="P926:P952" si="298">K926/H926</f>
        <v>5206.1803212180521</v>
      </c>
      <c r="Q926" s="42">
        <v>9673</v>
      </c>
      <c r="R926" s="59" t="s">
        <v>93</v>
      </c>
      <c r="S926" s="47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  <c r="DV926" s="15"/>
      <c r="DW926" s="15"/>
      <c r="DX926" s="15"/>
      <c r="DY926" s="15"/>
      <c r="DZ926" s="15"/>
      <c r="EA926" s="15"/>
      <c r="EB926" s="15"/>
      <c r="EC926" s="15"/>
      <c r="ED926" s="15"/>
      <c r="EE926" s="15"/>
      <c r="EF926" s="15"/>
      <c r="EG926" s="15"/>
      <c r="EH926" s="15"/>
      <c r="EI926" s="15"/>
      <c r="EJ926" s="15"/>
      <c r="EK926" s="15"/>
      <c r="EL926" s="15"/>
      <c r="EM926" s="15"/>
      <c r="EN926" s="15"/>
      <c r="EO926" s="15"/>
      <c r="EP926" s="15"/>
      <c r="EQ926" s="15"/>
      <c r="ER926" s="15"/>
      <c r="ES926" s="15"/>
      <c r="ET926" s="15"/>
      <c r="EU926" s="15"/>
      <c r="EV926" s="15"/>
      <c r="EW926" s="15"/>
      <c r="EX926" s="15"/>
      <c r="EY926" s="15"/>
      <c r="EZ926" s="15"/>
      <c r="FA926" s="15"/>
      <c r="FB926" s="15"/>
      <c r="FC926" s="15"/>
      <c r="FD926" s="15"/>
      <c r="FE926" s="15"/>
      <c r="FF926" s="15"/>
      <c r="FG926" s="15"/>
      <c r="FH926" s="15"/>
      <c r="FI926" s="15"/>
      <c r="FJ926" s="15"/>
      <c r="FK926" s="15"/>
      <c r="FL926" s="15"/>
      <c r="FM926" s="15"/>
      <c r="FN926" s="15"/>
      <c r="FO926" s="15"/>
      <c r="FP926" s="15"/>
      <c r="FQ926" s="15"/>
      <c r="FR926" s="15"/>
      <c r="FS926" s="15"/>
      <c r="FT926" s="15"/>
      <c r="FU926" s="15"/>
      <c r="FV926" s="15"/>
      <c r="FW926" s="15"/>
      <c r="FX926" s="15"/>
      <c r="FY926" s="15"/>
      <c r="FZ926" s="15"/>
      <c r="GA926" s="15"/>
      <c r="GB926" s="15"/>
      <c r="GC926" s="15"/>
      <c r="GD926" s="15"/>
      <c r="GE926" s="15"/>
      <c r="GF926" s="15"/>
      <c r="GG926" s="15"/>
      <c r="GH926" s="15"/>
      <c r="GI926" s="15"/>
      <c r="GJ926" s="15"/>
      <c r="GK926" s="15"/>
      <c r="GL926" s="15"/>
      <c r="GM926" s="15"/>
      <c r="GN926" s="15"/>
      <c r="GO926" s="15"/>
      <c r="GP926" s="15"/>
      <c r="GQ926" s="15"/>
      <c r="GR926" s="15"/>
      <c r="GS926" s="15"/>
      <c r="GT926" s="15"/>
      <c r="GU926" s="15"/>
      <c r="GV926" s="15"/>
      <c r="GW926" s="15"/>
      <c r="GX926" s="15"/>
      <c r="GY926" s="15"/>
    </row>
    <row r="927" spans="1:207" s="123" customFormat="1" ht="25.15" customHeight="1" x14ac:dyDescent="0.25">
      <c r="A927" s="200">
        <v>705</v>
      </c>
      <c r="B927" s="301" t="s">
        <v>482</v>
      </c>
      <c r="C927" s="48">
        <v>1967</v>
      </c>
      <c r="D927" s="288" t="s">
        <v>204</v>
      </c>
      <c r="E927" s="48" t="s">
        <v>20</v>
      </c>
      <c r="F927" s="305">
        <v>5</v>
      </c>
      <c r="G927" s="305">
        <v>4</v>
      </c>
      <c r="H927" s="40">
        <f>I927+J927</f>
        <v>3178.25</v>
      </c>
      <c r="I927" s="40">
        <v>74.599999999999994</v>
      </c>
      <c r="J927" s="40">
        <v>3103.65</v>
      </c>
      <c r="K927" s="307">
        <f t="shared" si="295"/>
        <v>8963275</v>
      </c>
      <c r="L927" s="311">
        <v>0</v>
      </c>
      <c r="M927" s="377">
        <v>0</v>
      </c>
      <c r="N927" s="311">
        <v>0</v>
      </c>
      <c r="O927" s="40">
        <f>'[1]Прод. прилож (2)'!$C$1395</f>
        <v>8963275</v>
      </c>
      <c r="P927" s="311">
        <f t="shared" si="298"/>
        <v>2820.1919295209627</v>
      </c>
      <c r="Q927" s="42">
        <v>9673</v>
      </c>
      <c r="R927" s="59" t="s">
        <v>94</v>
      </c>
      <c r="S927" s="47"/>
      <c r="T927" s="15"/>
      <c r="U927" s="15"/>
    </row>
    <row r="928" spans="1:207" s="95" customFormat="1" ht="30" customHeight="1" x14ac:dyDescent="0.25">
      <c r="A928" s="200">
        <v>706</v>
      </c>
      <c r="B928" s="241" t="s">
        <v>1284</v>
      </c>
      <c r="C928" s="267">
        <v>1975</v>
      </c>
      <c r="D928" s="243" t="s">
        <v>204</v>
      </c>
      <c r="E928" s="267" t="s">
        <v>22</v>
      </c>
      <c r="F928" s="253">
        <v>5</v>
      </c>
      <c r="G928" s="253">
        <v>4</v>
      </c>
      <c r="H928" s="236">
        <v>2687.54</v>
      </c>
      <c r="I928" s="251">
        <v>0</v>
      </c>
      <c r="J928" s="40">
        <v>2677</v>
      </c>
      <c r="K928" s="307">
        <f t="shared" si="295"/>
        <v>3374265.6</v>
      </c>
      <c r="L928" s="311">
        <v>0</v>
      </c>
      <c r="M928" s="377">
        <v>0</v>
      </c>
      <c r="N928" s="311">
        <v>0</v>
      </c>
      <c r="O928" s="40">
        <f>'[1]Прод. прилож (2)'!$C$276</f>
        <v>3374265.6</v>
      </c>
      <c r="P928" s="311">
        <f t="shared" si="298"/>
        <v>1255.5220015330005</v>
      </c>
      <c r="Q928" s="42">
        <v>9673</v>
      </c>
      <c r="R928" s="59" t="s">
        <v>92</v>
      </c>
      <c r="S928" s="142"/>
      <c r="T928" s="15"/>
      <c r="U928" s="15"/>
      <c r="V928" s="123"/>
      <c r="W928" s="123"/>
      <c r="X928" s="123"/>
      <c r="Y928" s="123"/>
      <c r="Z928" s="123"/>
      <c r="AA928" s="123"/>
      <c r="AB928" s="123"/>
      <c r="AC928" s="123"/>
      <c r="AD928" s="123"/>
      <c r="AE928" s="123"/>
      <c r="AF928" s="123"/>
      <c r="AG928" s="123"/>
      <c r="AH928" s="123"/>
      <c r="AI928" s="123"/>
      <c r="AJ928" s="123"/>
      <c r="AK928" s="123"/>
      <c r="AL928" s="123"/>
      <c r="AM928" s="123"/>
      <c r="AN928" s="123"/>
      <c r="AO928" s="123"/>
      <c r="AP928" s="123"/>
      <c r="AQ928" s="123"/>
      <c r="AR928" s="123"/>
      <c r="AS928" s="123"/>
      <c r="AT928" s="123"/>
      <c r="AU928" s="123"/>
      <c r="AV928" s="123"/>
      <c r="AW928" s="123"/>
      <c r="AX928" s="123"/>
      <c r="AY928" s="123"/>
      <c r="AZ928" s="123"/>
      <c r="BA928" s="123"/>
      <c r="BB928" s="123"/>
      <c r="BC928" s="123"/>
      <c r="BD928" s="123"/>
      <c r="BE928" s="123"/>
      <c r="BF928" s="123"/>
      <c r="BG928" s="123"/>
      <c r="BH928" s="123"/>
      <c r="BI928" s="123"/>
      <c r="BJ928" s="123"/>
      <c r="BK928" s="123"/>
      <c r="BL928" s="123"/>
      <c r="BM928" s="123"/>
      <c r="BN928" s="123"/>
      <c r="BO928" s="123"/>
      <c r="BP928" s="123"/>
      <c r="BQ928" s="123"/>
      <c r="BR928" s="123"/>
      <c r="BS928" s="123"/>
      <c r="BT928" s="123"/>
      <c r="BU928" s="123"/>
      <c r="BV928" s="123"/>
      <c r="BW928" s="123"/>
      <c r="BX928" s="123"/>
      <c r="BY928" s="123"/>
      <c r="BZ928" s="123"/>
      <c r="CA928" s="123"/>
      <c r="CB928" s="123"/>
      <c r="CC928" s="123"/>
      <c r="CD928" s="123"/>
      <c r="CE928" s="123"/>
      <c r="CF928" s="123"/>
      <c r="CG928" s="123"/>
      <c r="CH928" s="123"/>
      <c r="CI928" s="123"/>
      <c r="CJ928" s="123"/>
      <c r="CK928" s="123"/>
      <c r="CL928" s="123"/>
      <c r="CM928" s="123"/>
      <c r="CN928" s="123"/>
      <c r="CO928" s="123"/>
      <c r="CP928" s="123"/>
      <c r="CQ928" s="123"/>
      <c r="CR928" s="123"/>
      <c r="CS928" s="123"/>
      <c r="CT928" s="123"/>
      <c r="CU928" s="123"/>
      <c r="CV928" s="123"/>
      <c r="CW928" s="123"/>
      <c r="CX928" s="123"/>
      <c r="CY928" s="123"/>
      <c r="CZ928" s="123"/>
      <c r="DA928" s="123"/>
      <c r="DB928" s="123"/>
      <c r="DC928" s="123"/>
      <c r="DD928" s="123"/>
      <c r="DE928" s="123"/>
      <c r="DF928" s="123"/>
      <c r="DG928" s="123"/>
      <c r="DH928" s="123"/>
      <c r="DI928" s="123"/>
      <c r="DJ928" s="123"/>
      <c r="DK928" s="123"/>
      <c r="DL928" s="123"/>
      <c r="DM928" s="123"/>
      <c r="DN928" s="123"/>
      <c r="DO928" s="123"/>
      <c r="DP928" s="123"/>
      <c r="DQ928" s="123"/>
      <c r="DR928" s="123"/>
      <c r="DS928" s="123"/>
      <c r="DT928" s="123"/>
      <c r="DU928" s="123"/>
      <c r="DV928" s="123"/>
      <c r="DW928" s="123"/>
      <c r="DX928" s="123"/>
      <c r="DY928" s="123"/>
      <c r="DZ928" s="123"/>
      <c r="EA928" s="123"/>
      <c r="EB928" s="123"/>
      <c r="EC928" s="123"/>
      <c r="ED928" s="123"/>
      <c r="EE928" s="123"/>
      <c r="EF928" s="123"/>
      <c r="EG928" s="123"/>
      <c r="EH928" s="123"/>
      <c r="EI928" s="123"/>
      <c r="EJ928" s="123"/>
      <c r="EK928" s="123"/>
      <c r="EL928" s="123"/>
      <c r="EM928" s="123"/>
      <c r="EN928" s="123"/>
      <c r="EO928" s="123"/>
      <c r="EP928" s="123"/>
      <c r="EQ928" s="123"/>
      <c r="ER928" s="123"/>
      <c r="ES928" s="123"/>
      <c r="ET928" s="123"/>
      <c r="EU928" s="123"/>
      <c r="EV928" s="123"/>
      <c r="EW928" s="123"/>
      <c r="EX928" s="123"/>
      <c r="EY928" s="123"/>
      <c r="EZ928" s="123"/>
      <c r="FA928" s="123"/>
      <c r="FB928" s="123"/>
      <c r="FC928" s="123"/>
      <c r="FD928" s="123"/>
      <c r="FE928" s="123"/>
      <c r="FF928" s="123"/>
      <c r="FG928" s="123"/>
      <c r="FH928" s="123"/>
      <c r="FI928" s="123"/>
      <c r="FJ928" s="123"/>
      <c r="FK928" s="123"/>
      <c r="FL928" s="123"/>
      <c r="FM928" s="123"/>
      <c r="FN928" s="123"/>
      <c r="FO928" s="123"/>
      <c r="FP928" s="123"/>
      <c r="FQ928" s="123"/>
      <c r="FR928" s="123"/>
      <c r="FS928" s="123"/>
      <c r="FT928" s="123"/>
      <c r="FU928" s="123"/>
      <c r="FV928" s="123"/>
      <c r="FW928" s="123"/>
      <c r="FX928" s="123"/>
      <c r="FY928" s="123"/>
      <c r="FZ928" s="123"/>
      <c r="GA928" s="123"/>
      <c r="GB928" s="123"/>
      <c r="GC928" s="123"/>
      <c r="GD928" s="123"/>
      <c r="GE928" s="123"/>
      <c r="GF928" s="123"/>
      <c r="GG928" s="123"/>
      <c r="GH928" s="123"/>
      <c r="GI928" s="123"/>
      <c r="GJ928" s="123"/>
      <c r="GK928" s="123"/>
      <c r="GL928" s="123"/>
      <c r="GM928" s="123"/>
      <c r="GN928" s="123"/>
      <c r="GO928" s="123"/>
      <c r="GP928" s="123"/>
      <c r="GQ928" s="123"/>
      <c r="GR928" s="123"/>
      <c r="GS928" s="123"/>
      <c r="GT928" s="123"/>
      <c r="GU928" s="123"/>
      <c r="GV928" s="123"/>
      <c r="GW928" s="123"/>
      <c r="GX928" s="123"/>
      <c r="GY928" s="123"/>
    </row>
    <row r="929" spans="1:207" s="123" customFormat="1" ht="32.25" customHeight="1" x14ac:dyDescent="0.25">
      <c r="A929" s="200">
        <v>707</v>
      </c>
      <c r="B929" s="87" t="s">
        <v>1370</v>
      </c>
      <c r="C929" s="48" t="s">
        <v>1427</v>
      </c>
      <c r="D929" s="288" t="s">
        <v>204</v>
      </c>
      <c r="E929" s="48" t="s">
        <v>22</v>
      </c>
      <c r="F929" s="27">
        <v>9</v>
      </c>
      <c r="G929" s="27">
        <v>6</v>
      </c>
      <c r="H929" s="40">
        <v>14752.35</v>
      </c>
      <c r="I929" s="289">
        <v>1304.2</v>
      </c>
      <c r="J929" s="40">
        <v>12223.2</v>
      </c>
      <c r="K929" s="307">
        <f t="shared" ref="K929" si="299">SUM(L929:O929)</f>
        <v>21257596.239999998</v>
      </c>
      <c r="L929" s="311">
        <v>0</v>
      </c>
      <c r="M929" s="377">
        <v>0</v>
      </c>
      <c r="N929" s="311">
        <v>0</v>
      </c>
      <c r="O929" s="40">
        <f>'[1]Прод. прилож (2)'!$C$806</f>
        <v>21257596.239999998</v>
      </c>
      <c r="P929" s="311">
        <f t="shared" si="298"/>
        <v>1440.9633882059468</v>
      </c>
      <c r="Q929" s="42">
        <v>9673</v>
      </c>
      <c r="R929" s="59" t="s">
        <v>93</v>
      </c>
      <c r="S929" s="47"/>
      <c r="T929" s="15"/>
      <c r="U929" s="15"/>
    </row>
    <row r="930" spans="1:207" s="123" customFormat="1" ht="25.15" customHeight="1" x14ac:dyDescent="0.25">
      <c r="A930" s="200">
        <v>708</v>
      </c>
      <c r="B930" s="87" t="s">
        <v>1371</v>
      </c>
      <c r="C930" s="48">
        <v>1985</v>
      </c>
      <c r="D930" s="288" t="s">
        <v>204</v>
      </c>
      <c r="E930" s="48" t="s">
        <v>22</v>
      </c>
      <c r="F930" s="27">
        <v>9</v>
      </c>
      <c r="G930" s="27">
        <v>2</v>
      </c>
      <c r="H930" s="40">
        <v>4966.8500000000004</v>
      </c>
      <c r="I930" s="129">
        <v>0</v>
      </c>
      <c r="J930" s="40">
        <v>4966.8500000000004</v>
      </c>
      <c r="K930" s="307">
        <f t="shared" si="295"/>
        <v>7193493.7199999997</v>
      </c>
      <c r="L930" s="311">
        <v>0</v>
      </c>
      <c r="M930" s="377">
        <v>0</v>
      </c>
      <c r="N930" s="311">
        <v>0</v>
      </c>
      <c r="O930" s="40">
        <f>'[1]Прод. прилож (2)'!$C$807</f>
        <v>7193493.7199999997</v>
      </c>
      <c r="P930" s="311">
        <f t="shared" si="298"/>
        <v>1448.3009794940454</v>
      </c>
      <c r="Q930" s="42">
        <v>9673</v>
      </c>
      <c r="R930" s="59" t="s">
        <v>93</v>
      </c>
      <c r="S930" s="47"/>
      <c r="T930" s="15"/>
      <c r="U930" s="15"/>
    </row>
    <row r="931" spans="1:207" s="123" customFormat="1" ht="25.15" customHeight="1" x14ac:dyDescent="0.25">
      <c r="A931" s="200">
        <v>709</v>
      </c>
      <c r="B931" s="301" t="s">
        <v>483</v>
      </c>
      <c r="C931" s="48">
        <v>1962</v>
      </c>
      <c r="D931" s="288" t="s">
        <v>204</v>
      </c>
      <c r="E931" s="288" t="s">
        <v>20</v>
      </c>
      <c r="F931" s="27">
        <v>3</v>
      </c>
      <c r="G931" s="27">
        <v>2</v>
      </c>
      <c r="H931" s="40">
        <f>I931+J931</f>
        <v>803.8</v>
      </c>
      <c r="I931" s="129">
        <v>267.2</v>
      </c>
      <c r="J931" s="40">
        <v>536.6</v>
      </c>
      <c r="K931" s="307">
        <f t="shared" si="295"/>
        <v>3571122.5</v>
      </c>
      <c r="L931" s="311">
        <v>0</v>
      </c>
      <c r="M931" s="377">
        <v>0</v>
      </c>
      <c r="N931" s="311">
        <v>0</v>
      </c>
      <c r="O931" s="40">
        <f>'[1]Прод. прилож (2)'!$C$277</f>
        <v>3571122.5</v>
      </c>
      <c r="P931" s="311">
        <f t="shared" si="298"/>
        <v>4442.7998258273201</v>
      </c>
      <c r="Q931" s="42">
        <v>9673</v>
      </c>
      <c r="R931" s="59" t="s">
        <v>92</v>
      </c>
      <c r="S931" s="152"/>
      <c r="T931" s="16"/>
      <c r="U931" s="15"/>
    </row>
    <row r="932" spans="1:207" s="123" customFormat="1" ht="25.15" customHeight="1" x14ac:dyDescent="0.25">
      <c r="A932" s="200">
        <v>710</v>
      </c>
      <c r="B932" s="87" t="s">
        <v>1372</v>
      </c>
      <c r="C932" s="48">
        <v>1978</v>
      </c>
      <c r="D932" s="288" t="s">
        <v>204</v>
      </c>
      <c r="E932" s="48" t="s">
        <v>22</v>
      </c>
      <c r="F932" s="27">
        <v>9</v>
      </c>
      <c r="G932" s="27">
        <v>2</v>
      </c>
      <c r="H932" s="40">
        <v>5201.8599999999997</v>
      </c>
      <c r="I932" s="129">
        <v>0</v>
      </c>
      <c r="J932" s="40">
        <v>5201.8599999999997</v>
      </c>
      <c r="K932" s="307">
        <f t="shared" ref="K932" si="300">SUM(L932:O932)</f>
        <v>7194277.7000000002</v>
      </c>
      <c r="L932" s="311">
        <v>0</v>
      </c>
      <c r="M932" s="377">
        <v>0</v>
      </c>
      <c r="N932" s="311">
        <v>0</v>
      </c>
      <c r="O932" s="40">
        <f>'[1]Прод. прилож (2)'!$C$808</f>
        <v>7194277.7000000002</v>
      </c>
      <c r="P932" s="311">
        <f t="shared" si="298"/>
        <v>1383.0202466040994</v>
      </c>
      <c r="Q932" s="42">
        <v>9673</v>
      </c>
      <c r="R932" s="59" t="s">
        <v>93</v>
      </c>
      <c r="S932" s="47"/>
      <c r="T932" s="15"/>
      <c r="U932" s="15"/>
    </row>
    <row r="933" spans="1:207" s="123" customFormat="1" ht="25.15" customHeight="1" x14ac:dyDescent="0.25">
      <c r="A933" s="200">
        <v>711</v>
      </c>
      <c r="B933" s="301" t="s">
        <v>484</v>
      </c>
      <c r="C933" s="288">
        <v>1964</v>
      </c>
      <c r="D933" s="288" t="s">
        <v>204</v>
      </c>
      <c r="E933" s="288" t="s">
        <v>22</v>
      </c>
      <c r="F933" s="27">
        <v>5</v>
      </c>
      <c r="G933" s="27">
        <v>3</v>
      </c>
      <c r="H933" s="66">
        <v>3541.07</v>
      </c>
      <c r="I933" s="129">
        <v>301.3</v>
      </c>
      <c r="J933" s="40">
        <v>1156.0999999999999</v>
      </c>
      <c r="K933" s="307">
        <f t="shared" si="295"/>
        <v>5513807.6200000001</v>
      </c>
      <c r="L933" s="311">
        <v>0</v>
      </c>
      <c r="M933" s="377">
        <v>0</v>
      </c>
      <c r="N933" s="311">
        <v>0</v>
      </c>
      <c r="O933" s="40">
        <f>'[1]Прод. прилож (2)'!$C$809</f>
        <v>5513807.6200000001</v>
      </c>
      <c r="P933" s="311">
        <f t="shared" si="298"/>
        <v>1557.102124499092</v>
      </c>
      <c r="Q933" s="42">
        <v>9673</v>
      </c>
      <c r="R933" s="59" t="s">
        <v>93</v>
      </c>
      <c r="S933" s="47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5"/>
      <c r="DC933" s="15"/>
      <c r="DD933" s="15"/>
      <c r="DE933" s="15"/>
      <c r="DF933" s="15"/>
      <c r="DG933" s="15"/>
      <c r="DH933" s="15"/>
      <c r="DI933" s="15"/>
      <c r="DJ933" s="15"/>
      <c r="DK933" s="15"/>
      <c r="DL933" s="15"/>
      <c r="DM933" s="15"/>
      <c r="DN933" s="15"/>
      <c r="DO933" s="15"/>
      <c r="DP933" s="15"/>
      <c r="DQ933" s="15"/>
      <c r="DR933" s="15"/>
      <c r="DS933" s="15"/>
      <c r="DT933" s="15"/>
      <c r="DU933" s="15"/>
      <c r="DV933" s="15"/>
      <c r="DW933" s="15"/>
      <c r="DX933" s="15"/>
      <c r="DY933" s="15"/>
      <c r="DZ933" s="15"/>
      <c r="EA933" s="15"/>
      <c r="EB933" s="15"/>
      <c r="EC933" s="15"/>
      <c r="ED933" s="15"/>
      <c r="EE933" s="15"/>
      <c r="EF933" s="15"/>
      <c r="EG933" s="15"/>
      <c r="EH933" s="15"/>
      <c r="EI933" s="15"/>
      <c r="EJ933" s="15"/>
      <c r="EK933" s="15"/>
      <c r="EL933" s="15"/>
      <c r="EM933" s="15"/>
      <c r="EN933" s="15"/>
      <c r="EO933" s="15"/>
      <c r="EP933" s="15"/>
      <c r="EQ933" s="15"/>
      <c r="ER933" s="15"/>
      <c r="ES933" s="15"/>
      <c r="ET933" s="15"/>
      <c r="EU933" s="15"/>
      <c r="EV933" s="15"/>
      <c r="EW933" s="15"/>
      <c r="EX933" s="15"/>
      <c r="EY933" s="15"/>
      <c r="EZ933" s="15"/>
      <c r="FA933" s="15"/>
      <c r="FB933" s="15"/>
      <c r="FC933" s="15"/>
      <c r="FD933" s="15"/>
      <c r="FE933" s="15"/>
      <c r="FF933" s="15"/>
      <c r="FG933" s="15"/>
      <c r="FH933" s="15"/>
      <c r="FI933" s="15"/>
      <c r="FJ933" s="15"/>
      <c r="FK933" s="15"/>
      <c r="FL933" s="15"/>
      <c r="FM933" s="15"/>
      <c r="FN933" s="15"/>
      <c r="FO933" s="15"/>
      <c r="FP933" s="15"/>
      <c r="FQ933" s="15"/>
      <c r="FR933" s="15"/>
      <c r="FS933" s="15"/>
      <c r="FT933" s="15"/>
      <c r="FU933" s="15"/>
      <c r="FV933" s="15"/>
      <c r="FW933" s="15"/>
      <c r="FX933" s="15"/>
      <c r="FY933" s="15"/>
      <c r="FZ933" s="15"/>
      <c r="GA933" s="15"/>
      <c r="GB933" s="15"/>
      <c r="GC933" s="15"/>
      <c r="GD933" s="15"/>
      <c r="GE933" s="15"/>
      <c r="GF933" s="15"/>
      <c r="GG933" s="15"/>
      <c r="GH933" s="15"/>
      <c r="GI933" s="15"/>
      <c r="GJ933" s="15"/>
      <c r="GK933" s="15"/>
      <c r="GL933" s="15"/>
      <c r="GM933" s="15"/>
      <c r="GN933" s="15"/>
      <c r="GO933" s="15"/>
      <c r="GP933" s="15"/>
      <c r="GQ933" s="15"/>
      <c r="GR933" s="15"/>
      <c r="GS933" s="15"/>
      <c r="GT933" s="15"/>
      <c r="GU933" s="15"/>
      <c r="GV933" s="15"/>
      <c r="GW933" s="15"/>
      <c r="GX933" s="15"/>
      <c r="GY933" s="15"/>
    </row>
    <row r="934" spans="1:207" s="92" customFormat="1" ht="25.15" customHeight="1" x14ac:dyDescent="0.25">
      <c r="A934" s="200">
        <v>712</v>
      </c>
      <c r="B934" s="301" t="s">
        <v>485</v>
      </c>
      <c r="C934" s="48">
        <v>1964</v>
      </c>
      <c r="D934" s="288" t="s">
        <v>204</v>
      </c>
      <c r="E934" s="288" t="s">
        <v>22</v>
      </c>
      <c r="F934" s="27">
        <v>5</v>
      </c>
      <c r="G934" s="27">
        <v>4</v>
      </c>
      <c r="H934" s="40">
        <f>I934+J934</f>
        <v>3542.5</v>
      </c>
      <c r="I934" s="129">
        <v>42.5</v>
      </c>
      <c r="J934" s="40">
        <v>3500</v>
      </c>
      <c r="K934" s="307">
        <f t="shared" si="295"/>
        <v>5513807.6200000001</v>
      </c>
      <c r="L934" s="311">
        <v>0</v>
      </c>
      <c r="M934" s="377">
        <v>0</v>
      </c>
      <c r="N934" s="311">
        <v>0</v>
      </c>
      <c r="O934" s="40">
        <f>'[1]Прод. прилож (2)'!$C$810</f>
        <v>5513807.6200000001</v>
      </c>
      <c r="P934" s="311">
        <f t="shared" si="298"/>
        <v>1556.4735695130557</v>
      </c>
      <c r="Q934" s="42">
        <v>9673</v>
      </c>
      <c r="R934" s="59" t="s">
        <v>93</v>
      </c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</row>
    <row r="935" spans="1:207" s="123" customFormat="1" ht="25.15" customHeight="1" x14ac:dyDescent="0.25">
      <c r="A935" s="200">
        <v>713</v>
      </c>
      <c r="B935" s="301" t="s">
        <v>486</v>
      </c>
      <c r="C935" s="48">
        <v>1964</v>
      </c>
      <c r="D935" s="288" t="s">
        <v>204</v>
      </c>
      <c r="E935" s="288" t="s">
        <v>22</v>
      </c>
      <c r="F935" s="27">
        <v>5</v>
      </c>
      <c r="G935" s="27">
        <v>4</v>
      </c>
      <c r="H935" s="40">
        <f>I935+J935</f>
        <v>3559.05</v>
      </c>
      <c r="I935" s="129">
        <v>0</v>
      </c>
      <c r="J935" s="40">
        <v>3559.05</v>
      </c>
      <c r="K935" s="307">
        <f t="shared" si="295"/>
        <v>5464800</v>
      </c>
      <c r="L935" s="311">
        <v>0</v>
      </c>
      <c r="M935" s="377">
        <v>0</v>
      </c>
      <c r="N935" s="311">
        <v>0</v>
      </c>
      <c r="O935" s="40">
        <f>'[1]Прод. прилож (2)'!$C$811</f>
        <v>5464800</v>
      </c>
      <c r="P935" s="311">
        <f t="shared" si="298"/>
        <v>1535.4659248956884</v>
      </c>
      <c r="Q935" s="42">
        <v>9673</v>
      </c>
      <c r="R935" s="59" t="s">
        <v>93</v>
      </c>
      <c r="S935" s="47"/>
      <c r="T935" s="15"/>
      <c r="U935" s="15"/>
    </row>
    <row r="936" spans="1:207" s="92" customFormat="1" ht="27" customHeight="1" x14ac:dyDescent="0.25">
      <c r="A936" s="200">
        <v>714</v>
      </c>
      <c r="B936" s="301" t="s">
        <v>487</v>
      </c>
      <c r="C936" s="48">
        <v>1963</v>
      </c>
      <c r="D936" s="288" t="s">
        <v>204</v>
      </c>
      <c r="E936" s="48" t="s">
        <v>22</v>
      </c>
      <c r="F936" s="27">
        <v>5</v>
      </c>
      <c r="G936" s="27">
        <v>4</v>
      </c>
      <c r="H936" s="40">
        <f>I936+J936</f>
        <v>3519.05</v>
      </c>
      <c r="I936" s="129">
        <v>0</v>
      </c>
      <c r="J936" s="40">
        <v>3519.05</v>
      </c>
      <c r="K936" s="307">
        <f t="shared" si="295"/>
        <v>5513807.6200000001</v>
      </c>
      <c r="L936" s="311">
        <v>0</v>
      </c>
      <c r="M936" s="377">
        <v>0</v>
      </c>
      <c r="N936" s="311">
        <v>0</v>
      </c>
      <c r="O936" s="40">
        <f>'[1]Прод. прилож (2)'!$C$812</f>
        <v>5513807.6200000001</v>
      </c>
      <c r="P936" s="311">
        <f t="shared" si="298"/>
        <v>1566.8454895497364</v>
      </c>
      <c r="Q936" s="42">
        <v>9673</v>
      </c>
      <c r="R936" s="59" t="s">
        <v>93</v>
      </c>
      <c r="S936" s="15"/>
      <c r="T936" s="15"/>
      <c r="U936" s="15"/>
      <c r="V936" s="123"/>
      <c r="W936" s="123"/>
      <c r="X936" s="123"/>
      <c r="Y936" s="123"/>
      <c r="Z936" s="123"/>
      <c r="AA936" s="123"/>
      <c r="AB936" s="123"/>
      <c r="AC936" s="123"/>
      <c r="AD936" s="123"/>
      <c r="AE936" s="123"/>
      <c r="AF936" s="123"/>
      <c r="AG936" s="123"/>
      <c r="AH936" s="123"/>
      <c r="AI936" s="123"/>
      <c r="AJ936" s="123"/>
      <c r="AK936" s="123"/>
      <c r="AL936" s="123"/>
      <c r="AM936" s="123"/>
      <c r="AN936" s="123"/>
      <c r="AO936" s="123"/>
      <c r="AP936" s="123"/>
      <c r="AQ936" s="123"/>
      <c r="AR936" s="123"/>
      <c r="AS936" s="123"/>
      <c r="AT936" s="123"/>
      <c r="AU936" s="123"/>
      <c r="AV936" s="123"/>
      <c r="AW936" s="123"/>
      <c r="AX936" s="123"/>
      <c r="AY936" s="123"/>
      <c r="AZ936" s="123"/>
      <c r="BA936" s="123"/>
      <c r="BB936" s="123"/>
      <c r="BC936" s="123"/>
      <c r="BD936" s="123"/>
      <c r="BE936" s="123"/>
      <c r="BF936" s="123"/>
      <c r="BG936" s="123"/>
      <c r="BH936" s="123"/>
      <c r="BI936" s="123"/>
      <c r="BJ936" s="123"/>
      <c r="BK936" s="123"/>
      <c r="BL936" s="123"/>
      <c r="BM936" s="123"/>
      <c r="BN936" s="123"/>
      <c r="BO936" s="123"/>
      <c r="BP936" s="123"/>
      <c r="BQ936" s="123"/>
      <c r="BR936" s="123"/>
      <c r="BS936" s="123"/>
      <c r="BT936" s="123"/>
      <c r="BU936" s="123"/>
      <c r="BV936" s="123"/>
      <c r="BW936" s="123"/>
      <c r="BX936" s="123"/>
      <c r="BY936" s="123"/>
      <c r="BZ936" s="123"/>
      <c r="CA936" s="123"/>
      <c r="CB936" s="123"/>
      <c r="CC936" s="123"/>
      <c r="CD936" s="123"/>
      <c r="CE936" s="123"/>
      <c r="CF936" s="123"/>
      <c r="CG936" s="123"/>
      <c r="CH936" s="123"/>
      <c r="CI936" s="123"/>
      <c r="CJ936" s="123"/>
      <c r="CK936" s="123"/>
      <c r="CL936" s="123"/>
      <c r="CM936" s="123"/>
      <c r="CN936" s="123"/>
      <c r="CO936" s="123"/>
      <c r="CP936" s="123"/>
      <c r="CQ936" s="123"/>
      <c r="CR936" s="123"/>
      <c r="CS936" s="123"/>
      <c r="CT936" s="123"/>
      <c r="CU936" s="123"/>
      <c r="CV936" s="123"/>
      <c r="CW936" s="123"/>
      <c r="CX936" s="123"/>
      <c r="CY936" s="123"/>
      <c r="CZ936" s="123"/>
      <c r="DA936" s="123"/>
      <c r="DB936" s="123"/>
      <c r="DC936" s="123"/>
      <c r="DD936" s="123"/>
      <c r="DE936" s="123"/>
      <c r="DF936" s="123"/>
      <c r="DG936" s="123"/>
      <c r="DH936" s="123"/>
      <c r="DI936" s="123"/>
      <c r="DJ936" s="123"/>
      <c r="DK936" s="123"/>
      <c r="DL936" s="123"/>
      <c r="DM936" s="123"/>
      <c r="DN936" s="123"/>
      <c r="DO936" s="123"/>
      <c r="DP936" s="123"/>
      <c r="DQ936" s="123"/>
      <c r="DR936" s="123"/>
      <c r="DS936" s="123"/>
      <c r="DT936" s="123"/>
      <c r="DU936" s="123"/>
      <c r="DV936" s="123"/>
      <c r="DW936" s="123"/>
      <c r="DX936" s="123"/>
      <c r="DY936" s="123"/>
      <c r="DZ936" s="123"/>
      <c r="EA936" s="123"/>
      <c r="EB936" s="123"/>
      <c r="EC936" s="123"/>
      <c r="ED936" s="123"/>
      <c r="EE936" s="123"/>
      <c r="EF936" s="123"/>
      <c r="EG936" s="123"/>
      <c r="EH936" s="123"/>
      <c r="EI936" s="123"/>
      <c r="EJ936" s="123"/>
      <c r="EK936" s="123"/>
      <c r="EL936" s="123"/>
      <c r="EM936" s="123"/>
      <c r="EN936" s="123"/>
      <c r="EO936" s="123"/>
      <c r="EP936" s="123"/>
      <c r="EQ936" s="123"/>
      <c r="ER936" s="123"/>
      <c r="ES936" s="123"/>
      <c r="ET936" s="123"/>
      <c r="EU936" s="123"/>
      <c r="EV936" s="123"/>
      <c r="EW936" s="123"/>
      <c r="EX936" s="123"/>
      <c r="EY936" s="123"/>
      <c r="EZ936" s="123"/>
      <c r="FA936" s="123"/>
      <c r="FB936" s="123"/>
      <c r="FC936" s="123"/>
      <c r="FD936" s="123"/>
      <c r="FE936" s="123"/>
      <c r="FF936" s="123"/>
      <c r="FG936" s="123"/>
      <c r="FH936" s="123"/>
      <c r="FI936" s="123"/>
      <c r="FJ936" s="123"/>
      <c r="FK936" s="123"/>
      <c r="FL936" s="123"/>
      <c r="FM936" s="123"/>
      <c r="FN936" s="123"/>
      <c r="FO936" s="123"/>
      <c r="FP936" s="123"/>
      <c r="FQ936" s="123"/>
      <c r="FR936" s="123"/>
      <c r="FS936" s="123"/>
      <c r="FT936" s="123"/>
      <c r="FU936" s="123"/>
      <c r="FV936" s="123"/>
      <c r="FW936" s="123"/>
      <c r="FX936" s="123"/>
      <c r="FY936" s="123"/>
      <c r="FZ936" s="123"/>
      <c r="GA936" s="123"/>
      <c r="GB936" s="123"/>
      <c r="GC936" s="123"/>
      <c r="GD936" s="123"/>
      <c r="GE936" s="123"/>
      <c r="GF936" s="123"/>
      <c r="GG936" s="123"/>
      <c r="GH936" s="123"/>
      <c r="GI936" s="123"/>
      <c r="GJ936" s="123"/>
      <c r="GK936" s="123"/>
      <c r="GL936" s="123"/>
      <c r="GM936" s="123"/>
      <c r="GN936" s="123"/>
      <c r="GO936" s="123"/>
      <c r="GP936" s="123"/>
      <c r="GQ936" s="123"/>
      <c r="GR936" s="123"/>
      <c r="GS936" s="123"/>
      <c r="GT936" s="123"/>
      <c r="GU936" s="123"/>
      <c r="GV936" s="123"/>
      <c r="GW936" s="123"/>
      <c r="GX936" s="123"/>
      <c r="GY936" s="123"/>
    </row>
    <row r="937" spans="1:207" s="123" customFormat="1" ht="25.15" customHeight="1" x14ac:dyDescent="0.25">
      <c r="A937" s="200">
        <v>715</v>
      </c>
      <c r="B937" s="301" t="s">
        <v>488</v>
      </c>
      <c r="C937" s="288">
        <v>1964</v>
      </c>
      <c r="D937" s="288" t="s">
        <v>204</v>
      </c>
      <c r="E937" s="288" t="s">
        <v>20</v>
      </c>
      <c r="F937" s="27">
        <v>5</v>
      </c>
      <c r="G937" s="27">
        <v>3</v>
      </c>
      <c r="H937" s="66">
        <v>2538.83</v>
      </c>
      <c r="I937" s="129">
        <v>235</v>
      </c>
      <c r="J937" s="40">
        <v>923.1</v>
      </c>
      <c r="K937" s="307">
        <f t="shared" si="295"/>
        <v>8326007.6200000001</v>
      </c>
      <c r="L937" s="311">
        <v>0</v>
      </c>
      <c r="M937" s="377">
        <v>0</v>
      </c>
      <c r="N937" s="311">
        <v>0</v>
      </c>
      <c r="O937" s="40">
        <f>'[1]Прод. прилож (2)'!$C$813</f>
        <v>8326007.6200000001</v>
      </c>
      <c r="P937" s="311">
        <f t="shared" si="298"/>
        <v>3279.4663762441755</v>
      </c>
      <c r="Q937" s="42">
        <v>9673</v>
      </c>
      <c r="R937" s="59" t="s">
        <v>93</v>
      </c>
      <c r="S937" s="47"/>
      <c r="T937" s="15"/>
      <c r="U937" s="16"/>
    </row>
    <row r="938" spans="1:207" s="123" customFormat="1" ht="25.15" customHeight="1" x14ac:dyDescent="0.25">
      <c r="A938" s="200">
        <v>716</v>
      </c>
      <c r="B938" s="87" t="s">
        <v>489</v>
      </c>
      <c r="C938" s="48">
        <v>1967</v>
      </c>
      <c r="D938" s="288" t="s">
        <v>204</v>
      </c>
      <c r="E938" s="48" t="s">
        <v>20</v>
      </c>
      <c r="F938" s="27">
        <v>5</v>
      </c>
      <c r="G938" s="27">
        <v>3</v>
      </c>
      <c r="H938" s="40">
        <f t="shared" ref="H938:H944" si="301">I938+J938</f>
        <v>2347.54</v>
      </c>
      <c r="I938" s="129">
        <v>306.39999999999998</v>
      </c>
      <c r="J938" s="40">
        <v>2041.14</v>
      </c>
      <c r="K938" s="307">
        <f t="shared" si="295"/>
        <v>6603155.6200000001</v>
      </c>
      <c r="L938" s="311">
        <v>0</v>
      </c>
      <c r="M938" s="377">
        <v>0</v>
      </c>
      <c r="N938" s="311">
        <v>0</v>
      </c>
      <c r="O938" s="40">
        <f>'[1]Прод. прилож (2)'!$C$814</f>
        <v>6603155.6200000001</v>
      </c>
      <c r="P938" s="311">
        <f t="shared" si="298"/>
        <v>2812.7979161164453</v>
      </c>
      <c r="Q938" s="42">
        <v>9673</v>
      </c>
      <c r="R938" s="59" t="s">
        <v>93</v>
      </c>
      <c r="S938" s="47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5"/>
      <c r="DA938" s="15"/>
      <c r="DB938" s="15"/>
      <c r="DC938" s="15"/>
      <c r="DD938" s="15"/>
      <c r="DE938" s="15"/>
      <c r="DF938" s="15"/>
      <c r="DG938" s="15"/>
      <c r="DH938" s="15"/>
      <c r="DI938" s="15"/>
      <c r="DJ938" s="15"/>
      <c r="DK938" s="15"/>
      <c r="DL938" s="15"/>
      <c r="DM938" s="15"/>
      <c r="DN938" s="15"/>
      <c r="DO938" s="15"/>
      <c r="DP938" s="15"/>
      <c r="DQ938" s="15"/>
      <c r="DR938" s="15"/>
      <c r="DS938" s="15"/>
      <c r="DT938" s="15"/>
      <c r="DU938" s="15"/>
      <c r="DV938" s="15"/>
      <c r="DW938" s="15"/>
      <c r="DX938" s="15"/>
      <c r="DY938" s="15"/>
      <c r="DZ938" s="15"/>
      <c r="EA938" s="15"/>
      <c r="EB938" s="15"/>
      <c r="EC938" s="15"/>
      <c r="ED938" s="15"/>
      <c r="EE938" s="15"/>
      <c r="EF938" s="15"/>
      <c r="EG938" s="15"/>
      <c r="EH938" s="15"/>
      <c r="EI938" s="15"/>
      <c r="EJ938" s="15"/>
      <c r="EK938" s="15"/>
      <c r="EL938" s="15"/>
      <c r="EM938" s="15"/>
      <c r="EN938" s="15"/>
      <c r="EO938" s="15"/>
      <c r="EP938" s="15"/>
      <c r="EQ938" s="15"/>
      <c r="ER938" s="15"/>
      <c r="ES938" s="15"/>
      <c r="ET938" s="15"/>
      <c r="EU938" s="15"/>
      <c r="EV938" s="15"/>
      <c r="EW938" s="15"/>
      <c r="EX938" s="15"/>
      <c r="EY938" s="15"/>
      <c r="EZ938" s="15"/>
      <c r="FA938" s="15"/>
      <c r="FB938" s="15"/>
      <c r="FC938" s="15"/>
      <c r="FD938" s="15"/>
      <c r="FE938" s="15"/>
      <c r="FF938" s="15"/>
      <c r="FG938" s="15"/>
      <c r="FH938" s="15"/>
      <c r="FI938" s="15"/>
      <c r="FJ938" s="15"/>
      <c r="FK938" s="15"/>
      <c r="FL938" s="15"/>
      <c r="FM938" s="15"/>
      <c r="FN938" s="15"/>
      <c r="FO938" s="15"/>
      <c r="FP938" s="15"/>
      <c r="FQ938" s="15"/>
      <c r="FR938" s="15"/>
      <c r="FS938" s="15"/>
      <c r="FT938" s="15"/>
      <c r="FU938" s="15"/>
      <c r="FV938" s="15"/>
      <c r="FW938" s="15"/>
      <c r="FX938" s="15"/>
      <c r="FY938" s="15"/>
      <c r="FZ938" s="15"/>
      <c r="GA938" s="15"/>
      <c r="GB938" s="15"/>
      <c r="GC938" s="15"/>
      <c r="GD938" s="15"/>
      <c r="GE938" s="15"/>
      <c r="GF938" s="15"/>
      <c r="GG938" s="15"/>
      <c r="GH938" s="15"/>
      <c r="GI938" s="15"/>
      <c r="GJ938" s="15"/>
      <c r="GK938" s="15"/>
      <c r="GL938" s="15"/>
      <c r="GM938" s="15"/>
      <c r="GN938" s="15"/>
      <c r="GO938" s="15"/>
      <c r="GP938" s="15"/>
      <c r="GQ938" s="15"/>
      <c r="GR938" s="15"/>
      <c r="GS938" s="15"/>
      <c r="GT938" s="15"/>
      <c r="GU938" s="15"/>
      <c r="GV938" s="15"/>
      <c r="GW938" s="15"/>
      <c r="GX938" s="15"/>
      <c r="GY938" s="15"/>
    </row>
    <row r="939" spans="1:207" s="123" customFormat="1" ht="25.15" customHeight="1" x14ac:dyDescent="0.25">
      <c r="A939" s="200">
        <v>717</v>
      </c>
      <c r="B939" s="301" t="s">
        <v>490</v>
      </c>
      <c r="C939" s="49">
        <v>1967</v>
      </c>
      <c r="D939" s="288" t="s">
        <v>204</v>
      </c>
      <c r="E939" s="49" t="s">
        <v>22</v>
      </c>
      <c r="F939" s="305">
        <v>5</v>
      </c>
      <c r="G939" s="305">
        <v>8</v>
      </c>
      <c r="H939" s="40">
        <f t="shared" si="301"/>
        <v>5851.12</v>
      </c>
      <c r="I939" s="40">
        <v>146.19999999999999</v>
      </c>
      <c r="J939" s="40">
        <v>5704.92</v>
      </c>
      <c r="K939" s="307">
        <f t="shared" si="295"/>
        <v>9350096</v>
      </c>
      <c r="L939" s="311">
        <v>0</v>
      </c>
      <c r="M939" s="377">
        <v>0</v>
      </c>
      <c r="N939" s="311">
        <v>0</v>
      </c>
      <c r="O939" s="40">
        <f>'[1]Прод. прилож (2)'!$C$1396</f>
        <v>9350096</v>
      </c>
      <c r="P939" s="311">
        <f t="shared" si="298"/>
        <v>1598.0010664624892</v>
      </c>
      <c r="Q939" s="42">
        <v>9673</v>
      </c>
      <c r="R939" s="59" t="s">
        <v>94</v>
      </c>
      <c r="S939" s="47"/>
      <c r="T939" s="15"/>
      <c r="U939" s="15"/>
    </row>
    <row r="940" spans="1:207" s="92" customFormat="1" ht="25.15" customHeight="1" x14ac:dyDescent="0.25">
      <c r="A940" s="200">
        <v>718</v>
      </c>
      <c r="B940" s="87" t="s">
        <v>491</v>
      </c>
      <c r="C940" s="48">
        <v>1962</v>
      </c>
      <c r="D940" s="288" t="s">
        <v>204</v>
      </c>
      <c r="E940" s="288" t="s">
        <v>20</v>
      </c>
      <c r="F940" s="27">
        <v>5</v>
      </c>
      <c r="G940" s="27">
        <v>4</v>
      </c>
      <c r="H940" s="40">
        <f t="shared" si="301"/>
        <v>3694.9799999999996</v>
      </c>
      <c r="I940" s="289">
        <v>1129.8</v>
      </c>
      <c r="J940" s="40">
        <v>2565.1799999999998</v>
      </c>
      <c r="K940" s="307">
        <f t="shared" si="295"/>
        <v>8103114.4000000004</v>
      </c>
      <c r="L940" s="311">
        <v>0</v>
      </c>
      <c r="M940" s="377">
        <v>0</v>
      </c>
      <c r="N940" s="311">
        <v>0</v>
      </c>
      <c r="O940" s="40">
        <f>'[1]Прод. прилож (2)'!$C$278</f>
        <v>8103114.4000000004</v>
      </c>
      <c r="P940" s="311">
        <f t="shared" si="298"/>
        <v>2193.0062950273077</v>
      </c>
      <c r="Q940" s="42">
        <v>9673</v>
      </c>
      <c r="R940" s="59" t="s">
        <v>92</v>
      </c>
      <c r="S940" s="142"/>
      <c r="T940" s="15"/>
      <c r="U940" s="15"/>
      <c r="V940" s="123"/>
      <c r="W940" s="123"/>
      <c r="X940" s="123"/>
      <c r="Y940" s="123"/>
      <c r="Z940" s="123"/>
      <c r="AA940" s="123"/>
      <c r="AB940" s="123"/>
      <c r="AC940" s="123"/>
      <c r="AD940" s="123"/>
      <c r="AE940" s="123"/>
      <c r="AF940" s="123"/>
      <c r="AG940" s="123"/>
      <c r="AH940" s="123"/>
      <c r="AI940" s="123"/>
      <c r="AJ940" s="123"/>
      <c r="AK940" s="123"/>
      <c r="AL940" s="123"/>
      <c r="AM940" s="123"/>
      <c r="AN940" s="123"/>
      <c r="AO940" s="123"/>
      <c r="AP940" s="123"/>
      <c r="AQ940" s="123"/>
      <c r="AR940" s="123"/>
      <c r="AS940" s="123"/>
      <c r="AT940" s="123"/>
      <c r="AU940" s="123"/>
      <c r="AV940" s="123"/>
      <c r="AW940" s="123"/>
      <c r="AX940" s="123"/>
      <c r="AY940" s="123"/>
      <c r="AZ940" s="123"/>
      <c r="BA940" s="123"/>
      <c r="BB940" s="123"/>
      <c r="BC940" s="123"/>
      <c r="BD940" s="123"/>
      <c r="BE940" s="123"/>
      <c r="BF940" s="123"/>
      <c r="BG940" s="123"/>
      <c r="BH940" s="123"/>
      <c r="BI940" s="123"/>
      <c r="BJ940" s="123"/>
      <c r="BK940" s="123"/>
      <c r="BL940" s="123"/>
      <c r="BM940" s="123"/>
      <c r="BN940" s="123"/>
      <c r="BO940" s="123"/>
      <c r="BP940" s="123"/>
      <c r="BQ940" s="123"/>
      <c r="BR940" s="123"/>
      <c r="BS940" s="123"/>
      <c r="BT940" s="123"/>
      <c r="BU940" s="123"/>
      <c r="BV940" s="123"/>
      <c r="BW940" s="123"/>
      <c r="BX940" s="123"/>
      <c r="BY940" s="123"/>
      <c r="BZ940" s="123"/>
      <c r="CA940" s="123"/>
      <c r="CB940" s="123"/>
      <c r="CC940" s="123"/>
      <c r="CD940" s="123"/>
      <c r="CE940" s="123"/>
      <c r="CF940" s="123"/>
      <c r="CG940" s="123"/>
      <c r="CH940" s="123"/>
      <c r="CI940" s="123"/>
      <c r="CJ940" s="123"/>
      <c r="CK940" s="123"/>
      <c r="CL940" s="123"/>
      <c r="CM940" s="123"/>
      <c r="CN940" s="123"/>
      <c r="CO940" s="123"/>
      <c r="CP940" s="123"/>
      <c r="CQ940" s="123"/>
      <c r="CR940" s="123"/>
      <c r="CS940" s="123"/>
      <c r="CT940" s="123"/>
      <c r="CU940" s="123"/>
      <c r="CV940" s="123"/>
      <c r="CW940" s="123"/>
      <c r="CX940" s="123"/>
      <c r="CY940" s="123"/>
      <c r="CZ940" s="123"/>
      <c r="DA940" s="123"/>
      <c r="DB940" s="123"/>
      <c r="DC940" s="123"/>
      <c r="DD940" s="123"/>
      <c r="DE940" s="123"/>
      <c r="DF940" s="123"/>
      <c r="DG940" s="123"/>
      <c r="DH940" s="123"/>
      <c r="DI940" s="123"/>
      <c r="DJ940" s="123"/>
      <c r="DK940" s="123"/>
      <c r="DL940" s="123"/>
      <c r="DM940" s="123"/>
      <c r="DN940" s="123"/>
      <c r="DO940" s="123"/>
      <c r="DP940" s="123"/>
      <c r="DQ940" s="123"/>
      <c r="DR940" s="123"/>
      <c r="DS940" s="123"/>
      <c r="DT940" s="123"/>
      <c r="DU940" s="123"/>
      <c r="DV940" s="123"/>
      <c r="DW940" s="123"/>
      <c r="DX940" s="123"/>
      <c r="DY940" s="123"/>
      <c r="DZ940" s="123"/>
      <c r="EA940" s="123"/>
      <c r="EB940" s="123"/>
      <c r="EC940" s="123"/>
      <c r="ED940" s="123"/>
      <c r="EE940" s="123"/>
      <c r="EF940" s="123"/>
      <c r="EG940" s="123"/>
      <c r="EH940" s="123"/>
      <c r="EI940" s="123"/>
      <c r="EJ940" s="123"/>
      <c r="EK940" s="123"/>
      <c r="EL940" s="123"/>
      <c r="EM940" s="123"/>
      <c r="EN940" s="123"/>
      <c r="EO940" s="123"/>
      <c r="EP940" s="123"/>
      <c r="EQ940" s="123"/>
      <c r="ER940" s="123"/>
      <c r="ES940" s="123"/>
      <c r="ET940" s="123"/>
      <c r="EU940" s="123"/>
      <c r="EV940" s="123"/>
      <c r="EW940" s="123"/>
      <c r="EX940" s="123"/>
      <c r="EY940" s="123"/>
      <c r="EZ940" s="123"/>
      <c r="FA940" s="123"/>
      <c r="FB940" s="123"/>
      <c r="FC940" s="123"/>
      <c r="FD940" s="123"/>
      <c r="FE940" s="123"/>
      <c r="FF940" s="123"/>
      <c r="FG940" s="123"/>
      <c r="FH940" s="123"/>
      <c r="FI940" s="123"/>
      <c r="FJ940" s="123"/>
      <c r="FK940" s="123"/>
      <c r="FL940" s="123"/>
      <c r="FM940" s="123"/>
      <c r="FN940" s="123"/>
      <c r="FO940" s="123"/>
      <c r="FP940" s="123"/>
      <c r="FQ940" s="123"/>
      <c r="FR940" s="123"/>
      <c r="FS940" s="123"/>
      <c r="FT940" s="123"/>
      <c r="FU940" s="123"/>
      <c r="FV940" s="123"/>
      <c r="FW940" s="123"/>
      <c r="FX940" s="123"/>
      <c r="FY940" s="123"/>
      <c r="FZ940" s="123"/>
      <c r="GA940" s="123"/>
      <c r="GB940" s="123"/>
      <c r="GC940" s="123"/>
      <c r="GD940" s="123"/>
      <c r="GE940" s="123"/>
      <c r="GF940" s="123"/>
      <c r="GG940" s="123"/>
      <c r="GH940" s="123"/>
      <c r="GI940" s="123"/>
      <c r="GJ940" s="123"/>
      <c r="GK940" s="123"/>
      <c r="GL940" s="123"/>
      <c r="GM940" s="123"/>
      <c r="GN940" s="123"/>
      <c r="GO940" s="123"/>
      <c r="GP940" s="123"/>
      <c r="GQ940" s="123"/>
      <c r="GR940" s="123"/>
      <c r="GS940" s="123"/>
      <c r="GT940" s="123"/>
      <c r="GU940" s="123"/>
      <c r="GV940" s="123"/>
      <c r="GW940" s="123"/>
      <c r="GX940" s="123"/>
      <c r="GY940" s="123"/>
    </row>
    <row r="941" spans="1:207" s="123" customFormat="1" ht="25.15" customHeight="1" x14ac:dyDescent="0.25">
      <c r="A941" s="200">
        <v>719</v>
      </c>
      <c r="B941" s="301" t="s">
        <v>492</v>
      </c>
      <c r="C941" s="49">
        <v>1967</v>
      </c>
      <c r="D941" s="288" t="s">
        <v>204</v>
      </c>
      <c r="E941" s="49" t="s">
        <v>22</v>
      </c>
      <c r="F941" s="305">
        <v>5</v>
      </c>
      <c r="G941" s="305">
        <v>6</v>
      </c>
      <c r="H941" s="40">
        <f t="shared" si="301"/>
        <v>5433.62</v>
      </c>
      <c r="I941" s="40">
        <v>58.4</v>
      </c>
      <c r="J941" s="40">
        <v>5375.22</v>
      </c>
      <c r="K941" s="307">
        <f t="shared" si="295"/>
        <v>6890936</v>
      </c>
      <c r="L941" s="311">
        <v>0</v>
      </c>
      <c r="M941" s="377">
        <v>0</v>
      </c>
      <c r="N941" s="311">
        <v>0</v>
      </c>
      <c r="O941" s="40">
        <f>'[1]Прод. прилож (2)'!$C$1397</f>
        <v>6890936</v>
      </c>
      <c r="P941" s="311">
        <f t="shared" si="298"/>
        <v>1268.2035180965913</v>
      </c>
      <c r="Q941" s="42">
        <v>9673</v>
      </c>
      <c r="R941" s="59" t="s">
        <v>94</v>
      </c>
      <c r="S941" s="47"/>
      <c r="T941" s="15"/>
      <c r="U941" s="15"/>
    </row>
    <row r="942" spans="1:207" s="123" customFormat="1" ht="25.15" customHeight="1" x14ac:dyDescent="0.25">
      <c r="A942" s="200">
        <v>720</v>
      </c>
      <c r="B942" s="87" t="s">
        <v>493</v>
      </c>
      <c r="C942" s="48">
        <v>1964</v>
      </c>
      <c r="D942" s="288" t="s">
        <v>204</v>
      </c>
      <c r="E942" s="48" t="s">
        <v>20</v>
      </c>
      <c r="F942" s="27">
        <v>5</v>
      </c>
      <c r="G942" s="27">
        <v>2</v>
      </c>
      <c r="H942" s="40">
        <f t="shared" si="301"/>
        <v>1610.1299999999999</v>
      </c>
      <c r="I942" s="129">
        <v>134.1</v>
      </c>
      <c r="J942" s="40">
        <v>1476.03</v>
      </c>
      <c r="K942" s="307">
        <f t="shared" si="295"/>
        <v>5769806.2800000003</v>
      </c>
      <c r="L942" s="311">
        <v>0</v>
      </c>
      <c r="M942" s="377">
        <v>0</v>
      </c>
      <c r="N942" s="311">
        <v>0</v>
      </c>
      <c r="O942" s="40">
        <f>'[1]Прод. прилож (2)'!$C$816</f>
        <v>5769806.2800000003</v>
      </c>
      <c r="P942" s="311">
        <f t="shared" si="298"/>
        <v>3583.4412625067544</v>
      </c>
      <c r="Q942" s="42">
        <v>9673</v>
      </c>
      <c r="R942" s="59" t="s">
        <v>93</v>
      </c>
      <c r="S942" s="47"/>
      <c r="T942" s="15"/>
      <c r="U942" s="15"/>
    </row>
    <row r="943" spans="1:207" s="123" customFormat="1" ht="25.15" customHeight="1" x14ac:dyDescent="0.25">
      <c r="A943" s="200">
        <v>721</v>
      </c>
      <c r="B943" s="301" t="s">
        <v>494</v>
      </c>
      <c r="C943" s="49">
        <v>1967</v>
      </c>
      <c r="D943" s="288" t="s">
        <v>204</v>
      </c>
      <c r="E943" s="49" t="s">
        <v>22</v>
      </c>
      <c r="F943" s="305">
        <v>5</v>
      </c>
      <c r="G943" s="305">
        <v>4</v>
      </c>
      <c r="H943" s="40">
        <f t="shared" si="301"/>
        <v>3582.19</v>
      </c>
      <c r="I943" s="40">
        <v>0</v>
      </c>
      <c r="J943" s="40">
        <v>3582.19</v>
      </c>
      <c r="K943" s="307">
        <f t="shared" si="295"/>
        <v>4610624</v>
      </c>
      <c r="L943" s="311">
        <v>0</v>
      </c>
      <c r="M943" s="377">
        <v>0</v>
      </c>
      <c r="N943" s="311">
        <v>0</v>
      </c>
      <c r="O943" s="40">
        <f>'[1]Прод. прилож (2)'!$C$1398</f>
        <v>4610624</v>
      </c>
      <c r="P943" s="311">
        <f t="shared" si="298"/>
        <v>1287.0964410039669</v>
      </c>
      <c r="Q943" s="42">
        <v>9673</v>
      </c>
      <c r="R943" s="59" t="s">
        <v>94</v>
      </c>
      <c r="S943" s="55"/>
      <c r="T943" s="16"/>
      <c r="U943" s="15"/>
    </row>
    <row r="944" spans="1:207" s="123" customFormat="1" ht="25.15" customHeight="1" x14ac:dyDescent="0.25">
      <c r="A944" s="200">
        <v>722</v>
      </c>
      <c r="B944" s="301" t="s">
        <v>495</v>
      </c>
      <c r="C944" s="49">
        <v>1965</v>
      </c>
      <c r="D944" s="288" t="s">
        <v>204</v>
      </c>
      <c r="E944" s="49" t="s">
        <v>22</v>
      </c>
      <c r="F944" s="305">
        <v>5</v>
      </c>
      <c r="G944" s="305">
        <v>4</v>
      </c>
      <c r="H944" s="40">
        <f t="shared" si="301"/>
        <v>3557.27</v>
      </c>
      <c r="I944" s="40">
        <v>0</v>
      </c>
      <c r="J944" s="40">
        <v>3557.27</v>
      </c>
      <c r="K944" s="307">
        <f t="shared" si="295"/>
        <v>4610624</v>
      </c>
      <c r="L944" s="311">
        <v>0</v>
      </c>
      <c r="M944" s="377">
        <v>0</v>
      </c>
      <c r="N944" s="311">
        <v>0</v>
      </c>
      <c r="O944" s="40">
        <f>'[1]Прод. прилож (2)'!$C$1399</f>
        <v>4610624</v>
      </c>
      <c r="P944" s="311">
        <f t="shared" si="298"/>
        <v>1296.1130304981068</v>
      </c>
      <c r="Q944" s="42">
        <v>9673</v>
      </c>
      <c r="R944" s="59" t="s">
        <v>94</v>
      </c>
      <c r="S944" s="55"/>
      <c r="T944" s="16"/>
      <c r="U944" s="15"/>
    </row>
    <row r="945" spans="1:207" s="123" customFormat="1" ht="25.15" customHeight="1" x14ac:dyDescent="0.25">
      <c r="A945" s="200">
        <v>723</v>
      </c>
      <c r="B945" s="301" t="s">
        <v>496</v>
      </c>
      <c r="C945" s="288">
        <v>1964</v>
      </c>
      <c r="D945" s="288" t="s">
        <v>204</v>
      </c>
      <c r="E945" s="48" t="s">
        <v>20</v>
      </c>
      <c r="F945" s="27">
        <v>5</v>
      </c>
      <c r="G945" s="27">
        <v>2</v>
      </c>
      <c r="H945" s="40">
        <v>1736.3</v>
      </c>
      <c r="I945" s="129">
        <v>174.6</v>
      </c>
      <c r="J945" s="40">
        <v>1561.7</v>
      </c>
      <c r="K945" s="307">
        <f t="shared" si="295"/>
        <v>5152441.28</v>
      </c>
      <c r="L945" s="311">
        <v>0</v>
      </c>
      <c r="M945" s="377">
        <v>0</v>
      </c>
      <c r="N945" s="311">
        <v>0</v>
      </c>
      <c r="O945" s="40">
        <f>'[1]Прод. прилож (2)'!$C$818</f>
        <v>5152441.28</v>
      </c>
      <c r="P945" s="311">
        <f t="shared" si="298"/>
        <v>2967.4833150953177</v>
      </c>
      <c r="Q945" s="42">
        <v>9673</v>
      </c>
      <c r="R945" s="59" t="s">
        <v>93</v>
      </c>
      <c r="S945" s="47"/>
      <c r="T945" s="15"/>
      <c r="U945" s="15"/>
    </row>
    <row r="946" spans="1:207" s="123" customFormat="1" ht="25.15" customHeight="1" x14ac:dyDescent="0.25">
      <c r="A946" s="200">
        <v>724</v>
      </c>
      <c r="B946" s="301" t="s">
        <v>497</v>
      </c>
      <c r="C946" s="49">
        <v>1965</v>
      </c>
      <c r="D946" s="288" t="s">
        <v>204</v>
      </c>
      <c r="E946" s="49" t="s">
        <v>22</v>
      </c>
      <c r="F946" s="305">
        <v>5</v>
      </c>
      <c r="G946" s="305">
        <v>4</v>
      </c>
      <c r="H946" s="40">
        <f>I946+J946</f>
        <v>3551.28</v>
      </c>
      <c r="I946" s="40">
        <v>72.5</v>
      </c>
      <c r="J946" s="40">
        <v>3478.78</v>
      </c>
      <c r="K946" s="307">
        <f t="shared" si="295"/>
        <v>4610624</v>
      </c>
      <c r="L946" s="311">
        <v>0</v>
      </c>
      <c r="M946" s="377">
        <v>0</v>
      </c>
      <c r="N946" s="311">
        <v>0</v>
      </c>
      <c r="O946" s="40">
        <f>'[1]Прод. прилож (2)'!$C$1400</f>
        <v>4610624</v>
      </c>
      <c r="P946" s="311">
        <f t="shared" si="298"/>
        <v>1298.2992047937644</v>
      </c>
      <c r="Q946" s="42">
        <v>9673</v>
      </c>
      <c r="R946" s="59" t="s">
        <v>94</v>
      </c>
      <c r="S946" s="15"/>
      <c r="T946" s="15"/>
      <c r="U946" s="15"/>
    </row>
    <row r="947" spans="1:207" s="123" customFormat="1" ht="25.15" customHeight="1" x14ac:dyDescent="0.25">
      <c r="A947" s="200">
        <v>725</v>
      </c>
      <c r="B947" s="87" t="s">
        <v>498</v>
      </c>
      <c r="C947" s="48">
        <v>1964</v>
      </c>
      <c r="D947" s="288" t="s">
        <v>204</v>
      </c>
      <c r="E947" s="48" t="s">
        <v>20</v>
      </c>
      <c r="F947" s="27">
        <v>5</v>
      </c>
      <c r="G947" s="27">
        <v>4</v>
      </c>
      <c r="H947" s="40">
        <f>I947+J947</f>
        <v>3161.0699999999997</v>
      </c>
      <c r="I947" s="129">
        <v>631.29999999999995</v>
      </c>
      <c r="J947" s="40">
        <v>2529.77</v>
      </c>
      <c r="K947" s="307">
        <f t="shared" si="295"/>
        <v>7754519.0999999996</v>
      </c>
      <c r="L947" s="311">
        <v>0</v>
      </c>
      <c r="M947" s="377">
        <v>0</v>
      </c>
      <c r="N947" s="311">
        <v>0</v>
      </c>
      <c r="O947" s="40">
        <f>'[1]Прод. прилож (2)'!$C$819</f>
        <v>7754519.0999999996</v>
      </c>
      <c r="P947" s="311">
        <f t="shared" si="298"/>
        <v>2453.1310916873085</v>
      </c>
      <c r="Q947" s="42">
        <v>9673</v>
      </c>
      <c r="R947" s="59" t="s">
        <v>93</v>
      </c>
      <c r="S947" s="47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5"/>
      <c r="CY947" s="15"/>
      <c r="CZ947" s="15"/>
      <c r="DA947" s="15"/>
      <c r="DB947" s="15"/>
      <c r="DC947" s="15"/>
      <c r="DD947" s="15"/>
      <c r="DE947" s="15"/>
      <c r="DF947" s="15"/>
      <c r="DG947" s="15"/>
      <c r="DH947" s="15"/>
      <c r="DI947" s="15"/>
      <c r="DJ947" s="15"/>
      <c r="DK947" s="15"/>
      <c r="DL947" s="15"/>
      <c r="DM947" s="15"/>
      <c r="DN947" s="15"/>
      <c r="DO947" s="15"/>
      <c r="DP947" s="15"/>
      <c r="DQ947" s="15"/>
      <c r="DR947" s="15"/>
      <c r="DS947" s="15"/>
      <c r="DT947" s="15"/>
      <c r="DU947" s="15"/>
      <c r="DV947" s="15"/>
      <c r="DW947" s="15"/>
      <c r="DX947" s="15"/>
      <c r="DY947" s="15"/>
      <c r="DZ947" s="15"/>
      <c r="EA947" s="15"/>
      <c r="EB947" s="15"/>
      <c r="EC947" s="15"/>
      <c r="ED947" s="15"/>
      <c r="EE947" s="15"/>
      <c r="EF947" s="15"/>
      <c r="EG947" s="15"/>
      <c r="EH947" s="15"/>
      <c r="EI947" s="15"/>
      <c r="EJ947" s="15"/>
      <c r="EK947" s="15"/>
      <c r="EL947" s="15"/>
      <c r="EM947" s="15"/>
      <c r="EN947" s="15"/>
      <c r="EO947" s="15"/>
      <c r="EP947" s="15"/>
      <c r="EQ947" s="15"/>
      <c r="ER947" s="15"/>
      <c r="ES947" s="15"/>
      <c r="ET947" s="15"/>
      <c r="EU947" s="15"/>
      <c r="EV947" s="15"/>
      <c r="EW947" s="15"/>
      <c r="EX947" s="15"/>
      <c r="EY947" s="15"/>
      <c r="EZ947" s="15"/>
      <c r="FA947" s="15"/>
      <c r="FB947" s="15"/>
      <c r="FC947" s="15"/>
      <c r="FD947" s="15"/>
      <c r="FE947" s="15"/>
      <c r="FF947" s="15"/>
      <c r="FG947" s="15"/>
      <c r="FH947" s="15"/>
      <c r="FI947" s="15"/>
      <c r="FJ947" s="15"/>
      <c r="FK947" s="15"/>
      <c r="FL947" s="15"/>
      <c r="FM947" s="15"/>
      <c r="FN947" s="15"/>
      <c r="FO947" s="15"/>
      <c r="FP947" s="15"/>
      <c r="FQ947" s="15"/>
      <c r="FR947" s="15"/>
      <c r="FS947" s="15"/>
      <c r="FT947" s="15"/>
      <c r="FU947" s="15"/>
      <c r="FV947" s="15"/>
      <c r="FW947" s="15"/>
      <c r="FX947" s="15"/>
      <c r="FY947" s="15"/>
      <c r="FZ947" s="15"/>
      <c r="GA947" s="15"/>
      <c r="GB947" s="15"/>
      <c r="GC947" s="15"/>
      <c r="GD947" s="15"/>
      <c r="GE947" s="15"/>
      <c r="GF947" s="15"/>
      <c r="GG947" s="15"/>
      <c r="GH947" s="15"/>
      <c r="GI947" s="15"/>
      <c r="GJ947" s="15"/>
      <c r="GK947" s="15"/>
      <c r="GL947" s="15"/>
      <c r="GM947" s="15"/>
      <c r="GN947" s="15"/>
      <c r="GO947" s="15"/>
      <c r="GP947" s="15"/>
      <c r="GQ947" s="15"/>
      <c r="GR947" s="15"/>
      <c r="GS947" s="15"/>
      <c r="GT947" s="15"/>
      <c r="GU947" s="15"/>
      <c r="GV947" s="15"/>
      <c r="GW947" s="15"/>
      <c r="GX947" s="15"/>
      <c r="GY947" s="15"/>
    </row>
    <row r="948" spans="1:207" s="123" customFormat="1" ht="25.15" customHeight="1" x14ac:dyDescent="0.25">
      <c r="A948" s="200">
        <v>726</v>
      </c>
      <c r="B948" s="87" t="s">
        <v>499</v>
      </c>
      <c r="C948" s="48">
        <v>1965</v>
      </c>
      <c r="D948" s="288" t="s">
        <v>204</v>
      </c>
      <c r="E948" s="288" t="s">
        <v>20</v>
      </c>
      <c r="F948" s="305">
        <v>5</v>
      </c>
      <c r="G948" s="305">
        <v>2</v>
      </c>
      <c r="H948" s="40">
        <f>I948+J948</f>
        <v>1625.22</v>
      </c>
      <c r="I948" s="40">
        <v>0</v>
      </c>
      <c r="J948" s="40">
        <v>1625.22</v>
      </c>
      <c r="K948" s="307">
        <f t="shared" si="295"/>
        <v>4503925</v>
      </c>
      <c r="L948" s="311">
        <v>0</v>
      </c>
      <c r="M948" s="377">
        <v>0</v>
      </c>
      <c r="N948" s="311">
        <v>0</v>
      </c>
      <c r="O948" s="40">
        <f>'[1]Прод. прилож (2)'!$C$1401</f>
        <v>4503925</v>
      </c>
      <c r="P948" s="311">
        <f t="shared" si="298"/>
        <v>2771.2709663922424</v>
      </c>
      <c r="Q948" s="42">
        <v>9673</v>
      </c>
      <c r="R948" s="59" t="s">
        <v>94</v>
      </c>
      <c r="S948" s="47"/>
      <c r="T948" s="15"/>
      <c r="U948" s="15"/>
    </row>
    <row r="949" spans="1:207" s="123" customFormat="1" ht="25.15" customHeight="1" x14ac:dyDescent="0.25">
      <c r="A949" s="200">
        <v>727</v>
      </c>
      <c r="B949" s="271" t="s">
        <v>1065</v>
      </c>
      <c r="C949" s="243">
        <v>1972</v>
      </c>
      <c r="D949" s="243" t="s">
        <v>204</v>
      </c>
      <c r="E949" s="243" t="s">
        <v>20</v>
      </c>
      <c r="F949" s="245">
        <v>5</v>
      </c>
      <c r="G949" s="245">
        <v>6</v>
      </c>
      <c r="H949" s="257">
        <v>5674.5</v>
      </c>
      <c r="I949" s="262">
        <v>0</v>
      </c>
      <c r="J949" s="236">
        <v>4546.43</v>
      </c>
      <c r="K949" s="307">
        <f t="shared" ref="K949" si="302">SUM(L949:O949)</f>
        <v>21975903.619999997</v>
      </c>
      <c r="L949" s="40">
        <v>0</v>
      </c>
      <c r="M949" s="40">
        <v>0</v>
      </c>
      <c r="N949" s="40">
        <v>0</v>
      </c>
      <c r="O949" s="311">
        <f>'[1]Прод. прилож (2)'!$C$279</f>
        <v>21975903.619999997</v>
      </c>
      <c r="P949" s="42">
        <f t="shared" ref="P949" si="303">K949/H949</f>
        <v>3872.7471354304339</v>
      </c>
      <c r="Q949" s="307">
        <v>9673</v>
      </c>
      <c r="R949" s="59" t="s">
        <v>92</v>
      </c>
      <c r="S949" s="157"/>
      <c r="T949" s="109"/>
      <c r="U949" s="95"/>
      <c r="V949" s="95"/>
      <c r="W949" s="95"/>
      <c r="X949" s="95"/>
      <c r="Y949" s="95"/>
      <c r="Z949" s="95"/>
      <c r="AA949" s="95"/>
      <c r="AB949" s="95"/>
      <c r="AC949" s="95"/>
      <c r="AD949" s="95"/>
      <c r="AE949" s="95"/>
      <c r="AF949" s="95"/>
      <c r="AG949" s="95"/>
      <c r="AH949" s="95"/>
      <c r="AI949" s="95"/>
      <c r="AJ949" s="95"/>
      <c r="AK949" s="95"/>
      <c r="AL949" s="95"/>
      <c r="AM949" s="95"/>
      <c r="AN949" s="95"/>
      <c r="AO949" s="95"/>
      <c r="AP949" s="95"/>
      <c r="AQ949" s="95"/>
      <c r="AR949" s="95"/>
      <c r="AS949" s="95"/>
      <c r="AT949" s="95"/>
      <c r="AU949" s="95"/>
      <c r="AV949" s="95"/>
      <c r="AW949" s="95"/>
      <c r="AX949" s="95"/>
      <c r="AY949" s="95"/>
      <c r="AZ949" s="95"/>
      <c r="BA949" s="95"/>
      <c r="BB949" s="95"/>
      <c r="BC949" s="95"/>
      <c r="BD949" s="95"/>
      <c r="BE949" s="95"/>
      <c r="BF949" s="95"/>
      <c r="BG949" s="95"/>
      <c r="BH949" s="95"/>
      <c r="BI949" s="95"/>
      <c r="BJ949" s="95"/>
      <c r="BK949" s="95"/>
      <c r="BL949" s="95"/>
      <c r="BM949" s="95"/>
      <c r="BN949" s="95"/>
      <c r="BO949" s="95"/>
      <c r="BP949" s="95"/>
      <c r="BQ949" s="95"/>
      <c r="BR949" s="95"/>
      <c r="BS949" s="95"/>
      <c r="BT949" s="95"/>
      <c r="BU949" s="95"/>
      <c r="BV949" s="95"/>
      <c r="BW949" s="95"/>
      <c r="BX949" s="95"/>
      <c r="BY949" s="95"/>
      <c r="BZ949" s="95"/>
      <c r="CA949" s="95"/>
      <c r="CB949" s="95"/>
      <c r="CC949" s="95"/>
      <c r="CD949" s="95"/>
      <c r="CE949" s="95"/>
      <c r="CF949" s="95"/>
      <c r="CG949" s="95"/>
      <c r="CH949" s="95"/>
      <c r="CI949" s="95"/>
      <c r="CJ949" s="95"/>
      <c r="CK949" s="95"/>
      <c r="CL949" s="95"/>
      <c r="CM949" s="95"/>
      <c r="CN949" s="95"/>
      <c r="CO949" s="95"/>
      <c r="CP949" s="95"/>
      <c r="CQ949" s="95"/>
      <c r="CR949" s="95"/>
      <c r="CS949" s="95"/>
      <c r="CT949" s="95"/>
      <c r="CU949" s="95"/>
      <c r="CV949" s="95"/>
      <c r="CW949" s="95"/>
      <c r="CX949" s="95"/>
      <c r="CY949" s="95"/>
      <c r="CZ949" s="95"/>
      <c r="DA949" s="95"/>
      <c r="DB949" s="95"/>
      <c r="DC949" s="95"/>
      <c r="DD949" s="95"/>
      <c r="DE949" s="95"/>
      <c r="DF949" s="95"/>
      <c r="DG949" s="95"/>
      <c r="DH949" s="95"/>
      <c r="DI949" s="95"/>
      <c r="DJ949" s="95"/>
      <c r="DK949" s="95"/>
      <c r="DL949" s="95"/>
      <c r="DM949" s="95"/>
      <c r="DN949" s="95"/>
      <c r="DO949" s="95"/>
      <c r="DP949" s="95"/>
      <c r="DQ949" s="95"/>
      <c r="DR949" s="95"/>
      <c r="DS949" s="95"/>
      <c r="DT949" s="95"/>
      <c r="DU949" s="95"/>
      <c r="DV949" s="95"/>
      <c r="DW949" s="95"/>
      <c r="DX949" s="95"/>
      <c r="DY949" s="95"/>
      <c r="DZ949" s="95"/>
      <c r="EA949" s="95"/>
      <c r="EB949" s="95"/>
      <c r="EC949" s="95"/>
      <c r="ED949" s="95"/>
      <c r="EE949" s="95"/>
      <c r="EF949" s="95"/>
      <c r="EG949" s="95"/>
      <c r="EH949" s="95"/>
      <c r="EI949" s="95"/>
      <c r="EJ949" s="95"/>
      <c r="EK949" s="95"/>
      <c r="EL949" s="95"/>
      <c r="EM949" s="95"/>
      <c r="EN949" s="95"/>
      <c r="EO949" s="95"/>
      <c r="EP949" s="95"/>
      <c r="EQ949" s="95"/>
      <c r="ER949" s="95"/>
      <c r="ES949" s="95"/>
      <c r="ET949" s="95"/>
      <c r="EU949" s="95"/>
      <c r="EV949" s="95"/>
      <c r="EW949" s="95"/>
      <c r="EX949" s="95"/>
      <c r="EY949" s="95"/>
      <c r="EZ949" s="95"/>
      <c r="FA949" s="95"/>
      <c r="FB949" s="95"/>
      <c r="FC949" s="95"/>
      <c r="FD949" s="95"/>
      <c r="FE949" s="95"/>
      <c r="FF949" s="95"/>
      <c r="FG949" s="95"/>
      <c r="FH949" s="95"/>
      <c r="FI949" s="95"/>
      <c r="FJ949" s="95"/>
      <c r="FK949" s="95"/>
      <c r="FL949" s="95"/>
      <c r="FM949" s="95"/>
      <c r="FN949" s="95"/>
      <c r="FO949" s="95"/>
      <c r="FP949" s="95"/>
      <c r="FQ949" s="95"/>
      <c r="FR949" s="95"/>
      <c r="FS949" s="95"/>
      <c r="FT949" s="95"/>
      <c r="FU949" s="95"/>
      <c r="FV949" s="95"/>
      <c r="FW949" s="95"/>
      <c r="FX949" s="95"/>
      <c r="FY949" s="95"/>
      <c r="FZ949" s="95"/>
      <c r="GA949" s="95"/>
      <c r="GB949" s="95"/>
      <c r="GC949" s="95"/>
      <c r="GD949" s="95"/>
      <c r="GE949" s="95"/>
      <c r="GF949" s="95"/>
      <c r="GG949" s="95"/>
      <c r="GH949" s="95"/>
      <c r="GI949" s="95"/>
      <c r="GJ949" s="95"/>
      <c r="GK949" s="95"/>
      <c r="GL949" s="95"/>
      <c r="GM949" s="95"/>
      <c r="GN949" s="95"/>
      <c r="GO949" s="95"/>
      <c r="GP949" s="95"/>
      <c r="GQ949" s="95"/>
      <c r="GR949" s="95"/>
      <c r="GS949" s="95"/>
      <c r="GT949" s="95"/>
      <c r="GU949" s="95"/>
      <c r="GV949" s="95"/>
      <c r="GW949" s="95"/>
      <c r="GX949" s="95"/>
      <c r="GY949" s="95"/>
    </row>
    <row r="950" spans="1:207" s="123" customFormat="1" ht="25.15" customHeight="1" x14ac:dyDescent="0.25">
      <c r="A950" s="200">
        <v>728</v>
      </c>
      <c r="B950" s="87" t="s">
        <v>1411</v>
      </c>
      <c r="C950" s="288">
        <v>1969</v>
      </c>
      <c r="D950" s="288" t="s">
        <v>204</v>
      </c>
      <c r="E950" s="288" t="s">
        <v>20</v>
      </c>
      <c r="F950" s="54">
        <v>4</v>
      </c>
      <c r="G950" s="54">
        <v>5</v>
      </c>
      <c r="H950" s="311">
        <v>4501.7</v>
      </c>
      <c r="I950" s="308">
        <v>0</v>
      </c>
      <c r="J950" s="311">
        <v>4501.7</v>
      </c>
      <c r="K950" s="307">
        <f t="shared" si="295"/>
        <v>6855840</v>
      </c>
      <c r="L950" s="40">
        <v>0</v>
      </c>
      <c r="M950" s="40">
        <v>0</v>
      </c>
      <c r="N950" s="40">
        <v>0</v>
      </c>
      <c r="O950" s="311">
        <f>'[1]Прод. прилож (2)'!$C$815</f>
        <v>6855840</v>
      </c>
      <c r="P950" s="42">
        <f>K950/H950</f>
        <v>1522.9446653486461</v>
      </c>
      <c r="Q950" s="307">
        <v>9673</v>
      </c>
      <c r="R950" s="59" t="s">
        <v>93</v>
      </c>
      <c r="S950" s="108"/>
      <c r="T950" s="109"/>
      <c r="U950" s="95"/>
      <c r="V950" s="95"/>
      <c r="W950" s="95"/>
      <c r="X950" s="95"/>
      <c r="Y950" s="95"/>
      <c r="Z950" s="95"/>
      <c r="AA950" s="95"/>
      <c r="AB950" s="95"/>
      <c r="AC950" s="95"/>
      <c r="AD950" s="95"/>
      <c r="AE950" s="95"/>
      <c r="AF950" s="95"/>
      <c r="AG950" s="95"/>
      <c r="AH950" s="95"/>
      <c r="AI950" s="95"/>
      <c r="AJ950" s="95"/>
      <c r="AK950" s="95"/>
      <c r="AL950" s="95"/>
      <c r="AM950" s="95"/>
      <c r="AN950" s="95"/>
      <c r="AO950" s="95"/>
      <c r="AP950" s="95"/>
      <c r="AQ950" s="95"/>
      <c r="AR950" s="95"/>
      <c r="AS950" s="95"/>
      <c r="AT950" s="95"/>
      <c r="AU950" s="95"/>
      <c r="AV950" s="95"/>
      <c r="AW950" s="95"/>
      <c r="AX950" s="95"/>
      <c r="AY950" s="95"/>
      <c r="AZ950" s="95"/>
      <c r="BA950" s="95"/>
      <c r="BB950" s="95"/>
      <c r="BC950" s="95"/>
      <c r="BD950" s="95"/>
      <c r="BE950" s="95"/>
      <c r="BF950" s="95"/>
      <c r="BG950" s="95"/>
      <c r="BH950" s="95"/>
      <c r="BI950" s="95"/>
      <c r="BJ950" s="95"/>
      <c r="BK950" s="95"/>
      <c r="BL950" s="95"/>
      <c r="BM950" s="95"/>
      <c r="BN950" s="95"/>
      <c r="BO950" s="95"/>
      <c r="BP950" s="95"/>
      <c r="BQ950" s="95"/>
      <c r="BR950" s="95"/>
      <c r="BS950" s="95"/>
      <c r="BT950" s="95"/>
      <c r="BU950" s="95"/>
      <c r="BV950" s="95"/>
      <c r="BW950" s="95"/>
      <c r="BX950" s="95"/>
      <c r="BY950" s="95"/>
      <c r="BZ950" s="95"/>
      <c r="CA950" s="95"/>
      <c r="CB950" s="95"/>
      <c r="CC950" s="95"/>
      <c r="CD950" s="95"/>
      <c r="CE950" s="95"/>
      <c r="CF950" s="95"/>
      <c r="CG950" s="95"/>
      <c r="CH950" s="95"/>
      <c r="CI950" s="95"/>
      <c r="CJ950" s="95"/>
      <c r="CK950" s="95"/>
      <c r="CL950" s="95"/>
      <c r="CM950" s="95"/>
      <c r="CN950" s="95"/>
      <c r="CO950" s="95"/>
      <c r="CP950" s="95"/>
      <c r="CQ950" s="95"/>
      <c r="CR950" s="95"/>
      <c r="CS950" s="95"/>
      <c r="CT950" s="95"/>
      <c r="CU950" s="95"/>
      <c r="CV950" s="95"/>
      <c r="CW950" s="95"/>
      <c r="CX950" s="95"/>
      <c r="CY950" s="95"/>
      <c r="CZ950" s="95"/>
      <c r="DA950" s="95"/>
      <c r="DB950" s="95"/>
      <c r="DC950" s="95"/>
      <c r="DD950" s="95"/>
      <c r="DE950" s="95"/>
      <c r="DF950" s="95"/>
      <c r="DG950" s="95"/>
      <c r="DH950" s="95"/>
      <c r="DI950" s="95"/>
      <c r="DJ950" s="95"/>
      <c r="DK950" s="95"/>
      <c r="DL950" s="95"/>
      <c r="DM950" s="95"/>
      <c r="DN950" s="95"/>
      <c r="DO950" s="95"/>
      <c r="DP950" s="95"/>
      <c r="DQ950" s="95"/>
      <c r="DR950" s="95"/>
      <c r="DS950" s="95"/>
      <c r="DT950" s="95"/>
      <c r="DU950" s="95"/>
      <c r="DV950" s="95"/>
      <c r="DW950" s="95"/>
      <c r="DX950" s="95"/>
      <c r="DY950" s="95"/>
      <c r="DZ950" s="95"/>
      <c r="EA950" s="95"/>
      <c r="EB950" s="95"/>
      <c r="EC950" s="95"/>
      <c r="ED950" s="95"/>
      <c r="EE950" s="95"/>
      <c r="EF950" s="95"/>
      <c r="EG950" s="95"/>
      <c r="EH950" s="95"/>
      <c r="EI950" s="95"/>
      <c r="EJ950" s="95"/>
      <c r="EK950" s="95"/>
      <c r="EL950" s="95"/>
      <c r="EM950" s="95"/>
      <c r="EN950" s="95"/>
      <c r="EO950" s="95"/>
      <c r="EP950" s="95"/>
      <c r="EQ950" s="95"/>
      <c r="ER950" s="95"/>
      <c r="ES950" s="95"/>
      <c r="ET950" s="95"/>
      <c r="EU950" s="95"/>
      <c r="EV950" s="95"/>
      <c r="EW950" s="95"/>
      <c r="EX950" s="95"/>
      <c r="EY950" s="95"/>
      <c r="EZ950" s="95"/>
      <c r="FA950" s="95"/>
      <c r="FB950" s="95"/>
      <c r="FC950" s="95"/>
      <c r="FD950" s="95"/>
      <c r="FE950" s="95"/>
      <c r="FF950" s="95"/>
      <c r="FG950" s="95"/>
      <c r="FH950" s="95"/>
      <c r="FI950" s="95"/>
      <c r="FJ950" s="95"/>
      <c r="FK950" s="95"/>
      <c r="FL950" s="95"/>
      <c r="FM950" s="95"/>
      <c r="FN950" s="95"/>
      <c r="FO950" s="95"/>
      <c r="FP950" s="95"/>
      <c r="FQ950" s="95"/>
      <c r="FR950" s="95"/>
      <c r="FS950" s="95"/>
      <c r="FT950" s="95"/>
      <c r="FU950" s="95"/>
      <c r="FV950" s="95"/>
      <c r="FW950" s="95"/>
      <c r="FX950" s="95"/>
      <c r="FY950" s="95"/>
      <c r="FZ950" s="95"/>
      <c r="GA950" s="95"/>
      <c r="GB950" s="95"/>
      <c r="GC950" s="95"/>
      <c r="GD950" s="95"/>
      <c r="GE950" s="95"/>
      <c r="GF950" s="95"/>
      <c r="GG950" s="95"/>
      <c r="GH950" s="95"/>
      <c r="GI950" s="95"/>
      <c r="GJ950" s="95"/>
      <c r="GK950" s="95"/>
      <c r="GL950" s="95"/>
      <c r="GM950" s="95"/>
      <c r="GN950" s="95"/>
      <c r="GO950" s="95"/>
      <c r="GP950" s="95"/>
      <c r="GQ950" s="95"/>
      <c r="GR950" s="95"/>
      <c r="GS950" s="95"/>
      <c r="GT950" s="95"/>
      <c r="GU950" s="95"/>
      <c r="GV950" s="95"/>
      <c r="GW950" s="95"/>
      <c r="GX950" s="95"/>
      <c r="GY950" s="95"/>
    </row>
    <row r="951" spans="1:207" s="123" customFormat="1" ht="25.15" customHeight="1" x14ac:dyDescent="0.25">
      <c r="A951" s="393">
        <v>729</v>
      </c>
      <c r="B951" s="478" t="s">
        <v>500</v>
      </c>
      <c r="C951" s="393">
        <v>1954</v>
      </c>
      <c r="D951" s="393" t="s">
        <v>204</v>
      </c>
      <c r="E951" s="393" t="s">
        <v>20</v>
      </c>
      <c r="F951" s="440">
        <v>3</v>
      </c>
      <c r="G951" s="440">
        <v>4</v>
      </c>
      <c r="H951" s="409">
        <v>2122.5300000000002</v>
      </c>
      <c r="I951" s="443">
        <v>510</v>
      </c>
      <c r="J951" s="409">
        <v>1531.73</v>
      </c>
      <c r="K951" s="307">
        <f t="shared" ref="K951" si="304">SUM(L951:O951)</f>
        <v>7558550.0300000003</v>
      </c>
      <c r="L951" s="311">
        <v>0</v>
      </c>
      <c r="M951" s="377">
        <v>0</v>
      </c>
      <c r="N951" s="311">
        <v>0</v>
      </c>
      <c r="O951" s="40">
        <f>'[1]Прод. прилож (2)'!$C$280</f>
        <v>7558550.0300000003</v>
      </c>
      <c r="P951" s="311">
        <f t="shared" ref="P951" si="305">K951/H951</f>
        <v>3561.1039796846217</v>
      </c>
      <c r="Q951" s="42">
        <v>9673</v>
      </c>
      <c r="R951" s="59" t="s">
        <v>92</v>
      </c>
      <c r="S951" s="152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5"/>
      <c r="DA951" s="15"/>
      <c r="DB951" s="15"/>
      <c r="DC951" s="15"/>
      <c r="DD951" s="15"/>
      <c r="DE951" s="15"/>
      <c r="DF951" s="15"/>
      <c r="DG951" s="15"/>
      <c r="DH951" s="15"/>
      <c r="DI951" s="15"/>
      <c r="DJ951" s="15"/>
      <c r="DK951" s="15"/>
      <c r="DL951" s="15"/>
      <c r="DM951" s="15"/>
      <c r="DN951" s="15"/>
      <c r="DO951" s="15"/>
      <c r="DP951" s="15"/>
      <c r="DQ951" s="15"/>
      <c r="DR951" s="15"/>
      <c r="DS951" s="15"/>
      <c r="DT951" s="15"/>
      <c r="DU951" s="15"/>
      <c r="DV951" s="15"/>
      <c r="DW951" s="15"/>
      <c r="DX951" s="15"/>
      <c r="DY951" s="15"/>
      <c r="DZ951" s="15"/>
      <c r="EA951" s="15"/>
      <c r="EB951" s="15"/>
      <c r="EC951" s="15"/>
      <c r="ED951" s="15"/>
      <c r="EE951" s="15"/>
      <c r="EF951" s="15"/>
      <c r="EG951" s="15"/>
      <c r="EH951" s="15"/>
      <c r="EI951" s="15"/>
      <c r="EJ951" s="15"/>
      <c r="EK951" s="15"/>
      <c r="EL951" s="15"/>
      <c r="EM951" s="15"/>
      <c r="EN951" s="15"/>
      <c r="EO951" s="15"/>
      <c r="EP951" s="15"/>
      <c r="EQ951" s="15"/>
      <c r="ER951" s="15"/>
      <c r="ES951" s="15"/>
      <c r="ET951" s="15"/>
      <c r="EU951" s="15"/>
      <c r="EV951" s="15"/>
      <c r="EW951" s="15"/>
      <c r="EX951" s="15"/>
      <c r="EY951" s="15"/>
      <c r="EZ951" s="15"/>
      <c r="FA951" s="15"/>
      <c r="FB951" s="15"/>
      <c r="FC951" s="15"/>
      <c r="FD951" s="15"/>
      <c r="FE951" s="15"/>
      <c r="FF951" s="15"/>
      <c r="FG951" s="15"/>
      <c r="FH951" s="15"/>
      <c r="FI951" s="15"/>
      <c r="FJ951" s="15"/>
      <c r="FK951" s="15"/>
      <c r="FL951" s="15"/>
      <c r="FM951" s="15"/>
      <c r="FN951" s="15"/>
      <c r="FO951" s="15"/>
      <c r="FP951" s="15"/>
      <c r="FQ951" s="15"/>
      <c r="FR951" s="15"/>
      <c r="FS951" s="15"/>
      <c r="FT951" s="15"/>
      <c r="FU951" s="15"/>
      <c r="FV951" s="15"/>
      <c r="FW951" s="15"/>
      <c r="FX951" s="15"/>
      <c r="FY951" s="15"/>
      <c r="FZ951" s="15"/>
      <c r="GA951" s="15"/>
      <c r="GB951" s="15"/>
      <c r="GC951" s="15"/>
      <c r="GD951" s="15"/>
      <c r="GE951" s="15"/>
      <c r="GF951" s="15"/>
      <c r="GG951" s="15"/>
      <c r="GH951" s="15"/>
      <c r="GI951" s="15"/>
      <c r="GJ951" s="15"/>
      <c r="GK951" s="15"/>
      <c r="GL951" s="15"/>
      <c r="GM951" s="15"/>
      <c r="GN951" s="15"/>
      <c r="GO951" s="15"/>
      <c r="GP951" s="15"/>
      <c r="GQ951" s="15"/>
      <c r="GR951" s="15"/>
      <c r="GS951" s="15"/>
      <c r="GT951" s="15"/>
      <c r="GU951" s="15"/>
      <c r="GV951" s="15"/>
      <c r="GW951" s="15"/>
      <c r="GX951" s="15"/>
      <c r="GY951" s="15"/>
    </row>
    <row r="952" spans="1:207" s="123" customFormat="1" ht="25.15" customHeight="1" x14ac:dyDescent="0.25">
      <c r="A952" s="394"/>
      <c r="B952" s="479" t="s">
        <v>500</v>
      </c>
      <c r="C952" s="394">
        <v>1954</v>
      </c>
      <c r="D952" s="394" t="s">
        <v>204</v>
      </c>
      <c r="E952" s="394" t="s">
        <v>20</v>
      </c>
      <c r="F952" s="441">
        <v>3</v>
      </c>
      <c r="G952" s="441">
        <v>4</v>
      </c>
      <c r="H952" s="410">
        <v>2122.5300000000002</v>
      </c>
      <c r="I952" s="444">
        <v>510</v>
      </c>
      <c r="J952" s="410">
        <v>1531.73</v>
      </c>
      <c r="K952" s="307">
        <f t="shared" si="295"/>
        <v>5729764.8499999996</v>
      </c>
      <c r="L952" s="311">
        <v>0</v>
      </c>
      <c r="M952" s="377">
        <v>0</v>
      </c>
      <c r="N952" s="311">
        <v>0</v>
      </c>
      <c r="O952" s="40">
        <f>'[1]Прод. прилож (2)'!$C$817</f>
        <v>5729764.8499999996</v>
      </c>
      <c r="P952" s="311">
        <f t="shared" si="298"/>
        <v>2699.4976985013163</v>
      </c>
      <c r="Q952" s="42">
        <v>9673</v>
      </c>
      <c r="R952" s="59" t="s">
        <v>93</v>
      </c>
      <c r="S952" s="47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5"/>
      <c r="CY952" s="15"/>
      <c r="CZ952" s="15"/>
      <c r="DA952" s="15"/>
      <c r="DB952" s="15"/>
      <c r="DC952" s="15"/>
      <c r="DD952" s="15"/>
      <c r="DE952" s="15"/>
      <c r="DF952" s="15"/>
      <c r="DG952" s="15"/>
      <c r="DH952" s="15"/>
      <c r="DI952" s="15"/>
      <c r="DJ952" s="15"/>
      <c r="DK952" s="15"/>
      <c r="DL952" s="15"/>
      <c r="DM952" s="15"/>
      <c r="DN952" s="15"/>
      <c r="DO952" s="15"/>
      <c r="DP952" s="15"/>
      <c r="DQ952" s="15"/>
      <c r="DR952" s="15"/>
      <c r="DS952" s="15"/>
      <c r="DT952" s="15"/>
      <c r="DU952" s="15"/>
      <c r="DV952" s="15"/>
      <c r="DW952" s="15"/>
      <c r="DX952" s="15"/>
      <c r="DY952" s="15"/>
      <c r="DZ952" s="15"/>
      <c r="EA952" s="15"/>
      <c r="EB952" s="15"/>
      <c r="EC952" s="15"/>
      <c r="ED952" s="15"/>
      <c r="EE952" s="15"/>
      <c r="EF952" s="15"/>
      <c r="EG952" s="15"/>
      <c r="EH952" s="15"/>
      <c r="EI952" s="15"/>
      <c r="EJ952" s="15"/>
      <c r="EK952" s="15"/>
      <c r="EL952" s="15"/>
      <c r="EM952" s="15"/>
      <c r="EN952" s="15"/>
      <c r="EO952" s="15"/>
      <c r="EP952" s="15"/>
      <c r="EQ952" s="15"/>
      <c r="ER952" s="15"/>
      <c r="ES952" s="15"/>
      <c r="ET952" s="15"/>
      <c r="EU952" s="15"/>
      <c r="EV952" s="15"/>
      <c r="EW952" s="15"/>
      <c r="EX952" s="15"/>
      <c r="EY952" s="15"/>
      <c r="EZ952" s="15"/>
      <c r="FA952" s="15"/>
      <c r="FB952" s="15"/>
      <c r="FC952" s="15"/>
      <c r="FD952" s="15"/>
      <c r="FE952" s="15"/>
      <c r="FF952" s="15"/>
      <c r="FG952" s="15"/>
      <c r="FH952" s="15"/>
      <c r="FI952" s="15"/>
      <c r="FJ952" s="15"/>
      <c r="FK952" s="15"/>
      <c r="FL952" s="15"/>
      <c r="FM952" s="15"/>
      <c r="FN952" s="15"/>
      <c r="FO952" s="15"/>
      <c r="FP952" s="15"/>
      <c r="FQ952" s="15"/>
      <c r="FR952" s="15"/>
      <c r="FS952" s="15"/>
      <c r="FT952" s="15"/>
      <c r="FU952" s="15"/>
      <c r="FV952" s="15"/>
      <c r="FW952" s="15"/>
      <c r="FX952" s="15"/>
      <c r="FY952" s="15"/>
      <c r="FZ952" s="15"/>
      <c r="GA952" s="15"/>
      <c r="GB952" s="15"/>
      <c r="GC952" s="15"/>
      <c r="GD952" s="15"/>
      <c r="GE952" s="15"/>
      <c r="GF952" s="15"/>
      <c r="GG952" s="15"/>
      <c r="GH952" s="15"/>
      <c r="GI952" s="15"/>
      <c r="GJ952" s="15"/>
      <c r="GK952" s="15"/>
      <c r="GL952" s="15"/>
      <c r="GM952" s="15"/>
      <c r="GN952" s="15"/>
      <c r="GO952" s="15"/>
      <c r="GP952" s="15"/>
      <c r="GQ952" s="15"/>
      <c r="GR952" s="15"/>
      <c r="GS952" s="15"/>
      <c r="GT952" s="15"/>
      <c r="GU952" s="15"/>
      <c r="GV952" s="15"/>
      <c r="GW952" s="15"/>
      <c r="GX952" s="15"/>
      <c r="GY952" s="15"/>
    </row>
    <row r="953" spans="1:207" s="123" customFormat="1" ht="25.15" customHeight="1" x14ac:dyDescent="0.25">
      <c r="A953" s="421">
        <v>730</v>
      </c>
      <c r="B953" s="395" t="s">
        <v>501</v>
      </c>
      <c r="C953" s="387">
        <v>1962</v>
      </c>
      <c r="D953" s="387" t="s">
        <v>204</v>
      </c>
      <c r="E953" s="385" t="s">
        <v>20</v>
      </c>
      <c r="F953" s="407">
        <v>5</v>
      </c>
      <c r="G953" s="407">
        <v>2</v>
      </c>
      <c r="H953" s="409">
        <v>1744.82</v>
      </c>
      <c r="I953" s="411">
        <v>131.9</v>
      </c>
      <c r="J953" s="409">
        <v>1269.6400000000001</v>
      </c>
      <c r="K953" s="307">
        <f t="shared" ref="K953" si="306">SUM(L953:O953)</f>
        <v>5280118.43</v>
      </c>
      <c r="L953" s="311">
        <v>0</v>
      </c>
      <c r="M953" s="377">
        <v>0</v>
      </c>
      <c r="N953" s="311">
        <v>0</v>
      </c>
      <c r="O953" s="40">
        <f>'[1]Прод. прилож (2)'!$C$281</f>
        <v>5280118.43</v>
      </c>
      <c r="P953" s="311">
        <f t="shared" ref="P953" si="307">K953/H953</f>
        <v>3026.1679886750494</v>
      </c>
      <c r="Q953" s="42">
        <v>9673</v>
      </c>
      <c r="R953" s="59" t="s">
        <v>92</v>
      </c>
      <c r="S953" s="152"/>
      <c r="T953" s="16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5"/>
      <c r="CY953" s="15"/>
      <c r="CZ953" s="15"/>
      <c r="DA953" s="15"/>
      <c r="DB953" s="15"/>
      <c r="DC953" s="15"/>
      <c r="DD953" s="15"/>
      <c r="DE953" s="15"/>
      <c r="DF953" s="15"/>
      <c r="DG953" s="15"/>
      <c r="DH953" s="15"/>
      <c r="DI953" s="15"/>
      <c r="DJ953" s="15"/>
      <c r="DK953" s="15"/>
      <c r="DL953" s="15"/>
      <c r="DM953" s="15"/>
      <c r="DN953" s="15"/>
      <c r="DO953" s="15"/>
      <c r="DP953" s="15"/>
      <c r="DQ953" s="15"/>
      <c r="DR953" s="15"/>
      <c r="DS953" s="15"/>
      <c r="DT953" s="15"/>
      <c r="DU953" s="15"/>
      <c r="DV953" s="15"/>
      <c r="DW953" s="15"/>
      <c r="DX953" s="15"/>
      <c r="DY953" s="15"/>
      <c r="DZ953" s="15"/>
      <c r="EA953" s="15"/>
      <c r="EB953" s="15"/>
      <c r="EC953" s="15"/>
      <c r="ED953" s="15"/>
      <c r="EE953" s="15"/>
      <c r="EF953" s="15"/>
      <c r="EG953" s="15"/>
      <c r="EH953" s="15"/>
      <c r="EI953" s="15"/>
      <c r="EJ953" s="15"/>
      <c r="EK953" s="15"/>
      <c r="EL953" s="15"/>
      <c r="EM953" s="15"/>
      <c r="EN953" s="15"/>
      <c r="EO953" s="15"/>
      <c r="EP953" s="15"/>
      <c r="EQ953" s="15"/>
      <c r="ER953" s="15"/>
      <c r="ES953" s="15"/>
      <c r="ET953" s="15"/>
      <c r="EU953" s="15"/>
      <c r="EV953" s="15"/>
      <c r="EW953" s="15"/>
      <c r="EX953" s="15"/>
      <c r="EY953" s="15"/>
      <c r="EZ953" s="15"/>
      <c r="FA953" s="15"/>
      <c r="FB953" s="15"/>
      <c r="FC953" s="15"/>
      <c r="FD953" s="15"/>
      <c r="FE953" s="15"/>
      <c r="FF953" s="15"/>
      <c r="FG953" s="15"/>
      <c r="FH953" s="15"/>
      <c r="FI953" s="15"/>
      <c r="FJ953" s="15"/>
      <c r="FK953" s="15"/>
      <c r="FL953" s="15"/>
      <c r="FM953" s="15"/>
      <c r="FN953" s="15"/>
      <c r="FO953" s="15"/>
      <c r="FP953" s="15"/>
      <c r="FQ953" s="15"/>
      <c r="FR953" s="15"/>
      <c r="FS953" s="15"/>
      <c r="FT953" s="15"/>
      <c r="FU953" s="15"/>
      <c r="FV953" s="15"/>
      <c r="FW953" s="15"/>
      <c r="FX953" s="15"/>
      <c r="FY953" s="15"/>
      <c r="FZ953" s="15"/>
      <c r="GA953" s="15"/>
      <c r="GB953" s="15"/>
      <c r="GC953" s="15"/>
      <c r="GD953" s="15"/>
      <c r="GE953" s="15"/>
      <c r="GF953" s="15"/>
      <c r="GG953" s="15"/>
      <c r="GH953" s="15"/>
      <c r="GI953" s="15"/>
      <c r="GJ953" s="15"/>
      <c r="GK953" s="15"/>
      <c r="GL953" s="15"/>
      <c r="GM953" s="15"/>
      <c r="GN953" s="15"/>
      <c r="GO953" s="15"/>
      <c r="GP953" s="15"/>
      <c r="GQ953" s="15"/>
      <c r="GR953" s="15"/>
      <c r="GS953" s="15"/>
      <c r="GT953" s="15"/>
      <c r="GU953" s="15"/>
      <c r="GV953" s="15"/>
      <c r="GW953" s="15"/>
      <c r="GX953" s="15"/>
      <c r="GY953" s="15"/>
    </row>
    <row r="954" spans="1:207" s="123" customFormat="1" ht="25.15" customHeight="1" x14ac:dyDescent="0.25">
      <c r="A954" s="422"/>
      <c r="B954" s="396"/>
      <c r="C954" s="388"/>
      <c r="D954" s="388"/>
      <c r="E954" s="386"/>
      <c r="F954" s="408"/>
      <c r="G954" s="408"/>
      <c r="H954" s="410"/>
      <c r="I954" s="412"/>
      <c r="J954" s="410"/>
      <c r="K954" s="307">
        <f t="shared" si="295"/>
        <v>1402835.28</v>
      </c>
      <c r="L954" s="311">
        <v>0</v>
      </c>
      <c r="M954" s="377">
        <v>0</v>
      </c>
      <c r="N954" s="311">
        <v>0</v>
      </c>
      <c r="O954" s="40">
        <f>'[1]Прод. прилож (2)'!$C$820</f>
        <v>1402835.28</v>
      </c>
      <c r="P954" s="311">
        <f>K954/H953</f>
        <v>804</v>
      </c>
      <c r="Q954" s="42">
        <v>9673</v>
      </c>
      <c r="R954" s="59" t="s">
        <v>93</v>
      </c>
      <c r="S954" s="55"/>
      <c r="T954" s="16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5"/>
      <c r="CY954" s="15"/>
      <c r="CZ954" s="15"/>
      <c r="DA954" s="15"/>
      <c r="DB954" s="15"/>
      <c r="DC954" s="15"/>
      <c r="DD954" s="15"/>
      <c r="DE954" s="15"/>
      <c r="DF954" s="15"/>
      <c r="DG954" s="15"/>
      <c r="DH954" s="15"/>
      <c r="DI954" s="15"/>
      <c r="DJ954" s="15"/>
      <c r="DK954" s="15"/>
      <c r="DL954" s="15"/>
      <c r="DM954" s="15"/>
      <c r="DN954" s="15"/>
      <c r="DO954" s="15"/>
      <c r="DP954" s="15"/>
      <c r="DQ954" s="15"/>
      <c r="DR954" s="15"/>
      <c r="DS954" s="15"/>
      <c r="DT954" s="15"/>
      <c r="DU954" s="15"/>
      <c r="DV954" s="15"/>
      <c r="DW954" s="15"/>
      <c r="DX954" s="15"/>
      <c r="DY954" s="15"/>
      <c r="DZ954" s="15"/>
      <c r="EA954" s="15"/>
      <c r="EB954" s="15"/>
      <c r="EC954" s="15"/>
      <c r="ED954" s="15"/>
      <c r="EE954" s="15"/>
      <c r="EF954" s="15"/>
      <c r="EG954" s="15"/>
      <c r="EH954" s="15"/>
      <c r="EI954" s="15"/>
      <c r="EJ954" s="15"/>
      <c r="EK954" s="15"/>
      <c r="EL954" s="15"/>
      <c r="EM954" s="15"/>
      <c r="EN954" s="15"/>
      <c r="EO954" s="15"/>
      <c r="EP954" s="15"/>
      <c r="EQ954" s="15"/>
      <c r="ER954" s="15"/>
      <c r="ES954" s="15"/>
      <c r="ET954" s="15"/>
      <c r="EU954" s="15"/>
      <c r="EV954" s="15"/>
      <c r="EW954" s="15"/>
      <c r="EX954" s="15"/>
      <c r="EY954" s="15"/>
      <c r="EZ954" s="15"/>
      <c r="FA954" s="15"/>
      <c r="FB954" s="15"/>
      <c r="FC954" s="15"/>
      <c r="FD954" s="15"/>
      <c r="FE954" s="15"/>
      <c r="FF954" s="15"/>
      <c r="FG954" s="15"/>
      <c r="FH954" s="15"/>
      <c r="FI954" s="15"/>
      <c r="FJ954" s="15"/>
      <c r="FK954" s="15"/>
      <c r="FL954" s="15"/>
      <c r="FM954" s="15"/>
      <c r="FN954" s="15"/>
      <c r="FO954" s="15"/>
      <c r="FP954" s="15"/>
      <c r="FQ954" s="15"/>
      <c r="FR954" s="15"/>
      <c r="FS954" s="15"/>
      <c r="FT954" s="15"/>
      <c r="FU954" s="15"/>
      <c r="FV954" s="15"/>
      <c r="FW954" s="15"/>
      <c r="FX954" s="15"/>
      <c r="FY954" s="15"/>
      <c r="FZ954" s="15"/>
      <c r="GA954" s="15"/>
      <c r="GB954" s="15"/>
      <c r="GC954" s="15"/>
      <c r="GD954" s="15"/>
      <c r="GE954" s="15"/>
      <c r="GF954" s="15"/>
      <c r="GG954" s="15"/>
      <c r="GH954" s="15"/>
      <c r="GI954" s="15"/>
      <c r="GJ954" s="15"/>
      <c r="GK954" s="15"/>
      <c r="GL954" s="15"/>
      <c r="GM954" s="15"/>
      <c r="GN954" s="15"/>
      <c r="GO954" s="15"/>
      <c r="GP954" s="15"/>
      <c r="GQ954" s="15"/>
      <c r="GR954" s="15"/>
      <c r="GS954" s="15"/>
      <c r="GT954" s="15"/>
      <c r="GU954" s="15"/>
      <c r="GV954" s="15"/>
      <c r="GW954" s="15"/>
      <c r="GX954" s="15"/>
      <c r="GY954" s="15"/>
    </row>
    <row r="955" spans="1:207" s="123" customFormat="1" ht="25.15" customHeight="1" x14ac:dyDescent="0.25">
      <c r="A955" s="200">
        <v>731</v>
      </c>
      <c r="B955" s="242" t="s">
        <v>1451</v>
      </c>
      <c r="C955" s="244">
        <v>1952</v>
      </c>
      <c r="D955" s="244" t="s">
        <v>204</v>
      </c>
      <c r="E955" s="268" t="s">
        <v>20</v>
      </c>
      <c r="F955" s="254">
        <v>5</v>
      </c>
      <c r="G955" s="254">
        <v>8</v>
      </c>
      <c r="H955" s="237">
        <v>7484.13</v>
      </c>
      <c r="I955" s="252">
        <v>458.9</v>
      </c>
      <c r="J955" s="237">
        <v>4673.6099999999997</v>
      </c>
      <c r="K955" s="307">
        <f>SUM(L955:O955)</f>
        <v>38368979</v>
      </c>
      <c r="L955" s="311">
        <v>0</v>
      </c>
      <c r="M955" s="377">
        <v>0</v>
      </c>
      <c r="N955" s="311">
        <v>0</v>
      </c>
      <c r="O955" s="40">
        <f>'[1]Прод. прилож (2)'!$C$821</f>
        <v>38368979</v>
      </c>
      <c r="P955" s="311">
        <f t="shared" ref="P955:P960" si="308">K955/H955</f>
        <v>5126.7119892358896</v>
      </c>
      <c r="Q955" s="42">
        <v>9673</v>
      </c>
      <c r="R955" s="59" t="s">
        <v>93</v>
      </c>
      <c r="S955" s="55"/>
      <c r="T955" s="16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5"/>
      <c r="CY955" s="15"/>
      <c r="CZ955" s="15"/>
      <c r="DA955" s="15"/>
      <c r="DB955" s="15"/>
      <c r="DC955" s="15"/>
      <c r="DD955" s="15"/>
      <c r="DE955" s="15"/>
      <c r="DF955" s="15"/>
      <c r="DG955" s="15"/>
      <c r="DH955" s="15"/>
      <c r="DI955" s="15"/>
      <c r="DJ955" s="15"/>
      <c r="DK955" s="15"/>
      <c r="DL955" s="15"/>
      <c r="DM955" s="15"/>
      <c r="DN955" s="15"/>
      <c r="DO955" s="15"/>
      <c r="DP955" s="15"/>
      <c r="DQ955" s="15"/>
      <c r="DR955" s="15"/>
      <c r="DS955" s="15"/>
      <c r="DT955" s="15"/>
      <c r="DU955" s="15"/>
      <c r="DV955" s="15"/>
      <c r="DW955" s="15"/>
      <c r="DX955" s="15"/>
      <c r="DY955" s="15"/>
      <c r="DZ955" s="15"/>
      <c r="EA955" s="15"/>
      <c r="EB955" s="15"/>
      <c r="EC955" s="15"/>
      <c r="ED955" s="15"/>
      <c r="EE955" s="15"/>
      <c r="EF955" s="15"/>
      <c r="EG955" s="15"/>
      <c r="EH955" s="15"/>
      <c r="EI955" s="15"/>
      <c r="EJ955" s="15"/>
      <c r="EK955" s="15"/>
      <c r="EL955" s="15"/>
      <c r="EM955" s="15"/>
      <c r="EN955" s="15"/>
      <c r="EO955" s="15"/>
      <c r="EP955" s="15"/>
      <c r="EQ955" s="15"/>
      <c r="ER955" s="15"/>
      <c r="ES955" s="15"/>
      <c r="ET955" s="15"/>
      <c r="EU955" s="15"/>
      <c r="EV955" s="15"/>
      <c r="EW955" s="15"/>
      <c r="EX955" s="15"/>
      <c r="EY955" s="15"/>
      <c r="EZ955" s="15"/>
      <c r="FA955" s="15"/>
      <c r="FB955" s="15"/>
      <c r="FC955" s="15"/>
      <c r="FD955" s="15"/>
      <c r="FE955" s="15"/>
      <c r="FF955" s="15"/>
      <c r="FG955" s="15"/>
      <c r="FH955" s="15"/>
      <c r="FI955" s="15"/>
      <c r="FJ955" s="15"/>
      <c r="FK955" s="15"/>
      <c r="FL955" s="15"/>
      <c r="FM955" s="15"/>
      <c r="FN955" s="15"/>
      <c r="FO955" s="15"/>
      <c r="FP955" s="15"/>
      <c r="FQ955" s="15"/>
      <c r="FR955" s="15"/>
      <c r="FS955" s="15"/>
      <c r="FT955" s="15"/>
      <c r="FU955" s="15"/>
      <c r="FV955" s="15"/>
      <c r="FW955" s="15"/>
      <c r="FX955" s="15"/>
      <c r="FY955" s="15"/>
      <c r="FZ955" s="15"/>
      <c r="GA955" s="15"/>
      <c r="GB955" s="15"/>
      <c r="GC955" s="15"/>
      <c r="GD955" s="15"/>
      <c r="GE955" s="15"/>
      <c r="GF955" s="15"/>
      <c r="GG955" s="15"/>
      <c r="GH955" s="15"/>
      <c r="GI955" s="15"/>
      <c r="GJ955" s="15"/>
      <c r="GK955" s="15"/>
      <c r="GL955" s="15"/>
      <c r="GM955" s="15"/>
      <c r="GN955" s="15"/>
      <c r="GO955" s="15"/>
      <c r="GP955" s="15"/>
      <c r="GQ955" s="15"/>
      <c r="GR955" s="15"/>
      <c r="GS955" s="15"/>
      <c r="GT955" s="15"/>
      <c r="GU955" s="15"/>
      <c r="GV955" s="15"/>
      <c r="GW955" s="15"/>
      <c r="GX955" s="15"/>
      <c r="GY955" s="15"/>
    </row>
    <row r="956" spans="1:207" s="212" customFormat="1" ht="25.15" customHeight="1" x14ac:dyDescent="0.25">
      <c r="A956" s="200">
        <v>732</v>
      </c>
      <c r="B956" s="242" t="s">
        <v>1512</v>
      </c>
      <c r="C956" s="244">
        <v>1950</v>
      </c>
      <c r="D956" s="244" t="s">
        <v>204</v>
      </c>
      <c r="E956" s="268" t="s">
        <v>20</v>
      </c>
      <c r="F956" s="254">
        <v>2</v>
      </c>
      <c r="G956" s="254">
        <v>2</v>
      </c>
      <c r="H956" s="237">
        <v>796.25</v>
      </c>
      <c r="I956" s="252">
        <v>0</v>
      </c>
      <c r="J956" s="237">
        <v>557.37</v>
      </c>
      <c r="K956" s="307">
        <f>SUM(L956:O956)</f>
        <v>2175580</v>
      </c>
      <c r="L956" s="311">
        <v>0</v>
      </c>
      <c r="M956" s="377">
        <v>0</v>
      </c>
      <c r="N956" s="311">
        <v>0</v>
      </c>
      <c r="O956" s="40">
        <f>'[1]Прод. прилож (2)'!$C$1402</f>
        <v>2175580</v>
      </c>
      <c r="P956" s="311">
        <f t="shared" si="308"/>
        <v>2732.282574568289</v>
      </c>
      <c r="Q956" s="42">
        <v>9673</v>
      </c>
      <c r="R956" s="59" t="s">
        <v>94</v>
      </c>
      <c r="S956" s="55"/>
      <c r="T956" s="210"/>
      <c r="U956" s="221"/>
      <c r="V956" s="221"/>
      <c r="W956" s="221"/>
      <c r="X956" s="221"/>
      <c r="Y956" s="221"/>
      <c r="Z956" s="221"/>
      <c r="AA956" s="221"/>
      <c r="AB956" s="221"/>
      <c r="AC956" s="221"/>
      <c r="AD956" s="221"/>
      <c r="AE956" s="221"/>
      <c r="AF956" s="221"/>
      <c r="AG956" s="221"/>
      <c r="AH956" s="221"/>
      <c r="AI956" s="221"/>
      <c r="AJ956" s="221"/>
      <c r="AK956" s="221"/>
      <c r="AL956" s="221"/>
      <c r="AM956" s="221"/>
      <c r="AN956" s="221"/>
      <c r="AO956" s="221"/>
      <c r="AP956" s="221"/>
      <c r="AQ956" s="221"/>
      <c r="AR956" s="221"/>
      <c r="AS956" s="221"/>
      <c r="AT956" s="221"/>
      <c r="AU956" s="221"/>
      <c r="AV956" s="221"/>
      <c r="AW956" s="221"/>
      <c r="AX956" s="221"/>
      <c r="AY956" s="221"/>
      <c r="AZ956" s="221"/>
      <c r="BA956" s="221"/>
      <c r="BB956" s="221"/>
      <c r="BC956" s="221"/>
      <c r="BD956" s="221"/>
      <c r="BE956" s="221"/>
      <c r="BF956" s="221"/>
      <c r="BG956" s="221"/>
      <c r="BH956" s="221"/>
      <c r="BI956" s="221"/>
      <c r="BJ956" s="221"/>
      <c r="BK956" s="221"/>
      <c r="BL956" s="221"/>
      <c r="BM956" s="221"/>
      <c r="BN956" s="221"/>
      <c r="BO956" s="221"/>
      <c r="BP956" s="221"/>
      <c r="BQ956" s="221"/>
      <c r="BR956" s="221"/>
      <c r="BS956" s="221"/>
      <c r="BT956" s="221"/>
      <c r="BU956" s="221"/>
      <c r="BV956" s="221"/>
      <c r="BW956" s="221"/>
      <c r="BX956" s="221"/>
      <c r="BY956" s="221"/>
      <c r="BZ956" s="221"/>
      <c r="CA956" s="221"/>
      <c r="CB956" s="221"/>
      <c r="CC956" s="221"/>
      <c r="CD956" s="221"/>
      <c r="CE956" s="221"/>
      <c r="CF956" s="221"/>
      <c r="CG956" s="221"/>
      <c r="CH956" s="221"/>
      <c r="CI956" s="221"/>
      <c r="CJ956" s="221"/>
      <c r="CK956" s="221"/>
      <c r="CL956" s="221"/>
      <c r="CM956" s="221"/>
      <c r="CN956" s="221"/>
      <c r="CO956" s="221"/>
      <c r="CP956" s="221"/>
      <c r="CQ956" s="221"/>
      <c r="CR956" s="221"/>
      <c r="CS956" s="221"/>
      <c r="CT956" s="221"/>
      <c r="CU956" s="221"/>
      <c r="CV956" s="221"/>
      <c r="CW956" s="221"/>
      <c r="CX956" s="221"/>
      <c r="CY956" s="221"/>
      <c r="CZ956" s="221"/>
      <c r="DA956" s="221"/>
      <c r="DB956" s="221"/>
      <c r="DC956" s="221"/>
      <c r="DD956" s="221"/>
      <c r="DE956" s="221"/>
      <c r="DF956" s="221"/>
      <c r="DG956" s="221"/>
      <c r="DH956" s="221"/>
      <c r="DI956" s="221"/>
      <c r="DJ956" s="221"/>
      <c r="DK956" s="221"/>
      <c r="DL956" s="221"/>
      <c r="DM956" s="221"/>
      <c r="DN956" s="221"/>
      <c r="DO956" s="221"/>
      <c r="DP956" s="221"/>
      <c r="DQ956" s="221"/>
      <c r="DR956" s="221"/>
      <c r="DS956" s="221"/>
      <c r="DT956" s="221"/>
      <c r="DU956" s="221"/>
      <c r="DV956" s="221"/>
      <c r="DW956" s="221"/>
      <c r="DX956" s="221"/>
      <c r="DY956" s="221"/>
      <c r="DZ956" s="221"/>
      <c r="EA956" s="221"/>
      <c r="EB956" s="221"/>
      <c r="EC956" s="221"/>
      <c r="ED956" s="221"/>
      <c r="EE956" s="221"/>
      <c r="EF956" s="221"/>
      <c r="EG956" s="221"/>
      <c r="EH956" s="221"/>
      <c r="EI956" s="221"/>
      <c r="EJ956" s="221"/>
      <c r="EK956" s="221"/>
      <c r="EL956" s="221"/>
      <c r="EM956" s="221"/>
      <c r="EN956" s="221"/>
      <c r="EO956" s="221"/>
      <c r="EP956" s="221"/>
      <c r="EQ956" s="221"/>
      <c r="ER956" s="221"/>
      <c r="ES956" s="221"/>
      <c r="ET956" s="221"/>
      <c r="EU956" s="221"/>
      <c r="EV956" s="221"/>
      <c r="EW956" s="221"/>
      <c r="EX956" s="221"/>
      <c r="EY956" s="221"/>
      <c r="EZ956" s="221"/>
      <c r="FA956" s="221"/>
      <c r="FB956" s="221"/>
      <c r="FC956" s="221"/>
      <c r="FD956" s="221"/>
      <c r="FE956" s="221"/>
      <c r="FF956" s="221"/>
      <c r="FG956" s="221"/>
      <c r="FH956" s="221"/>
      <c r="FI956" s="221"/>
      <c r="FJ956" s="221"/>
      <c r="FK956" s="221"/>
      <c r="FL956" s="221"/>
      <c r="FM956" s="221"/>
      <c r="FN956" s="221"/>
      <c r="FO956" s="221"/>
      <c r="FP956" s="221"/>
      <c r="FQ956" s="221"/>
      <c r="FR956" s="221"/>
      <c r="FS956" s="221"/>
      <c r="FT956" s="221"/>
      <c r="FU956" s="221"/>
      <c r="FV956" s="221"/>
      <c r="FW956" s="221"/>
      <c r="FX956" s="221"/>
      <c r="FY956" s="221"/>
      <c r="FZ956" s="221"/>
      <c r="GA956" s="221"/>
      <c r="GB956" s="221"/>
      <c r="GC956" s="221"/>
      <c r="GD956" s="221"/>
      <c r="GE956" s="221"/>
      <c r="GF956" s="221"/>
      <c r="GG956" s="221"/>
      <c r="GH956" s="221"/>
      <c r="GI956" s="221"/>
      <c r="GJ956" s="221"/>
      <c r="GK956" s="221"/>
      <c r="GL956" s="221"/>
      <c r="GM956" s="221"/>
      <c r="GN956" s="221"/>
      <c r="GO956" s="221"/>
      <c r="GP956" s="221"/>
      <c r="GQ956" s="221"/>
      <c r="GR956" s="221"/>
      <c r="GS956" s="221"/>
      <c r="GT956" s="221"/>
      <c r="GU956" s="221"/>
      <c r="GV956" s="221"/>
      <c r="GW956" s="221"/>
      <c r="GX956" s="221"/>
      <c r="GY956" s="221"/>
    </row>
    <row r="957" spans="1:207" s="123" customFormat="1" ht="25.15" customHeight="1" x14ac:dyDescent="0.25">
      <c r="A957" s="200">
        <v>733</v>
      </c>
      <c r="B957" s="301" t="s">
        <v>1410</v>
      </c>
      <c r="C957" s="48">
        <v>1969</v>
      </c>
      <c r="D957" s="288" t="s">
        <v>204</v>
      </c>
      <c r="E957" s="48" t="s">
        <v>20</v>
      </c>
      <c r="F957" s="27">
        <v>5</v>
      </c>
      <c r="G957" s="27">
        <v>12</v>
      </c>
      <c r="H957" s="40">
        <v>14518.27</v>
      </c>
      <c r="I957" s="129">
        <v>0</v>
      </c>
      <c r="J957" s="40">
        <v>14518.27</v>
      </c>
      <c r="K957" s="307">
        <f>SUM(L957:O957)</f>
        <v>31000000</v>
      </c>
      <c r="L957" s="311">
        <v>0</v>
      </c>
      <c r="M957" s="377">
        <v>0</v>
      </c>
      <c r="N957" s="311">
        <v>0</v>
      </c>
      <c r="O957" s="40">
        <f>'[1]Прод. прилож (2)'!$C$822</f>
        <v>31000000</v>
      </c>
      <c r="P957" s="311">
        <f t="shared" si="308"/>
        <v>2135.2406312873363</v>
      </c>
      <c r="Q957" s="42">
        <v>9673</v>
      </c>
      <c r="R957" s="59" t="s">
        <v>93</v>
      </c>
      <c r="S957" s="47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5"/>
      <c r="CY957" s="15"/>
      <c r="CZ957" s="15"/>
      <c r="DA957" s="15"/>
      <c r="DB957" s="15"/>
      <c r="DC957" s="15"/>
      <c r="DD957" s="15"/>
      <c r="DE957" s="15"/>
      <c r="DF957" s="15"/>
      <c r="DG957" s="15"/>
      <c r="DH957" s="15"/>
      <c r="DI957" s="15"/>
      <c r="DJ957" s="15"/>
      <c r="DK957" s="15"/>
      <c r="DL957" s="15"/>
      <c r="DM957" s="15"/>
      <c r="DN957" s="15"/>
      <c r="DO957" s="15"/>
      <c r="DP957" s="15"/>
      <c r="DQ957" s="15"/>
      <c r="DR957" s="15"/>
      <c r="DS957" s="15"/>
      <c r="DT957" s="15"/>
      <c r="DU957" s="15"/>
      <c r="DV957" s="15"/>
      <c r="DW957" s="15"/>
      <c r="DX957" s="15"/>
      <c r="DY957" s="15"/>
      <c r="DZ957" s="15"/>
      <c r="EA957" s="15"/>
      <c r="EB957" s="15"/>
      <c r="EC957" s="15"/>
      <c r="ED957" s="15"/>
      <c r="EE957" s="15"/>
      <c r="EF957" s="15"/>
      <c r="EG957" s="15"/>
      <c r="EH957" s="15"/>
      <c r="EI957" s="15"/>
      <c r="EJ957" s="15"/>
      <c r="EK957" s="15"/>
      <c r="EL957" s="15"/>
      <c r="EM957" s="15"/>
      <c r="EN957" s="15"/>
      <c r="EO957" s="15"/>
      <c r="EP957" s="15"/>
      <c r="EQ957" s="15"/>
      <c r="ER957" s="15"/>
      <c r="ES957" s="15"/>
      <c r="ET957" s="15"/>
      <c r="EU957" s="15"/>
      <c r="EV957" s="15"/>
      <c r="EW957" s="15"/>
      <c r="EX957" s="15"/>
      <c r="EY957" s="15"/>
      <c r="EZ957" s="15"/>
      <c r="FA957" s="15"/>
      <c r="FB957" s="15"/>
      <c r="FC957" s="15"/>
      <c r="FD957" s="15"/>
      <c r="FE957" s="15"/>
      <c r="FF957" s="15"/>
      <c r="FG957" s="15"/>
      <c r="FH957" s="15"/>
      <c r="FI957" s="15"/>
      <c r="FJ957" s="15"/>
      <c r="FK957" s="15"/>
      <c r="FL957" s="15"/>
      <c r="FM957" s="15"/>
      <c r="FN957" s="15"/>
      <c r="FO957" s="15"/>
      <c r="FP957" s="15"/>
      <c r="FQ957" s="15"/>
      <c r="FR957" s="15"/>
      <c r="FS957" s="15"/>
      <c r="FT957" s="15"/>
      <c r="FU957" s="15"/>
      <c r="FV957" s="15"/>
      <c r="FW957" s="15"/>
      <c r="FX957" s="15"/>
      <c r="FY957" s="15"/>
      <c r="FZ957" s="15"/>
      <c r="GA957" s="15"/>
      <c r="GB957" s="15"/>
      <c r="GC957" s="15"/>
      <c r="GD957" s="15"/>
      <c r="GE957" s="15"/>
      <c r="GF957" s="15"/>
      <c r="GG957" s="15"/>
      <c r="GH957" s="15"/>
      <c r="GI957" s="15"/>
      <c r="GJ957" s="15"/>
      <c r="GK957" s="15"/>
      <c r="GL957" s="15"/>
      <c r="GM957" s="15"/>
      <c r="GN957" s="15"/>
      <c r="GO957" s="15"/>
      <c r="GP957" s="15"/>
      <c r="GQ957" s="15"/>
      <c r="GR957" s="15"/>
      <c r="GS957" s="15"/>
      <c r="GT957" s="15"/>
      <c r="GU957" s="15"/>
      <c r="GV957" s="15"/>
      <c r="GW957" s="15"/>
      <c r="GX957" s="15"/>
      <c r="GY957" s="15"/>
    </row>
    <row r="958" spans="1:207" s="212" customFormat="1" ht="25.15" customHeight="1" x14ac:dyDescent="0.25">
      <c r="A958" s="200">
        <v>734</v>
      </c>
      <c r="B958" s="301" t="s">
        <v>1513</v>
      </c>
      <c r="C958" s="48">
        <v>1936</v>
      </c>
      <c r="D958" s="288" t="s">
        <v>204</v>
      </c>
      <c r="E958" s="48" t="s">
        <v>20</v>
      </c>
      <c r="F958" s="27">
        <v>5</v>
      </c>
      <c r="G958" s="27">
        <v>8</v>
      </c>
      <c r="H958" s="40">
        <v>6059.93</v>
      </c>
      <c r="I958" s="129">
        <v>412.9</v>
      </c>
      <c r="J958" s="40">
        <v>5450.26</v>
      </c>
      <c r="K958" s="307">
        <f>SUM(L958:O958)</f>
        <v>38750000</v>
      </c>
      <c r="L958" s="311">
        <v>0</v>
      </c>
      <c r="M958" s="377">
        <v>0</v>
      </c>
      <c r="N958" s="311">
        <v>0</v>
      </c>
      <c r="O958" s="40">
        <f>'[1]Прод. прилож (2)'!$C$1403</f>
        <v>38750000</v>
      </c>
      <c r="P958" s="311">
        <f t="shared" si="308"/>
        <v>6394.4633023813803</v>
      </c>
      <c r="Q958" s="42">
        <v>9673</v>
      </c>
      <c r="R958" s="59" t="s">
        <v>94</v>
      </c>
      <c r="S958" s="47"/>
      <c r="T958" s="221"/>
      <c r="U958" s="221"/>
      <c r="V958" s="221"/>
      <c r="W958" s="221"/>
      <c r="X958" s="221"/>
      <c r="Y958" s="221"/>
      <c r="Z958" s="221"/>
      <c r="AA958" s="221"/>
      <c r="AB958" s="221"/>
      <c r="AC958" s="221"/>
      <c r="AD958" s="221"/>
      <c r="AE958" s="221"/>
      <c r="AF958" s="221"/>
      <c r="AG958" s="221"/>
      <c r="AH958" s="221"/>
      <c r="AI958" s="221"/>
      <c r="AJ958" s="221"/>
      <c r="AK958" s="221"/>
      <c r="AL958" s="221"/>
      <c r="AM958" s="221"/>
      <c r="AN958" s="221"/>
      <c r="AO958" s="221"/>
      <c r="AP958" s="221"/>
      <c r="AQ958" s="221"/>
      <c r="AR958" s="221"/>
      <c r="AS958" s="221"/>
      <c r="AT958" s="221"/>
      <c r="AU958" s="221"/>
      <c r="AV958" s="221"/>
      <c r="AW958" s="221"/>
      <c r="AX958" s="221"/>
      <c r="AY958" s="221"/>
      <c r="AZ958" s="221"/>
      <c r="BA958" s="221"/>
      <c r="BB958" s="221"/>
      <c r="BC958" s="221"/>
      <c r="BD958" s="221"/>
      <c r="BE958" s="221"/>
      <c r="BF958" s="221"/>
      <c r="BG958" s="221"/>
      <c r="BH958" s="221"/>
      <c r="BI958" s="221"/>
      <c r="BJ958" s="221"/>
      <c r="BK958" s="221"/>
      <c r="BL958" s="221"/>
      <c r="BM958" s="221"/>
      <c r="BN958" s="221"/>
      <c r="BO958" s="221"/>
      <c r="BP958" s="221"/>
      <c r="BQ958" s="221"/>
      <c r="BR958" s="221"/>
      <c r="BS958" s="221"/>
      <c r="BT958" s="221"/>
      <c r="BU958" s="221"/>
      <c r="BV958" s="221"/>
      <c r="BW958" s="221"/>
      <c r="BX958" s="221"/>
      <c r="BY958" s="221"/>
      <c r="BZ958" s="221"/>
      <c r="CA958" s="221"/>
      <c r="CB958" s="221"/>
      <c r="CC958" s="221"/>
      <c r="CD958" s="221"/>
      <c r="CE958" s="221"/>
      <c r="CF958" s="221"/>
      <c r="CG958" s="221"/>
      <c r="CH958" s="221"/>
      <c r="CI958" s="221"/>
      <c r="CJ958" s="221"/>
      <c r="CK958" s="221"/>
      <c r="CL958" s="221"/>
      <c r="CM958" s="221"/>
      <c r="CN958" s="221"/>
      <c r="CO958" s="221"/>
      <c r="CP958" s="221"/>
      <c r="CQ958" s="221"/>
      <c r="CR958" s="221"/>
      <c r="CS958" s="221"/>
      <c r="CT958" s="221"/>
      <c r="CU958" s="221"/>
      <c r="CV958" s="221"/>
      <c r="CW958" s="221"/>
      <c r="CX958" s="221"/>
      <c r="CY958" s="221"/>
      <c r="CZ958" s="221"/>
      <c r="DA958" s="221"/>
      <c r="DB958" s="221"/>
      <c r="DC958" s="221"/>
      <c r="DD958" s="221"/>
      <c r="DE958" s="221"/>
      <c r="DF958" s="221"/>
      <c r="DG958" s="221"/>
      <c r="DH958" s="221"/>
      <c r="DI958" s="221"/>
      <c r="DJ958" s="221"/>
      <c r="DK958" s="221"/>
      <c r="DL958" s="221"/>
      <c r="DM958" s="221"/>
      <c r="DN958" s="221"/>
      <c r="DO958" s="221"/>
      <c r="DP958" s="221"/>
      <c r="DQ958" s="221"/>
      <c r="DR958" s="221"/>
      <c r="DS958" s="221"/>
      <c r="DT958" s="221"/>
      <c r="DU958" s="221"/>
      <c r="DV958" s="221"/>
      <c r="DW958" s="221"/>
      <c r="DX958" s="221"/>
      <c r="DY958" s="221"/>
      <c r="DZ958" s="221"/>
      <c r="EA958" s="221"/>
      <c r="EB958" s="221"/>
      <c r="EC958" s="221"/>
      <c r="ED958" s="221"/>
      <c r="EE958" s="221"/>
      <c r="EF958" s="221"/>
      <c r="EG958" s="221"/>
      <c r="EH958" s="221"/>
      <c r="EI958" s="221"/>
      <c r="EJ958" s="221"/>
      <c r="EK958" s="221"/>
      <c r="EL958" s="221"/>
      <c r="EM958" s="221"/>
      <c r="EN958" s="221"/>
      <c r="EO958" s="221"/>
      <c r="EP958" s="221"/>
      <c r="EQ958" s="221"/>
      <c r="ER958" s="221"/>
      <c r="ES958" s="221"/>
      <c r="ET958" s="221"/>
      <c r="EU958" s="221"/>
      <c r="EV958" s="221"/>
      <c r="EW958" s="221"/>
      <c r="EX958" s="221"/>
      <c r="EY958" s="221"/>
      <c r="EZ958" s="221"/>
      <c r="FA958" s="221"/>
      <c r="FB958" s="221"/>
      <c r="FC958" s="221"/>
      <c r="FD958" s="221"/>
      <c r="FE958" s="221"/>
      <c r="FF958" s="221"/>
      <c r="FG958" s="221"/>
      <c r="FH958" s="221"/>
      <c r="FI958" s="221"/>
      <c r="FJ958" s="221"/>
      <c r="FK958" s="221"/>
      <c r="FL958" s="221"/>
      <c r="FM958" s="221"/>
      <c r="FN958" s="221"/>
      <c r="FO958" s="221"/>
      <c r="FP958" s="221"/>
      <c r="FQ958" s="221"/>
      <c r="FR958" s="221"/>
      <c r="FS958" s="221"/>
      <c r="FT958" s="221"/>
      <c r="FU958" s="221"/>
      <c r="FV958" s="221"/>
      <c r="FW958" s="221"/>
      <c r="FX958" s="221"/>
      <c r="FY958" s="221"/>
      <c r="FZ958" s="221"/>
      <c r="GA958" s="221"/>
      <c r="GB958" s="221"/>
      <c r="GC958" s="221"/>
      <c r="GD958" s="221"/>
      <c r="GE958" s="221"/>
      <c r="GF958" s="221"/>
      <c r="GG958" s="221"/>
      <c r="GH958" s="221"/>
      <c r="GI958" s="221"/>
      <c r="GJ958" s="221"/>
      <c r="GK958" s="221"/>
      <c r="GL958" s="221"/>
      <c r="GM958" s="221"/>
      <c r="GN958" s="221"/>
      <c r="GO958" s="221"/>
      <c r="GP958" s="221"/>
      <c r="GQ958" s="221"/>
      <c r="GR958" s="221"/>
      <c r="GS958" s="221"/>
      <c r="GT958" s="221"/>
      <c r="GU958" s="221"/>
      <c r="GV958" s="221"/>
      <c r="GW958" s="221"/>
      <c r="GX958" s="221"/>
      <c r="GY958" s="221"/>
    </row>
    <row r="959" spans="1:207" s="123" customFormat="1" ht="25.15" customHeight="1" x14ac:dyDescent="0.25">
      <c r="A959" s="200">
        <v>735</v>
      </c>
      <c r="B959" s="301" t="s">
        <v>1117</v>
      </c>
      <c r="C959" s="288">
        <v>1948</v>
      </c>
      <c r="D959" s="288">
        <v>2015</v>
      </c>
      <c r="E959" s="288" t="s">
        <v>20</v>
      </c>
      <c r="F959" s="54">
        <v>3</v>
      </c>
      <c r="G959" s="54">
        <v>2</v>
      </c>
      <c r="H959" s="311">
        <v>914.63</v>
      </c>
      <c r="I959" s="308">
        <v>224.4</v>
      </c>
      <c r="J959" s="308">
        <v>690.23</v>
      </c>
      <c r="K959" s="307">
        <f t="shared" si="295"/>
        <v>381680.5</v>
      </c>
      <c r="L959" s="40">
        <v>0</v>
      </c>
      <c r="M959" s="40">
        <v>0</v>
      </c>
      <c r="N959" s="40">
        <v>0</v>
      </c>
      <c r="O959" s="311">
        <f>'[1]Прод. прилож (2)'!$C$823</f>
        <v>381680.5</v>
      </c>
      <c r="P959" s="42">
        <f t="shared" si="308"/>
        <v>417.3059051201032</v>
      </c>
      <c r="Q959" s="307">
        <v>9673</v>
      </c>
      <c r="R959" s="300" t="s">
        <v>93</v>
      </c>
      <c r="S959" s="108"/>
      <c r="T959" s="109"/>
      <c r="U959" s="95"/>
      <c r="V959" s="95"/>
      <c r="W959" s="95"/>
      <c r="X959" s="95"/>
      <c r="Y959" s="95"/>
      <c r="Z959" s="95"/>
      <c r="AA959" s="95"/>
      <c r="AB959" s="95"/>
      <c r="AC959" s="95"/>
      <c r="AD959" s="95"/>
      <c r="AE959" s="95"/>
      <c r="AF959" s="95"/>
      <c r="AG959" s="95"/>
      <c r="AH959" s="95"/>
      <c r="AI959" s="95"/>
      <c r="AJ959" s="95"/>
      <c r="AK959" s="95"/>
      <c r="AL959" s="95"/>
      <c r="AM959" s="95"/>
      <c r="AN959" s="95"/>
      <c r="AO959" s="95"/>
      <c r="AP959" s="95"/>
      <c r="AQ959" s="95"/>
      <c r="AR959" s="95"/>
      <c r="AS959" s="95"/>
      <c r="AT959" s="95"/>
      <c r="AU959" s="95"/>
      <c r="AV959" s="95"/>
      <c r="AW959" s="95"/>
      <c r="AX959" s="95"/>
      <c r="AY959" s="95"/>
      <c r="AZ959" s="95"/>
      <c r="BA959" s="95"/>
      <c r="BB959" s="95"/>
      <c r="BC959" s="95"/>
      <c r="BD959" s="95"/>
      <c r="BE959" s="95"/>
      <c r="BF959" s="95"/>
      <c r="BG959" s="95"/>
      <c r="BH959" s="95"/>
      <c r="BI959" s="95"/>
      <c r="BJ959" s="95"/>
      <c r="BK959" s="95"/>
      <c r="BL959" s="95"/>
      <c r="BM959" s="95"/>
      <c r="BN959" s="95"/>
      <c r="BO959" s="95"/>
      <c r="BP959" s="95"/>
      <c r="BQ959" s="95"/>
      <c r="BR959" s="95"/>
      <c r="BS959" s="95"/>
      <c r="BT959" s="95"/>
      <c r="BU959" s="95"/>
      <c r="BV959" s="95"/>
      <c r="BW959" s="95"/>
      <c r="BX959" s="95"/>
      <c r="BY959" s="95"/>
      <c r="BZ959" s="95"/>
      <c r="CA959" s="95"/>
      <c r="CB959" s="95"/>
      <c r="CC959" s="95"/>
      <c r="CD959" s="95"/>
      <c r="CE959" s="95"/>
      <c r="CF959" s="95"/>
      <c r="CG959" s="95"/>
      <c r="CH959" s="95"/>
      <c r="CI959" s="95"/>
      <c r="CJ959" s="95"/>
      <c r="CK959" s="95"/>
      <c r="CL959" s="95"/>
      <c r="CM959" s="95"/>
      <c r="CN959" s="95"/>
      <c r="CO959" s="95"/>
      <c r="CP959" s="95"/>
      <c r="CQ959" s="95"/>
      <c r="CR959" s="95"/>
      <c r="CS959" s="95"/>
      <c r="CT959" s="95"/>
      <c r="CU959" s="95"/>
      <c r="CV959" s="95"/>
      <c r="CW959" s="95"/>
      <c r="CX959" s="95"/>
      <c r="CY959" s="95"/>
      <c r="CZ959" s="95"/>
      <c r="DA959" s="95"/>
      <c r="DB959" s="95"/>
      <c r="DC959" s="95"/>
      <c r="DD959" s="95"/>
      <c r="DE959" s="95"/>
      <c r="DF959" s="95"/>
      <c r="DG959" s="95"/>
      <c r="DH959" s="95"/>
      <c r="DI959" s="95"/>
      <c r="DJ959" s="95"/>
      <c r="DK959" s="95"/>
      <c r="DL959" s="95"/>
      <c r="DM959" s="95"/>
      <c r="DN959" s="95"/>
      <c r="DO959" s="95"/>
      <c r="DP959" s="95"/>
      <c r="DQ959" s="95"/>
      <c r="DR959" s="95"/>
      <c r="DS959" s="95"/>
      <c r="DT959" s="95"/>
      <c r="DU959" s="95"/>
      <c r="DV959" s="95"/>
      <c r="DW959" s="95"/>
      <c r="DX959" s="95"/>
      <c r="DY959" s="95"/>
      <c r="DZ959" s="95"/>
      <c r="EA959" s="95"/>
      <c r="EB959" s="95"/>
      <c r="EC959" s="95"/>
      <c r="ED959" s="95"/>
      <c r="EE959" s="95"/>
      <c r="EF959" s="95"/>
      <c r="EG959" s="95"/>
      <c r="EH959" s="95"/>
      <c r="EI959" s="95"/>
      <c r="EJ959" s="95"/>
      <c r="EK959" s="95"/>
      <c r="EL959" s="95"/>
      <c r="EM959" s="95"/>
      <c r="EN959" s="95"/>
      <c r="EO959" s="95"/>
      <c r="EP959" s="95"/>
      <c r="EQ959" s="95"/>
      <c r="ER959" s="95"/>
      <c r="ES959" s="95"/>
      <c r="ET959" s="95"/>
      <c r="EU959" s="95"/>
      <c r="EV959" s="95"/>
      <c r="EW959" s="95"/>
      <c r="EX959" s="95"/>
      <c r="EY959" s="95"/>
      <c r="EZ959" s="95"/>
      <c r="FA959" s="95"/>
      <c r="FB959" s="95"/>
      <c r="FC959" s="95"/>
      <c r="FD959" s="95"/>
      <c r="FE959" s="95"/>
      <c r="FF959" s="95"/>
      <c r="FG959" s="95"/>
      <c r="FH959" s="95"/>
      <c r="FI959" s="95"/>
      <c r="FJ959" s="95"/>
      <c r="FK959" s="95"/>
      <c r="FL959" s="95"/>
      <c r="FM959" s="95"/>
      <c r="FN959" s="95"/>
      <c r="FO959" s="95"/>
      <c r="FP959" s="95"/>
      <c r="FQ959" s="95"/>
      <c r="FR959" s="95"/>
      <c r="FS959" s="95"/>
      <c r="FT959" s="95"/>
      <c r="FU959" s="95"/>
      <c r="FV959" s="95"/>
      <c r="FW959" s="95"/>
      <c r="FX959" s="95"/>
      <c r="FY959" s="95"/>
      <c r="FZ959" s="95"/>
      <c r="GA959" s="95"/>
      <c r="GB959" s="95"/>
      <c r="GC959" s="95"/>
      <c r="GD959" s="95"/>
      <c r="GE959" s="95"/>
      <c r="GF959" s="95"/>
      <c r="GG959" s="95"/>
      <c r="GH959" s="95"/>
      <c r="GI959" s="95"/>
      <c r="GJ959" s="95"/>
      <c r="GK959" s="95"/>
      <c r="GL959" s="95"/>
      <c r="GM959" s="95"/>
      <c r="GN959" s="95"/>
      <c r="GO959" s="95"/>
      <c r="GP959" s="95"/>
      <c r="GQ959" s="95"/>
      <c r="GR959" s="95"/>
      <c r="GS959" s="95"/>
      <c r="GT959" s="95"/>
      <c r="GU959" s="95"/>
      <c r="GV959" s="95"/>
      <c r="GW959" s="95"/>
      <c r="GX959" s="95"/>
      <c r="GY959" s="95"/>
    </row>
    <row r="960" spans="1:207" s="221" customFormat="1" ht="40.5" customHeight="1" x14ac:dyDescent="0.25">
      <c r="A960" s="393">
        <v>736</v>
      </c>
      <c r="B960" s="395" t="s">
        <v>1008</v>
      </c>
      <c r="C960" s="438" t="s">
        <v>1009</v>
      </c>
      <c r="D960" s="445" t="s">
        <v>204</v>
      </c>
      <c r="E960" s="445" t="s">
        <v>20</v>
      </c>
      <c r="F960" s="445">
        <v>3</v>
      </c>
      <c r="G960" s="445">
        <v>1</v>
      </c>
      <c r="H960" s="413">
        <v>621.6</v>
      </c>
      <c r="I960" s="411">
        <v>0</v>
      </c>
      <c r="J960" s="417">
        <v>474.4</v>
      </c>
      <c r="K960" s="307">
        <f t="shared" si="295"/>
        <v>29831.05</v>
      </c>
      <c r="L960" s="40">
        <v>0</v>
      </c>
      <c r="M960" s="40">
        <v>0</v>
      </c>
      <c r="N960" s="40">
        <v>0</v>
      </c>
      <c r="O960" s="311">
        <f>'[1]Прод. прилож (2)'!$C$824</f>
        <v>29831.05</v>
      </c>
      <c r="P960" s="42">
        <f t="shared" si="308"/>
        <v>47.990749678249678</v>
      </c>
      <c r="Q960" s="307">
        <v>9673</v>
      </c>
      <c r="R960" s="300" t="s">
        <v>93</v>
      </c>
      <c r="S960" s="96"/>
      <c r="T960" s="223"/>
      <c r="U960" s="223"/>
      <c r="V960" s="223"/>
      <c r="W960" s="223"/>
      <c r="X960" s="223"/>
      <c r="Y960" s="223"/>
      <c r="Z960" s="223"/>
      <c r="AA960" s="223"/>
      <c r="AB960" s="223"/>
      <c r="AC960" s="223"/>
      <c r="AD960" s="223"/>
      <c r="AE960" s="223"/>
      <c r="AF960" s="223"/>
      <c r="AG960" s="223"/>
      <c r="AH960" s="223"/>
      <c r="AI960" s="223"/>
      <c r="AJ960" s="223"/>
      <c r="AK960" s="223"/>
      <c r="AL960" s="223"/>
      <c r="AM960" s="223"/>
      <c r="AN960" s="223"/>
      <c r="AO960" s="223"/>
      <c r="AP960" s="223"/>
      <c r="AQ960" s="223"/>
      <c r="AR960" s="223"/>
      <c r="AS960" s="223"/>
      <c r="AT960" s="223"/>
      <c r="AU960" s="223"/>
      <c r="AV960" s="223"/>
      <c r="AW960" s="223"/>
      <c r="AX960" s="223"/>
      <c r="AY960" s="223"/>
      <c r="AZ960" s="223"/>
      <c r="BA960" s="223"/>
      <c r="BB960" s="223"/>
      <c r="BC960" s="223"/>
      <c r="BD960" s="223"/>
      <c r="BE960" s="223"/>
      <c r="BF960" s="223"/>
      <c r="BG960" s="223"/>
      <c r="BH960" s="223"/>
      <c r="BI960" s="223"/>
      <c r="BJ960" s="223"/>
      <c r="BK960" s="223"/>
      <c r="BL960" s="223"/>
      <c r="BM960" s="223"/>
      <c r="BN960" s="223"/>
      <c r="BO960" s="223"/>
      <c r="BP960" s="223"/>
      <c r="BQ960" s="223"/>
      <c r="BR960" s="223"/>
      <c r="BS960" s="223"/>
      <c r="BT960" s="223"/>
      <c r="BU960" s="223"/>
      <c r="BV960" s="223"/>
      <c r="BW960" s="223"/>
      <c r="BX960" s="223"/>
      <c r="BY960" s="223"/>
      <c r="BZ960" s="223"/>
      <c r="CA960" s="223"/>
      <c r="CB960" s="223"/>
      <c r="CC960" s="223"/>
      <c r="CD960" s="223"/>
      <c r="CE960" s="223"/>
      <c r="CF960" s="223"/>
      <c r="CG960" s="223"/>
      <c r="CH960" s="223"/>
      <c r="CI960" s="223"/>
      <c r="CJ960" s="223"/>
      <c r="CK960" s="223"/>
      <c r="CL960" s="223"/>
      <c r="CM960" s="223"/>
      <c r="CN960" s="223"/>
      <c r="CO960" s="223"/>
      <c r="CP960" s="223"/>
      <c r="CQ960" s="223"/>
      <c r="CR960" s="223"/>
      <c r="CS960" s="223"/>
      <c r="CT960" s="223"/>
      <c r="CU960" s="223"/>
      <c r="CV960" s="223"/>
      <c r="CW960" s="223"/>
      <c r="CX960" s="223"/>
      <c r="CY960" s="223"/>
      <c r="CZ960" s="223"/>
      <c r="DA960" s="223"/>
      <c r="DB960" s="223"/>
      <c r="DC960" s="223"/>
      <c r="DD960" s="223"/>
      <c r="DE960" s="223"/>
      <c r="DF960" s="223"/>
      <c r="DG960" s="223"/>
      <c r="DH960" s="223"/>
      <c r="DI960" s="223"/>
      <c r="DJ960" s="223"/>
      <c r="DK960" s="223"/>
      <c r="DL960" s="223"/>
      <c r="DM960" s="223"/>
      <c r="DN960" s="223"/>
      <c r="DO960" s="223"/>
      <c r="DP960" s="223"/>
      <c r="DQ960" s="223"/>
      <c r="DR960" s="223"/>
      <c r="DS960" s="223"/>
      <c r="DT960" s="223"/>
      <c r="DU960" s="223"/>
      <c r="DV960" s="223"/>
      <c r="DW960" s="223"/>
      <c r="DX960" s="223"/>
      <c r="DY960" s="223"/>
      <c r="DZ960" s="223"/>
      <c r="EA960" s="223"/>
      <c r="EB960" s="223"/>
      <c r="EC960" s="223"/>
      <c r="ED960" s="223"/>
      <c r="EE960" s="223"/>
      <c r="EF960" s="223"/>
      <c r="EG960" s="223"/>
      <c r="EH960" s="223"/>
      <c r="EI960" s="223"/>
      <c r="EJ960" s="223"/>
      <c r="EK960" s="223"/>
      <c r="EL960" s="223"/>
      <c r="EM960" s="223"/>
      <c r="EN960" s="223"/>
      <c r="EO960" s="223"/>
      <c r="EP960" s="223"/>
      <c r="EQ960" s="223"/>
      <c r="ER960" s="223"/>
      <c r="ES960" s="223"/>
      <c r="ET960" s="223"/>
      <c r="EU960" s="223"/>
      <c r="EV960" s="223"/>
      <c r="EW960" s="223"/>
      <c r="EX960" s="223"/>
      <c r="EY960" s="223"/>
      <c r="EZ960" s="223"/>
      <c r="FA960" s="223"/>
      <c r="FB960" s="223"/>
      <c r="FC960" s="223"/>
      <c r="FD960" s="223"/>
      <c r="FE960" s="223"/>
      <c r="FF960" s="223"/>
      <c r="FG960" s="223"/>
      <c r="FH960" s="223"/>
      <c r="FI960" s="223"/>
      <c r="FJ960" s="223"/>
      <c r="FK960" s="223"/>
      <c r="FL960" s="223"/>
      <c r="FM960" s="223"/>
      <c r="FN960" s="223"/>
      <c r="FO960" s="223"/>
      <c r="FP960" s="223"/>
      <c r="FQ960" s="223"/>
      <c r="FR960" s="223"/>
      <c r="FS960" s="223"/>
      <c r="FT960" s="223"/>
      <c r="FU960" s="223"/>
      <c r="FV960" s="223"/>
      <c r="FW960" s="223"/>
      <c r="FX960" s="223"/>
      <c r="FY960" s="223"/>
      <c r="FZ960" s="223"/>
      <c r="GA960" s="223"/>
      <c r="GB960" s="223"/>
      <c r="GC960" s="223"/>
      <c r="GD960" s="223"/>
      <c r="GE960" s="223"/>
      <c r="GF960" s="223"/>
      <c r="GG960" s="223"/>
      <c r="GH960" s="223"/>
      <c r="GI960" s="223"/>
      <c r="GJ960" s="223"/>
      <c r="GK960" s="223"/>
      <c r="GL960" s="223"/>
      <c r="GM960" s="223"/>
      <c r="GN960" s="223"/>
      <c r="GO960" s="223"/>
      <c r="GP960" s="223"/>
      <c r="GQ960" s="223"/>
      <c r="GR960" s="223"/>
      <c r="GS960" s="223"/>
      <c r="GT960" s="223"/>
      <c r="GU960" s="223"/>
      <c r="GV960" s="223"/>
      <c r="GW960" s="223"/>
      <c r="GX960" s="223"/>
      <c r="GY960" s="223"/>
    </row>
    <row r="961" spans="1:207" s="221" customFormat="1" ht="33" customHeight="1" x14ac:dyDescent="0.25">
      <c r="A961" s="394"/>
      <c r="B961" s="396"/>
      <c r="C961" s="439"/>
      <c r="D961" s="422"/>
      <c r="E961" s="422"/>
      <c r="F961" s="422"/>
      <c r="G961" s="422"/>
      <c r="H961" s="414"/>
      <c r="I961" s="412"/>
      <c r="J961" s="418"/>
      <c r="K961" s="307">
        <f>SUM(L961:O961)</f>
        <v>12303230</v>
      </c>
      <c r="L961" s="40">
        <v>0</v>
      </c>
      <c r="M961" s="40">
        <v>0</v>
      </c>
      <c r="N961" s="40">
        <v>0</v>
      </c>
      <c r="O961" s="311">
        <f>'[1]Прод. прилож (2)'!$C$1408</f>
        <v>12303230</v>
      </c>
      <c r="P961" s="42">
        <f>K961/H960</f>
        <v>19792.841055341054</v>
      </c>
      <c r="Q961" s="307">
        <v>9673</v>
      </c>
      <c r="R961" s="300" t="s">
        <v>94</v>
      </c>
      <c r="S961" s="96"/>
      <c r="T961" s="223"/>
      <c r="U961" s="223"/>
      <c r="V961" s="223"/>
      <c r="W961" s="223"/>
      <c r="X961" s="223"/>
      <c r="Y961" s="223"/>
      <c r="Z961" s="223"/>
      <c r="AA961" s="223"/>
      <c r="AB961" s="223"/>
      <c r="AC961" s="223"/>
      <c r="AD961" s="223"/>
      <c r="AE961" s="223"/>
      <c r="AF961" s="223"/>
      <c r="AG961" s="223"/>
      <c r="AH961" s="223"/>
      <c r="AI961" s="223"/>
      <c r="AJ961" s="223"/>
      <c r="AK961" s="223"/>
      <c r="AL961" s="223"/>
      <c r="AM961" s="223"/>
      <c r="AN961" s="223"/>
      <c r="AO961" s="223"/>
      <c r="AP961" s="223"/>
      <c r="AQ961" s="223"/>
      <c r="AR961" s="223"/>
      <c r="AS961" s="223"/>
      <c r="AT961" s="223"/>
      <c r="AU961" s="223"/>
      <c r="AV961" s="223"/>
      <c r="AW961" s="223"/>
      <c r="AX961" s="223"/>
      <c r="AY961" s="223"/>
      <c r="AZ961" s="223"/>
      <c r="BA961" s="223"/>
      <c r="BB961" s="223"/>
      <c r="BC961" s="223"/>
      <c r="BD961" s="223"/>
      <c r="BE961" s="223"/>
      <c r="BF961" s="223"/>
      <c r="BG961" s="223"/>
      <c r="BH961" s="223"/>
      <c r="BI961" s="223"/>
      <c r="BJ961" s="223"/>
      <c r="BK961" s="223"/>
      <c r="BL961" s="223"/>
      <c r="BM961" s="223"/>
      <c r="BN961" s="223"/>
      <c r="BO961" s="223"/>
      <c r="BP961" s="223"/>
      <c r="BQ961" s="223"/>
      <c r="BR961" s="223"/>
      <c r="BS961" s="223"/>
      <c r="BT961" s="223"/>
      <c r="BU961" s="223"/>
      <c r="BV961" s="223"/>
      <c r="BW961" s="223"/>
      <c r="BX961" s="223"/>
      <c r="BY961" s="223"/>
      <c r="BZ961" s="223"/>
      <c r="CA961" s="223"/>
      <c r="CB961" s="223"/>
      <c r="CC961" s="223"/>
      <c r="CD961" s="223"/>
      <c r="CE961" s="223"/>
      <c r="CF961" s="223"/>
      <c r="CG961" s="223"/>
      <c r="CH961" s="223"/>
      <c r="CI961" s="223"/>
      <c r="CJ961" s="223"/>
      <c r="CK961" s="223"/>
      <c r="CL961" s="223"/>
      <c r="CM961" s="223"/>
      <c r="CN961" s="223"/>
      <c r="CO961" s="223"/>
      <c r="CP961" s="223"/>
      <c r="CQ961" s="223"/>
      <c r="CR961" s="223"/>
      <c r="CS961" s="223"/>
      <c r="CT961" s="223"/>
      <c r="CU961" s="223"/>
      <c r="CV961" s="223"/>
      <c r="CW961" s="223"/>
      <c r="CX961" s="223"/>
      <c r="CY961" s="223"/>
      <c r="CZ961" s="223"/>
      <c r="DA961" s="223"/>
      <c r="DB961" s="223"/>
      <c r="DC961" s="223"/>
      <c r="DD961" s="223"/>
      <c r="DE961" s="223"/>
      <c r="DF961" s="223"/>
      <c r="DG961" s="223"/>
      <c r="DH961" s="223"/>
      <c r="DI961" s="223"/>
      <c r="DJ961" s="223"/>
      <c r="DK961" s="223"/>
      <c r="DL961" s="223"/>
      <c r="DM961" s="223"/>
      <c r="DN961" s="223"/>
      <c r="DO961" s="223"/>
      <c r="DP961" s="223"/>
      <c r="DQ961" s="223"/>
      <c r="DR961" s="223"/>
      <c r="DS961" s="223"/>
      <c r="DT961" s="223"/>
      <c r="DU961" s="223"/>
      <c r="DV961" s="223"/>
      <c r="DW961" s="223"/>
      <c r="DX961" s="223"/>
      <c r="DY961" s="223"/>
      <c r="DZ961" s="223"/>
      <c r="EA961" s="223"/>
      <c r="EB961" s="223"/>
      <c r="EC961" s="223"/>
      <c r="ED961" s="223"/>
      <c r="EE961" s="223"/>
      <c r="EF961" s="223"/>
      <c r="EG961" s="223"/>
      <c r="EH961" s="223"/>
      <c r="EI961" s="223"/>
      <c r="EJ961" s="223"/>
      <c r="EK961" s="223"/>
      <c r="EL961" s="223"/>
      <c r="EM961" s="223"/>
      <c r="EN961" s="223"/>
      <c r="EO961" s="223"/>
      <c r="EP961" s="223"/>
      <c r="EQ961" s="223"/>
      <c r="ER961" s="223"/>
      <c r="ES961" s="223"/>
      <c r="ET961" s="223"/>
      <c r="EU961" s="223"/>
      <c r="EV961" s="223"/>
      <c r="EW961" s="223"/>
      <c r="EX961" s="223"/>
      <c r="EY961" s="223"/>
      <c r="EZ961" s="223"/>
      <c r="FA961" s="223"/>
      <c r="FB961" s="223"/>
      <c r="FC961" s="223"/>
      <c r="FD961" s="223"/>
      <c r="FE961" s="223"/>
      <c r="FF961" s="223"/>
      <c r="FG961" s="223"/>
      <c r="FH961" s="223"/>
      <c r="FI961" s="223"/>
      <c r="FJ961" s="223"/>
      <c r="FK961" s="223"/>
      <c r="FL961" s="223"/>
      <c r="FM961" s="223"/>
      <c r="FN961" s="223"/>
      <c r="FO961" s="223"/>
      <c r="FP961" s="223"/>
      <c r="FQ961" s="223"/>
      <c r="FR961" s="223"/>
      <c r="FS961" s="223"/>
      <c r="FT961" s="223"/>
      <c r="FU961" s="223"/>
      <c r="FV961" s="223"/>
      <c r="FW961" s="223"/>
      <c r="FX961" s="223"/>
      <c r="FY961" s="223"/>
      <c r="FZ961" s="223"/>
      <c r="GA961" s="223"/>
      <c r="GB961" s="223"/>
      <c r="GC961" s="223"/>
      <c r="GD961" s="223"/>
      <c r="GE961" s="223"/>
      <c r="GF961" s="223"/>
      <c r="GG961" s="223"/>
      <c r="GH961" s="223"/>
      <c r="GI961" s="223"/>
      <c r="GJ961" s="223"/>
      <c r="GK961" s="223"/>
      <c r="GL961" s="223"/>
      <c r="GM961" s="223"/>
      <c r="GN961" s="223"/>
      <c r="GO961" s="223"/>
      <c r="GP961" s="223"/>
      <c r="GQ961" s="223"/>
      <c r="GR961" s="223"/>
      <c r="GS961" s="223"/>
      <c r="GT961" s="223"/>
      <c r="GU961" s="223"/>
      <c r="GV961" s="223"/>
      <c r="GW961" s="223"/>
      <c r="GX961" s="223"/>
      <c r="GY961" s="223"/>
    </row>
    <row r="962" spans="1:207" s="221" customFormat="1" ht="33" customHeight="1" x14ac:dyDescent="0.25">
      <c r="A962" s="240">
        <v>737</v>
      </c>
      <c r="B962" s="291" t="s">
        <v>1517</v>
      </c>
      <c r="C962" s="313" t="s">
        <v>1518</v>
      </c>
      <c r="D962" s="333" t="s">
        <v>204</v>
      </c>
      <c r="E962" s="333" t="s">
        <v>20</v>
      </c>
      <c r="F962" s="333" t="s">
        <v>1070</v>
      </c>
      <c r="G962" s="333" t="s">
        <v>1070</v>
      </c>
      <c r="H962" s="334">
        <v>1241.2</v>
      </c>
      <c r="I962" s="252">
        <v>97</v>
      </c>
      <c r="J962" s="263">
        <v>640.4</v>
      </c>
      <c r="K962" s="307">
        <f>SUM(L962:O962)</f>
        <v>9763450</v>
      </c>
      <c r="L962" s="40">
        <v>0</v>
      </c>
      <c r="M962" s="40">
        <v>0</v>
      </c>
      <c r="N962" s="40">
        <v>0</v>
      </c>
      <c r="O962" s="311">
        <f>'[1]Прод. прилож (2)'!$C$1409</f>
        <v>9763450</v>
      </c>
      <c r="P962" s="42">
        <f>K962/H962</f>
        <v>7866.13760876571</v>
      </c>
      <c r="Q962" s="307">
        <v>9673</v>
      </c>
      <c r="R962" s="300" t="s">
        <v>94</v>
      </c>
      <c r="S962" s="96"/>
      <c r="T962" s="223"/>
      <c r="U962" s="223"/>
      <c r="V962" s="223"/>
      <c r="W962" s="223"/>
      <c r="X962" s="223"/>
      <c r="Y962" s="223"/>
      <c r="Z962" s="223"/>
      <c r="AA962" s="223"/>
      <c r="AB962" s="223"/>
      <c r="AC962" s="223"/>
      <c r="AD962" s="223"/>
      <c r="AE962" s="223"/>
      <c r="AF962" s="223"/>
      <c r="AG962" s="223"/>
      <c r="AH962" s="223"/>
      <c r="AI962" s="223"/>
      <c r="AJ962" s="223"/>
      <c r="AK962" s="223"/>
      <c r="AL962" s="223"/>
      <c r="AM962" s="223"/>
      <c r="AN962" s="223"/>
      <c r="AO962" s="223"/>
      <c r="AP962" s="223"/>
      <c r="AQ962" s="223"/>
      <c r="AR962" s="223"/>
      <c r="AS962" s="223"/>
      <c r="AT962" s="223"/>
      <c r="AU962" s="223"/>
      <c r="AV962" s="223"/>
      <c r="AW962" s="223"/>
      <c r="AX962" s="223"/>
      <c r="AY962" s="223"/>
      <c r="AZ962" s="223"/>
      <c r="BA962" s="223"/>
      <c r="BB962" s="223"/>
      <c r="BC962" s="223"/>
      <c r="BD962" s="223"/>
      <c r="BE962" s="223"/>
      <c r="BF962" s="223"/>
      <c r="BG962" s="223"/>
      <c r="BH962" s="223"/>
      <c r="BI962" s="223"/>
      <c r="BJ962" s="223"/>
      <c r="BK962" s="223"/>
      <c r="BL962" s="223"/>
      <c r="BM962" s="223"/>
      <c r="BN962" s="223"/>
      <c r="BO962" s="223"/>
      <c r="BP962" s="223"/>
      <c r="BQ962" s="223"/>
      <c r="BR962" s="223"/>
      <c r="BS962" s="223"/>
      <c r="BT962" s="223"/>
      <c r="BU962" s="223"/>
      <c r="BV962" s="223"/>
      <c r="BW962" s="223"/>
      <c r="BX962" s="223"/>
      <c r="BY962" s="223"/>
      <c r="BZ962" s="223"/>
      <c r="CA962" s="223"/>
      <c r="CB962" s="223"/>
      <c r="CC962" s="223"/>
      <c r="CD962" s="223"/>
      <c r="CE962" s="223"/>
      <c r="CF962" s="223"/>
      <c r="CG962" s="223"/>
      <c r="CH962" s="223"/>
      <c r="CI962" s="223"/>
      <c r="CJ962" s="223"/>
      <c r="CK962" s="223"/>
      <c r="CL962" s="223"/>
      <c r="CM962" s="223"/>
      <c r="CN962" s="223"/>
      <c r="CO962" s="223"/>
      <c r="CP962" s="223"/>
      <c r="CQ962" s="223"/>
      <c r="CR962" s="223"/>
      <c r="CS962" s="223"/>
      <c r="CT962" s="223"/>
      <c r="CU962" s="223"/>
      <c r="CV962" s="223"/>
      <c r="CW962" s="223"/>
      <c r="CX962" s="223"/>
      <c r="CY962" s="223"/>
      <c r="CZ962" s="223"/>
      <c r="DA962" s="223"/>
      <c r="DB962" s="223"/>
      <c r="DC962" s="223"/>
      <c r="DD962" s="223"/>
      <c r="DE962" s="223"/>
      <c r="DF962" s="223"/>
      <c r="DG962" s="223"/>
      <c r="DH962" s="223"/>
      <c r="DI962" s="223"/>
      <c r="DJ962" s="223"/>
      <c r="DK962" s="223"/>
      <c r="DL962" s="223"/>
      <c r="DM962" s="223"/>
      <c r="DN962" s="223"/>
      <c r="DO962" s="223"/>
      <c r="DP962" s="223"/>
      <c r="DQ962" s="223"/>
      <c r="DR962" s="223"/>
      <c r="DS962" s="223"/>
      <c r="DT962" s="223"/>
      <c r="DU962" s="223"/>
      <c r="DV962" s="223"/>
      <c r="DW962" s="223"/>
      <c r="DX962" s="223"/>
      <c r="DY962" s="223"/>
      <c r="DZ962" s="223"/>
      <c r="EA962" s="223"/>
      <c r="EB962" s="223"/>
      <c r="EC962" s="223"/>
      <c r="ED962" s="223"/>
      <c r="EE962" s="223"/>
      <c r="EF962" s="223"/>
      <c r="EG962" s="223"/>
      <c r="EH962" s="223"/>
      <c r="EI962" s="223"/>
      <c r="EJ962" s="223"/>
      <c r="EK962" s="223"/>
      <c r="EL962" s="223"/>
      <c r="EM962" s="223"/>
      <c r="EN962" s="223"/>
      <c r="EO962" s="223"/>
      <c r="EP962" s="223"/>
      <c r="EQ962" s="223"/>
      <c r="ER962" s="223"/>
      <c r="ES962" s="223"/>
      <c r="ET962" s="223"/>
      <c r="EU962" s="223"/>
      <c r="EV962" s="223"/>
      <c r="EW962" s="223"/>
      <c r="EX962" s="223"/>
      <c r="EY962" s="223"/>
      <c r="EZ962" s="223"/>
      <c r="FA962" s="223"/>
      <c r="FB962" s="223"/>
      <c r="FC962" s="223"/>
      <c r="FD962" s="223"/>
      <c r="FE962" s="223"/>
      <c r="FF962" s="223"/>
      <c r="FG962" s="223"/>
      <c r="FH962" s="223"/>
      <c r="FI962" s="223"/>
      <c r="FJ962" s="223"/>
      <c r="FK962" s="223"/>
      <c r="FL962" s="223"/>
      <c r="FM962" s="223"/>
      <c r="FN962" s="223"/>
      <c r="FO962" s="223"/>
      <c r="FP962" s="223"/>
      <c r="FQ962" s="223"/>
      <c r="FR962" s="223"/>
      <c r="FS962" s="223"/>
      <c r="FT962" s="223"/>
      <c r="FU962" s="223"/>
      <c r="FV962" s="223"/>
      <c r="FW962" s="223"/>
      <c r="FX962" s="223"/>
      <c r="FY962" s="223"/>
      <c r="FZ962" s="223"/>
      <c r="GA962" s="223"/>
      <c r="GB962" s="223"/>
      <c r="GC962" s="223"/>
      <c r="GD962" s="223"/>
      <c r="GE962" s="223"/>
      <c r="GF962" s="223"/>
      <c r="GG962" s="223"/>
      <c r="GH962" s="223"/>
      <c r="GI962" s="223"/>
      <c r="GJ962" s="223"/>
      <c r="GK962" s="223"/>
      <c r="GL962" s="223"/>
      <c r="GM962" s="223"/>
      <c r="GN962" s="223"/>
      <c r="GO962" s="223"/>
      <c r="GP962" s="223"/>
      <c r="GQ962" s="223"/>
      <c r="GR962" s="223"/>
      <c r="GS962" s="223"/>
      <c r="GT962" s="223"/>
      <c r="GU962" s="223"/>
      <c r="GV962" s="223"/>
      <c r="GW962" s="223"/>
      <c r="GX962" s="223"/>
      <c r="GY962" s="223"/>
    </row>
    <row r="963" spans="1:207" s="221" customFormat="1" ht="27" customHeight="1" x14ac:dyDescent="0.25">
      <c r="A963" s="200">
        <v>738</v>
      </c>
      <c r="B963" s="241" t="s">
        <v>1514</v>
      </c>
      <c r="C963" s="283" t="s">
        <v>1515</v>
      </c>
      <c r="D963" s="269" t="s">
        <v>204</v>
      </c>
      <c r="E963" s="269" t="s">
        <v>20</v>
      </c>
      <c r="F963" s="269" t="s">
        <v>1345</v>
      </c>
      <c r="G963" s="269" t="s">
        <v>1345</v>
      </c>
      <c r="H963" s="257">
        <v>6932.5</v>
      </c>
      <c r="I963" s="129">
        <v>581.29999999999995</v>
      </c>
      <c r="J963" s="308">
        <v>1976.1</v>
      </c>
      <c r="K963" s="307">
        <f>SUM(L963:O963)</f>
        <v>26863360</v>
      </c>
      <c r="L963" s="40">
        <v>0</v>
      </c>
      <c r="M963" s="40">
        <v>0</v>
      </c>
      <c r="N963" s="40">
        <v>0</v>
      </c>
      <c r="O963" s="311">
        <f>'[1]Прод. прилож (2)'!$C$1404</f>
        <v>26863360</v>
      </c>
      <c r="P963" s="42">
        <f>K963/H963</f>
        <v>3874.9888207717272</v>
      </c>
      <c r="Q963" s="307">
        <v>9673</v>
      </c>
      <c r="R963" s="300" t="s">
        <v>94</v>
      </c>
      <c r="S963" s="96"/>
      <c r="T963" s="223"/>
      <c r="U963" s="223"/>
      <c r="V963" s="223"/>
      <c r="W963" s="223"/>
      <c r="X963" s="223"/>
      <c r="Y963" s="223"/>
      <c r="Z963" s="223"/>
      <c r="AA963" s="223"/>
      <c r="AB963" s="223"/>
      <c r="AC963" s="223"/>
      <c r="AD963" s="223"/>
      <c r="AE963" s="223"/>
      <c r="AF963" s="223"/>
      <c r="AG963" s="223"/>
      <c r="AH963" s="223"/>
      <c r="AI963" s="223"/>
      <c r="AJ963" s="223"/>
      <c r="AK963" s="223"/>
      <c r="AL963" s="223"/>
      <c r="AM963" s="223"/>
      <c r="AN963" s="223"/>
      <c r="AO963" s="223"/>
      <c r="AP963" s="223"/>
      <c r="AQ963" s="223"/>
      <c r="AR963" s="223"/>
      <c r="AS963" s="223"/>
      <c r="AT963" s="223"/>
      <c r="AU963" s="223"/>
      <c r="AV963" s="223"/>
      <c r="AW963" s="223"/>
      <c r="AX963" s="223"/>
      <c r="AY963" s="223"/>
      <c r="AZ963" s="223"/>
      <c r="BA963" s="223"/>
      <c r="BB963" s="223"/>
      <c r="BC963" s="223"/>
      <c r="BD963" s="223"/>
      <c r="BE963" s="223"/>
      <c r="BF963" s="223"/>
      <c r="BG963" s="223"/>
      <c r="BH963" s="223"/>
      <c r="BI963" s="223"/>
      <c r="BJ963" s="223"/>
      <c r="BK963" s="223"/>
      <c r="BL963" s="223"/>
      <c r="BM963" s="223"/>
      <c r="BN963" s="223"/>
      <c r="BO963" s="223"/>
      <c r="BP963" s="223"/>
      <c r="BQ963" s="223"/>
      <c r="BR963" s="223"/>
      <c r="BS963" s="223"/>
      <c r="BT963" s="223"/>
      <c r="BU963" s="223"/>
      <c r="BV963" s="223"/>
      <c r="BW963" s="223"/>
      <c r="BX963" s="223"/>
      <c r="BY963" s="223"/>
      <c r="BZ963" s="223"/>
      <c r="CA963" s="223"/>
      <c r="CB963" s="223"/>
      <c r="CC963" s="223"/>
      <c r="CD963" s="223"/>
      <c r="CE963" s="223"/>
      <c r="CF963" s="223"/>
      <c r="CG963" s="223"/>
      <c r="CH963" s="223"/>
      <c r="CI963" s="223"/>
      <c r="CJ963" s="223"/>
      <c r="CK963" s="223"/>
      <c r="CL963" s="223"/>
      <c r="CM963" s="223"/>
      <c r="CN963" s="223"/>
      <c r="CO963" s="223"/>
      <c r="CP963" s="223"/>
      <c r="CQ963" s="223"/>
      <c r="CR963" s="223"/>
      <c r="CS963" s="223"/>
      <c r="CT963" s="223"/>
      <c r="CU963" s="223"/>
      <c r="CV963" s="223"/>
      <c r="CW963" s="223"/>
      <c r="CX963" s="223"/>
      <c r="CY963" s="223"/>
      <c r="CZ963" s="223"/>
      <c r="DA963" s="223"/>
      <c r="DB963" s="223"/>
      <c r="DC963" s="223"/>
      <c r="DD963" s="223"/>
      <c r="DE963" s="223"/>
      <c r="DF963" s="223"/>
      <c r="DG963" s="223"/>
      <c r="DH963" s="223"/>
      <c r="DI963" s="223"/>
      <c r="DJ963" s="223"/>
      <c r="DK963" s="223"/>
      <c r="DL963" s="223"/>
      <c r="DM963" s="223"/>
      <c r="DN963" s="223"/>
      <c r="DO963" s="223"/>
      <c r="DP963" s="223"/>
      <c r="DQ963" s="223"/>
      <c r="DR963" s="223"/>
      <c r="DS963" s="223"/>
      <c r="DT963" s="223"/>
      <c r="DU963" s="223"/>
      <c r="DV963" s="223"/>
      <c r="DW963" s="223"/>
      <c r="DX963" s="223"/>
      <c r="DY963" s="223"/>
      <c r="DZ963" s="223"/>
      <c r="EA963" s="223"/>
      <c r="EB963" s="223"/>
      <c r="EC963" s="223"/>
      <c r="ED963" s="223"/>
      <c r="EE963" s="223"/>
      <c r="EF963" s="223"/>
      <c r="EG963" s="223"/>
      <c r="EH963" s="223"/>
      <c r="EI963" s="223"/>
      <c r="EJ963" s="223"/>
      <c r="EK963" s="223"/>
      <c r="EL963" s="223"/>
      <c r="EM963" s="223"/>
      <c r="EN963" s="223"/>
      <c r="EO963" s="223"/>
      <c r="EP963" s="223"/>
      <c r="EQ963" s="223"/>
      <c r="ER963" s="223"/>
      <c r="ES963" s="223"/>
      <c r="ET963" s="223"/>
      <c r="EU963" s="223"/>
      <c r="EV963" s="223"/>
      <c r="EW963" s="223"/>
      <c r="EX963" s="223"/>
      <c r="EY963" s="223"/>
      <c r="EZ963" s="223"/>
      <c r="FA963" s="223"/>
      <c r="FB963" s="223"/>
      <c r="FC963" s="223"/>
      <c r="FD963" s="223"/>
      <c r="FE963" s="223"/>
      <c r="FF963" s="223"/>
      <c r="FG963" s="223"/>
      <c r="FH963" s="223"/>
      <c r="FI963" s="223"/>
      <c r="FJ963" s="223"/>
      <c r="FK963" s="223"/>
      <c r="FL963" s="223"/>
      <c r="FM963" s="223"/>
      <c r="FN963" s="223"/>
      <c r="FO963" s="223"/>
      <c r="FP963" s="223"/>
      <c r="FQ963" s="223"/>
      <c r="FR963" s="223"/>
      <c r="FS963" s="223"/>
      <c r="FT963" s="223"/>
      <c r="FU963" s="223"/>
      <c r="FV963" s="223"/>
      <c r="FW963" s="223"/>
      <c r="FX963" s="223"/>
      <c r="FY963" s="223"/>
      <c r="FZ963" s="223"/>
      <c r="GA963" s="223"/>
      <c r="GB963" s="223"/>
      <c r="GC963" s="223"/>
      <c r="GD963" s="223"/>
      <c r="GE963" s="223"/>
      <c r="GF963" s="223"/>
      <c r="GG963" s="223"/>
      <c r="GH963" s="223"/>
      <c r="GI963" s="223"/>
      <c r="GJ963" s="223"/>
      <c r="GK963" s="223"/>
      <c r="GL963" s="223"/>
      <c r="GM963" s="223"/>
      <c r="GN963" s="223"/>
      <c r="GO963" s="223"/>
      <c r="GP963" s="223"/>
      <c r="GQ963" s="223"/>
      <c r="GR963" s="223"/>
      <c r="GS963" s="223"/>
      <c r="GT963" s="223"/>
      <c r="GU963" s="223"/>
      <c r="GV963" s="223"/>
      <c r="GW963" s="223"/>
      <c r="GX963" s="223"/>
      <c r="GY963" s="223"/>
    </row>
    <row r="964" spans="1:207" s="15" customFormat="1" ht="25.15" customHeight="1" x14ac:dyDescent="0.25">
      <c r="A964" s="200">
        <v>739</v>
      </c>
      <c r="B964" s="241" t="s">
        <v>1017</v>
      </c>
      <c r="C964" s="243">
        <v>1945</v>
      </c>
      <c r="D964" s="243" t="s">
        <v>204</v>
      </c>
      <c r="E964" s="243" t="s">
        <v>20</v>
      </c>
      <c r="F964" s="245">
        <v>4</v>
      </c>
      <c r="G964" s="245">
        <v>5</v>
      </c>
      <c r="H964" s="264">
        <v>3399.6</v>
      </c>
      <c r="I964" s="40">
        <v>1044.0999999999999</v>
      </c>
      <c r="J964" s="40">
        <v>1955.65</v>
      </c>
      <c r="K964" s="307">
        <f t="shared" si="295"/>
        <v>10241449.07</v>
      </c>
      <c r="L964" s="40">
        <v>0</v>
      </c>
      <c r="M964" s="40">
        <v>0</v>
      </c>
      <c r="N964" s="40">
        <v>0</v>
      </c>
      <c r="O964" s="311">
        <f>'[1]Прод. прилож (2)'!$C$825</f>
        <v>10241449.07</v>
      </c>
      <c r="P964" s="42">
        <f>K964/H964</f>
        <v>3012.5453200376514</v>
      </c>
      <c r="Q964" s="307">
        <v>9673</v>
      </c>
      <c r="R964" s="300" t="s">
        <v>93</v>
      </c>
      <c r="S964" s="96"/>
      <c r="T964" s="95"/>
      <c r="U964" s="95"/>
      <c r="V964" s="95"/>
      <c r="W964" s="95"/>
      <c r="X964" s="95"/>
      <c r="Y964" s="95"/>
      <c r="Z964" s="95"/>
      <c r="AA964" s="95"/>
      <c r="AB964" s="95"/>
      <c r="AC964" s="95"/>
      <c r="AD964" s="95"/>
      <c r="AE964" s="95"/>
      <c r="AF964" s="95"/>
      <c r="AG964" s="95"/>
      <c r="AH964" s="95"/>
      <c r="AI964" s="95"/>
      <c r="AJ964" s="95"/>
      <c r="AK964" s="95"/>
      <c r="AL964" s="95"/>
      <c r="AM964" s="95"/>
      <c r="AN964" s="95"/>
      <c r="AO964" s="95"/>
      <c r="AP964" s="95"/>
      <c r="AQ964" s="95"/>
      <c r="AR964" s="95"/>
      <c r="AS964" s="95"/>
      <c r="AT964" s="95"/>
      <c r="AU964" s="95"/>
      <c r="AV964" s="95"/>
      <c r="AW964" s="95"/>
      <c r="AX964" s="95"/>
      <c r="AY964" s="95"/>
      <c r="AZ964" s="95"/>
      <c r="BA964" s="95"/>
      <c r="BB964" s="95"/>
      <c r="BC964" s="95"/>
      <c r="BD964" s="95"/>
      <c r="BE964" s="95"/>
      <c r="BF964" s="95"/>
      <c r="BG964" s="95"/>
      <c r="BH964" s="95"/>
      <c r="BI964" s="95"/>
      <c r="BJ964" s="95"/>
      <c r="BK964" s="95"/>
      <c r="BL964" s="95"/>
      <c r="BM964" s="95"/>
      <c r="BN964" s="95"/>
      <c r="BO964" s="95"/>
      <c r="BP964" s="95"/>
      <c r="BQ964" s="95"/>
      <c r="BR964" s="95"/>
      <c r="BS964" s="95"/>
      <c r="BT964" s="95"/>
      <c r="BU964" s="95"/>
      <c r="BV964" s="95"/>
      <c r="BW964" s="95"/>
      <c r="BX964" s="95"/>
      <c r="BY964" s="95"/>
      <c r="BZ964" s="95"/>
      <c r="CA964" s="95"/>
      <c r="CB964" s="95"/>
      <c r="CC964" s="95"/>
      <c r="CD964" s="95"/>
      <c r="CE964" s="95"/>
      <c r="CF964" s="95"/>
      <c r="CG964" s="95"/>
      <c r="CH964" s="95"/>
      <c r="CI964" s="95"/>
      <c r="CJ964" s="95"/>
      <c r="CK964" s="95"/>
      <c r="CL964" s="95"/>
      <c r="CM964" s="95"/>
      <c r="CN964" s="95"/>
      <c r="CO964" s="95"/>
      <c r="CP964" s="95"/>
      <c r="CQ964" s="95"/>
      <c r="CR964" s="95"/>
      <c r="CS964" s="95"/>
      <c r="CT964" s="95"/>
      <c r="CU964" s="95"/>
      <c r="CV964" s="95"/>
      <c r="CW964" s="95"/>
      <c r="CX964" s="95"/>
      <c r="CY964" s="95"/>
      <c r="CZ964" s="95"/>
      <c r="DA964" s="95"/>
      <c r="DB964" s="95"/>
      <c r="DC964" s="95"/>
      <c r="DD964" s="95"/>
      <c r="DE964" s="95"/>
      <c r="DF964" s="95"/>
      <c r="DG964" s="95"/>
      <c r="DH964" s="95"/>
      <c r="DI964" s="95"/>
      <c r="DJ964" s="95"/>
      <c r="DK964" s="95"/>
      <c r="DL964" s="95"/>
      <c r="DM964" s="95"/>
      <c r="DN964" s="95"/>
      <c r="DO964" s="95"/>
      <c r="DP964" s="95"/>
      <c r="DQ964" s="95"/>
      <c r="DR964" s="95"/>
      <c r="DS964" s="95"/>
      <c r="DT964" s="95"/>
      <c r="DU964" s="95"/>
      <c r="DV964" s="95"/>
      <c r="DW964" s="95"/>
      <c r="DX964" s="95"/>
      <c r="DY964" s="95"/>
      <c r="DZ964" s="95"/>
      <c r="EA964" s="95"/>
      <c r="EB964" s="95"/>
      <c r="EC964" s="95"/>
      <c r="ED964" s="95"/>
      <c r="EE964" s="95"/>
      <c r="EF964" s="95"/>
      <c r="EG964" s="95"/>
      <c r="EH964" s="95"/>
      <c r="EI964" s="95"/>
      <c r="EJ964" s="95"/>
      <c r="EK964" s="95"/>
      <c r="EL964" s="95"/>
      <c r="EM964" s="95"/>
      <c r="EN964" s="95"/>
      <c r="EO964" s="95"/>
      <c r="EP964" s="95"/>
      <c r="EQ964" s="95"/>
      <c r="ER964" s="95"/>
      <c r="ES964" s="95"/>
      <c r="ET964" s="95"/>
      <c r="EU964" s="95"/>
      <c r="EV964" s="95"/>
      <c r="EW964" s="95"/>
      <c r="EX964" s="95"/>
      <c r="EY964" s="95"/>
      <c r="EZ964" s="95"/>
      <c r="FA964" s="95"/>
      <c r="FB964" s="95"/>
      <c r="FC964" s="95"/>
      <c r="FD964" s="95"/>
      <c r="FE964" s="95"/>
      <c r="FF964" s="95"/>
      <c r="FG964" s="95"/>
      <c r="FH964" s="95"/>
      <c r="FI964" s="95"/>
      <c r="FJ964" s="95"/>
      <c r="FK964" s="95"/>
      <c r="FL964" s="95"/>
      <c r="FM964" s="95"/>
      <c r="FN964" s="95"/>
      <c r="FO964" s="95"/>
      <c r="FP964" s="95"/>
      <c r="FQ964" s="95"/>
      <c r="FR964" s="95"/>
      <c r="FS964" s="95"/>
      <c r="FT964" s="95"/>
      <c r="FU964" s="95"/>
      <c r="FV964" s="95"/>
      <c r="FW964" s="95"/>
      <c r="FX964" s="95"/>
      <c r="FY964" s="95"/>
      <c r="FZ964" s="95"/>
      <c r="GA964" s="95"/>
      <c r="GB964" s="95"/>
      <c r="GC964" s="95"/>
      <c r="GD964" s="95"/>
      <c r="GE964" s="95"/>
      <c r="GF964" s="95"/>
      <c r="GG964" s="95"/>
      <c r="GH964" s="95"/>
      <c r="GI964" s="95"/>
      <c r="GJ964" s="95"/>
      <c r="GK964" s="95"/>
      <c r="GL964" s="95"/>
      <c r="GM964" s="95"/>
      <c r="GN964" s="95"/>
      <c r="GO964" s="95"/>
      <c r="GP964" s="95"/>
      <c r="GQ964" s="95"/>
      <c r="GR964" s="95"/>
      <c r="GS964" s="95"/>
      <c r="GT964" s="95"/>
      <c r="GU964" s="95"/>
      <c r="GV964" s="95"/>
      <c r="GW964" s="95"/>
      <c r="GX964" s="95"/>
      <c r="GY964" s="95"/>
    </row>
    <row r="965" spans="1:207" s="123" customFormat="1" ht="25.15" customHeight="1" x14ac:dyDescent="0.25">
      <c r="A965" s="200">
        <v>740</v>
      </c>
      <c r="B965" s="301" t="s">
        <v>1334</v>
      </c>
      <c r="C965" s="48">
        <v>1951</v>
      </c>
      <c r="D965" s="288" t="s">
        <v>204</v>
      </c>
      <c r="E965" s="48" t="s">
        <v>20</v>
      </c>
      <c r="F965" s="27">
        <v>3</v>
      </c>
      <c r="G965" s="27">
        <v>3</v>
      </c>
      <c r="H965" s="40">
        <v>1893.3</v>
      </c>
      <c r="I965" s="129" t="s">
        <v>1335</v>
      </c>
      <c r="J965" s="40">
        <v>1003.5</v>
      </c>
      <c r="K965" s="307">
        <f t="shared" ref="K965:K972" si="309">SUM(L965:O965)</f>
        <v>15276049.800000001</v>
      </c>
      <c r="L965" s="311">
        <v>0</v>
      </c>
      <c r="M965" s="377">
        <v>0</v>
      </c>
      <c r="N965" s="311">
        <v>0</v>
      </c>
      <c r="O965" s="40">
        <f>'[1]Прод. прилож (2)'!$C$826</f>
        <v>15276049.800000001</v>
      </c>
      <c r="P965" s="311">
        <f t="shared" ref="P965:P967" si="310">K965/H965</f>
        <v>8068.4782126445898</v>
      </c>
      <c r="Q965" s="42">
        <v>9673</v>
      </c>
      <c r="R965" s="59" t="s">
        <v>93</v>
      </c>
      <c r="S965" s="47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5"/>
      <c r="DA965" s="15"/>
      <c r="DB965" s="15"/>
      <c r="DC965" s="15"/>
      <c r="DD965" s="15"/>
      <c r="DE965" s="15"/>
      <c r="DF965" s="15"/>
      <c r="DG965" s="15"/>
      <c r="DH965" s="15"/>
      <c r="DI965" s="15"/>
      <c r="DJ965" s="15"/>
      <c r="DK965" s="15"/>
      <c r="DL965" s="15"/>
      <c r="DM965" s="15"/>
      <c r="DN965" s="15"/>
      <c r="DO965" s="15"/>
      <c r="DP965" s="15"/>
      <c r="DQ965" s="15"/>
      <c r="DR965" s="15"/>
      <c r="DS965" s="15"/>
      <c r="DT965" s="15"/>
      <c r="DU965" s="15"/>
      <c r="DV965" s="15"/>
      <c r="DW965" s="15"/>
      <c r="DX965" s="15"/>
      <c r="DY965" s="15"/>
      <c r="DZ965" s="15"/>
      <c r="EA965" s="15"/>
      <c r="EB965" s="15"/>
      <c r="EC965" s="15"/>
      <c r="ED965" s="15"/>
      <c r="EE965" s="15"/>
      <c r="EF965" s="15"/>
      <c r="EG965" s="15"/>
      <c r="EH965" s="15"/>
      <c r="EI965" s="15"/>
      <c r="EJ965" s="15"/>
      <c r="EK965" s="15"/>
      <c r="EL965" s="15"/>
      <c r="EM965" s="15"/>
      <c r="EN965" s="15"/>
      <c r="EO965" s="15"/>
      <c r="EP965" s="15"/>
      <c r="EQ965" s="15"/>
      <c r="ER965" s="15"/>
      <c r="ES965" s="15"/>
      <c r="ET965" s="15"/>
      <c r="EU965" s="15"/>
      <c r="EV965" s="15"/>
      <c r="EW965" s="15"/>
      <c r="EX965" s="15"/>
      <c r="EY965" s="15"/>
      <c r="EZ965" s="15"/>
      <c r="FA965" s="15"/>
      <c r="FB965" s="15"/>
      <c r="FC965" s="15"/>
      <c r="FD965" s="15"/>
      <c r="FE965" s="15"/>
      <c r="FF965" s="15"/>
      <c r="FG965" s="15"/>
      <c r="FH965" s="15"/>
      <c r="FI965" s="15"/>
      <c r="FJ965" s="15"/>
      <c r="FK965" s="15"/>
      <c r="FL965" s="15"/>
      <c r="FM965" s="15"/>
      <c r="FN965" s="15"/>
      <c r="FO965" s="15"/>
      <c r="FP965" s="15"/>
      <c r="FQ965" s="15"/>
      <c r="FR965" s="15"/>
      <c r="FS965" s="15"/>
      <c r="FT965" s="15"/>
      <c r="FU965" s="15"/>
      <c r="FV965" s="15"/>
      <c r="FW965" s="15"/>
      <c r="FX965" s="15"/>
      <c r="FY965" s="15"/>
      <c r="FZ965" s="15"/>
      <c r="GA965" s="15"/>
      <c r="GB965" s="15"/>
      <c r="GC965" s="15"/>
      <c r="GD965" s="15"/>
      <c r="GE965" s="15"/>
      <c r="GF965" s="15"/>
      <c r="GG965" s="15"/>
      <c r="GH965" s="15"/>
      <c r="GI965" s="15"/>
      <c r="GJ965" s="15"/>
      <c r="GK965" s="15"/>
      <c r="GL965" s="15"/>
      <c r="GM965" s="15"/>
      <c r="GN965" s="15"/>
      <c r="GO965" s="15"/>
      <c r="GP965" s="15"/>
      <c r="GQ965" s="15"/>
      <c r="GR965" s="15"/>
      <c r="GS965" s="15"/>
      <c r="GT965" s="15"/>
      <c r="GU965" s="15"/>
      <c r="GV965" s="15"/>
      <c r="GW965" s="15"/>
      <c r="GX965" s="15"/>
      <c r="GY965" s="15"/>
    </row>
    <row r="966" spans="1:207" s="212" customFormat="1" ht="25.15" customHeight="1" x14ac:dyDescent="0.25">
      <c r="A966" s="200">
        <v>741</v>
      </c>
      <c r="B966" s="301" t="s">
        <v>1516</v>
      </c>
      <c r="C966" s="48">
        <v>1952</v>
      </c>
      <c r="D966" s="288" t="s">
        <v>204</v>
      </c>
      <c r="E966" s="48" t="s">
        <v>20</v>
      </c>
      <c r="F966" s="27">
        <v>4</v>
      </c>
      <c r="G966" s="27">
        <v>3</v>
      </c>
      <c r="H966" s="40">
        <v>2448.1</v>
      </c>
      <c r="I966" s="129">
        <v>861.4</v>
      </c>
      <c r="J966" s="40">
        <v>722.7</v>
      </c>
      <c r="K966" s="307">
        <f t="shared" si="309"/>
        <v>6355000</v>
      </c>
      <c r="L966" s="311">
        <v>0</v>
      </c>
      <c r="M966" s="377">
        <v>0</v>
      </c>
      <c r="N966" s="311">
        <v>0</v>
      </c>
      <c r="O966" s="40">
        <f>'[1]Прод. прилож (2)'!$C$1405</f>
        <v>6355000</v>
      </c>
      <c r="P966" s="311">
        <f t="shared" si="310"/>
        <v>2595.8906907397572</v>
      </c>
      <c r="Q966" s="42">
        <v>9673</v>
      </c>
      <c r="R966" s="59" t="s">
        <v>94</v>
      </c>
      <c r="S966" s="47"/>
      <c r="T966" s="221"/>
      <c r="U966" s="221"/>
      <c r="V966" s="221"/>
      <c r="W966" s="221"/>
      <c r="X966" s="221"/>
      <c r="Y966" s="221"/>
      <c r="Z966" s="221"/>
      <c r="AA966" s="221"/>
      <c r="AB966" s="221"/>
      <c r="AC966" s="221"/>
      <c r="AD966" s="221"/>
      <c r="AE966" s="221"/>
      <c r="AF966" s="221"/>
      <c r="AG966" s="221"/>
      <c r="AH966" s="221"/>
      <c r="AI966" s="221"/>
      <c r="AJ966" s="221"/>
      <c r="AK966" s="221"/>
      <c r="AL966" s="221"/>
      <c r="AM966" s="221"/>
      <c r="AN966" s="221"/>
      <c r="AO966" s="221"/>
      <c r="AP966" s="221"/>
      <c r="AQ966" s="221"/>
      <c r="AR966" s="221"/>
      <c r="AS966" s="221"/>
      <c r="AT966" s="221"/>
      <c r="AU966" s="221"/>
      <c r="AV966" s="221"/>
      <c r="AW966" s="221"/>
      <c r="AX966" s="221"/>
      <c r="AY966" s="221"/>
      <c r="AZ966" s="221"/>
      <c r="BA966" s="221"/>
      <c r="BB966" s="221"/>
      <c r="BC966" s="221"/>
      <c r="BD966" s="221"/>
      <c r="BE966" s="221"/>
      <c r="BF966" s="221"/>
      <c r="BG966" s="221"/>
      <c r="BH966" s="221"/>
      <c r="BI966" s="221"/>
      <c r="BJ966" s="221"/>
      <c r="BK966" s="221"/>
      <c r="BL966" s="221"/>
      <c r="BM966" s="221"/>
      <c r="BN966" s="221"/>
      <c r="BO966" s="221"/>
      <c r="BP966" s="221"/>
      <c r="BQ966" s="221"/>
      <c r="BR966" s="221"/>
      <c r="BS966" s="221"/>
      <c r="BT966" s="221"/>
      <c r="BU966" s="221"/>
      <c r="BV966" s="221"/>
      <c r="BW966" s="221"/>
      <c r="BX966" s="221"/>
      <c r="BY966" s="221"/>
      <c r="BZ966" s="221"/>
      <c r="CA966" s="221"/>
      <c r="CB966" s="221"/>
      <c r="CC966" s="221"/>
      <c r="CD966" s="221"/>
      <c r="CE966" s="221"/>
      <c r="CF966" s="221"/>
      <c r="CG966" s="221"/>
      <c r="CH966" s="221"/>
      <c r="CI966" s="221"/>
      <c r="CJ966" s="221"/>
      <c r="CK966" s="221"/>
      <c r="CL966" s="221"/>
      <c r="CM966" s="221"/>
      <c r="CN966" s="221"/>
      <c r="CO966" s="221"/>
      <c r="CP966" s="221"/>
      <c r="CQ966" s="221"/>
      <c r="CR966" s="221"/>
      <c r="CS966" s="221"/>
      <c r="CT966" s="221"/>
      <c r="CU966" s="221"/>
      <c r="CV966" s="221"/>
      <c r="CW966" s="221"/>
      <c r="CX966" s="221"/>
      <c r="CY966" s="221"/>
      <c r="CZ966" s="221"/>
      <c r="DA966" s="221"/>
      <c r="DB966" s="221"/>
      <c r="DC966" s="221"/>
      <c r="DD966" s="221"/>
      <c r="DE966" s="221"/>
      <c r="DF966" s="221"/>
      <c r="DG966" s="221"/>
      <c r="DH966" s="221"/>
      <c r="DI966" s="221"/>
      <c r="DJ966" s="221"/>
      <c r="DK966" s="221"/>
      <c r="DL966" s="221"/>
      <c r="DM966" s="221"/>
      <c r="DN966" s="221"/>
      <c r="DO966" s="221"/>
      <c r="DP966" s="221"/>
      <c r="DQ966" s="221"/>
      <c r="DR966" s="221"/>
      <c r="DS966" s="221"/>
      <c r="DT966" s="221"/>
      <c r="DU966" s="221"/>
      <c r="DV966" s="221"/>
      <c r="DW966" s="221"/>
      <c r="DX966" s="221"/>
      <c r="DY966" s="221"/>
      <c r="DZ966" s="221"/>
      <c r="EA966" s="221"/>
      <c r="EB966" s="221"/>
      <c r="EC966" s="221"/>
      <c r="ED966" s="221"/>
      <c r="EE966" s="221"/>
      <c r="EF966" s="221"/>
      <c r="EG966" s="221"/>
      <c r="EH966" s="221"/>
      <c r="EI966" s="221"/>
      <c r="EJ966" s="221"/>
      <c r="EK966" s="221"/>
      <c r="EL966" s="221"/>
      <c r="EM966" s="221"/>
      <c r="EN966" s="221"/>
      <c r="EO966" s="221"/>
      <c r="EP966" s="221"/>
      <c r="EQ966" s="221"/>
      <c r="ER966" s="221"/>
      <c r="ES966" s="221"/>
      <c r="ET966" s="221"/>
      <c r="EU966" s="221"/>
      <c r="EV966" s="221"/>
      <c r="EW966" s="221"/>
      <c r="EX966" s="221"/>
      <c r="EY966" s="221"/>
      <c r="EZ966" s="221"/>
      <c r="FA966" s="221"/>
      <c r="FB966" s="221"/>
      <c r="FC966" s="221"/>
      <c r="FD966" s="221"/>
      <c r="FE966" s="221"/>
      <c r="FF966" s="221"/>
      <c r="FG966" s="221"/>
      <c r="FH966" s="221"/>
      <c r="FI966" s="221"/>
      <c r="FJ966" s="221"/>
      <c r="FK966" s="221"/>
      <c r="FL966" s="221"/>
      <c r="FM966" s="221"/>
      <c r="FN966" s="221"/>
      <c r="FO966" s="221"/>
      <c r="FP966" s="221"/>
      <c r="FQ966" s="221"/>
      <c r="FR966" s="221"/>
      <c r="FS966" s="221"/>
      <c r="FT966" s="221"/>
      <c r="FU966" s="221"/>
      <c r="FV966" s="221"/>
      <c r="FW966" s="221"/>
      <c r="FX966" s="221"/>
      <c r="FY966" s="221"/>
      <c r="FZ966" s="221"/>
      <c r="GA966" s="221"/>
      <c r="GB966" s="221"/>
      <c r="GC966" s="221"/>
      <c r="GD966" s="221"/>
      <c r="GE966" s="221"/>
      <c r="GF966" s="221"/>
      <c r="GG966" s="221"/>
      <c r="GH966" s="221"/>
      <c r="GI966" s="221"/>
      <c r="GJ966" s="221"/>
      <c r="GK966" s="221"/>
      <c r="GL966" s="221"/>
      <c r="GM966" s="221"/>
      <c r="GN966" s="221"/>
      <c r="GO966" s="221"/>
      <c r="GP966" s="221"/>
      <c r="GQ966" s="221"/>
      <c r="GR966" s="221"/>
      <c r="GS966" s="221"/>
      <c r="GT966" s="221"/>
      <c r="GU966" s="221"/>
      <c r="GV966" s="221"/>
      <c r="GW966" s="221"/>
      <c r="GX966" s="221"/>
      <c r="GY966" s="221"/>
    </row>
    <row r="967" spans="1:207" s="123" customFormat="1" ht="44.25" customHeight="1" x14ac:dyDescent="0.25">
      <c r="A967" s="200">
        <v>742</v>
      </c>
      <c r="B967" s="301" t="s">
        <v>1403</v>
      </c>
      <c r="C967" s="48">
        <v>1998</v>
      </c>
      <c r="D967" s="288" t="s">
        <v>204</v>
      </c>
      <c r="E967" s="48" t="s">
        <v>20</v>
      </c>
      <c r="F967" s="27">
        <v>3</v>
      </c>
      <c r="G967" s="27">
        <v>1</v>
      </c>
      <c r="H967" s="40">
        <v>3313.3</v>
      </c>
      <c r="I967" s="129">
        <v>0</v>
      </c>
      <c r="J967" s="40">
        <v>3313.3</v>
      </c>
      <c r="K967" s="307">
        <f t="shared" si="309"/>
        <v>20335848.399999999</v>
      </c>
      <c r="L967" s="311">
        <v>0</v>
      </c>
      <c r="M967" s="377">
        <v>0</v>
      </c>
      <c r="N967" s="311">
        <v>0</v>
      </c>
      <c r="O967" s="40">
        <f>'[1]Прод. прилож (2)'!$C$827</f>
        <v>20335848.399999999</v>
      </c>
      <c r="P967" s="311">
        <f t="shared" si="310"/>
        <v>6137.6417468988611</v>
      </c>
      <c r="Q967" s="42">
        <v>9673</v>
      </c>
      <c r="R967" s="59" t="s">
        <v>93</v>
      </c>
      <c r="S967" s="47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5"/>
      <c r="DA967" s="15"/>
      <c r="DB967" s="15"/>
      <c r="DC967" s="15"/>
      <c r="DD967" s="15"/>
      <c r="DE967" s="15"/>
      <c r="DF967" s="15"/>
      <c r="DG967" s="15"/>
      <c r="DH967" s="15"/>
      <c r="DI967" s="15"/>
      <c r="DJ967" s="15"/>
      <c r="DK967" s="15"/>
      <c r="DL967" s="15"/>
      <c r="DM967" s="15"/>
      <c r="DN967" s="15"/>
      <c r="DO967" s="15"/>
      <c r="DP967" s="15"/>
      <c r="DQ967" s="15"/>
      <c r="DR967" s="15"/>
      <c r="DS967" s="15"/>
      <c r="DT967" s="15"/>
      <c r="DU967" s="15"/>
      <c r="DV967" s="15"/>
      <c r="DW967" s="15"/>
      <c r="DX967" s="15"/>
      <c r="DY967" s="15"/>
      <c r="DZ967" s="15"/>
      <c r="EA967" s="15"/>
      <c r="EB967" s="15"/>
      <c r="EC967" s="15"/>
      <c r="ED967" s="15"/>
      <c r="EE967" s="15"/>
      <c r="EF967" s="15"/>
      <c r="EG967" s="15"/>
      <c r="EH967" s="15"/>
      <c r="EI967" s="15"/>
      <c r="EJ967" s="15"/>
      <c r="EK967" s="15"/>
      <c r="EL967" s="15"/>
      <c r="EM967" s="15"/>
      <c r="EN967" s="15"/>
      <c r="EO967" s="15"/>
      <c r="EP967" s="15"/>
      <c r="EQ967" s="15"/>
      <c r="ER967" s="15"/>
      <c r="ES967" s="15"/>
      <c r="ET967" s="15"/>
      <c r="EU967" s="15"/>
      <c r="EV967" s="15"/>
      <c r="EW967" s="15"/>
      <c r="EX967" s="15"/>
      <c r="EY967" s="15"/>
      <c r="EZ967" s="15"/>
      <c r="FA967" s="15"/>
      <c r="FB967" s="15"/>
      <c r="FC967" s="15"/>
      <c r="FD967" s="15"/>
      <c r="FE967" s="15"/>
      <c r="FF967" s="15"/>
      <c r="FG967" s="15"/>
      <c r="FH967" s="15"/>
      <c r="FI967" s="15"/>
      <c r="FJ967" s="15"/>
      <c r="FK967" s="15"/>
      <c r="FL967" s="15"/>
      <c r="FM967" s="15"/>
      <c r="FN967" s="15"/>
      <c r="FO967" s="15"/>
      <c r="FP967" s="15"/>
      <c r="FQ967" s="15"/>
      <c r="FR967" s="15"/>
      <c r="FS967" s="15"/>
      <c r="FT967" s="15"/>
      <c r="FU967" s="15"/>
      <c r="FV967" s="15"/>
      <c r="FW967" s="15"/>
      <c r="FX967" s="15"/>
      <c r="FY967" s="15"/>
      <c r="FZ967" s="15"/>
      <c r="GA967" s="15"/>
      <c r="GB967" s="15"/>
      <c r="GC967" s="15"/>
      <c r="GD967" s="15"/>
      <c r="GE967" s="15"/>
      <c r="GF967" s="15"/>
      <c r="GG967" s="15"/>
      <c r="GH967" s="15"/>
      <c r="GI967" s="15"/>
      <c r="GJ967" s="15"/>
      <c r="GK967" s="15"/>
      <c r="GL967" s="15"/>
      <c r="GM967" s="15"/>
      <c r="GN967" s="15"/>
      <c r="GO967" s="15"/>
      <c r="GP967" s="15"/>
      <c r="GQ967" s="15"/>
      <c r="GR967" s="15"/>
      <c r="GS967" s="15"/>
      <c r="GT967" s="15"/>
      <c r="GU967" s="15"/>
      <c r="GV967" s="15"/>
      <c r="GW967" s="15"/>
      <c r="GX967" s="15"/>
      <c r="GY967" s="15"/>
    </row>
    <row r="968" spans="1:207" s="212" customFormat="1" ht="25.15" customHeight="1" x14ac:dyDescent="0.25">
      <c r="A968" s="393">
        <v>743</v>
      </c>
      <c r="B968" s="395" t="s">
        <v>1437</v>
      </c>
      <c r="C968" s="385">
        <v>1917</v>
      </c>
      <c r="D968" s="387" t="s">
        <v>204</v>
      </c>
      <c r="E968" s="385" t="s">
        <v>20</v>
      </c>
      <c r="F968" s="407">
        <v>3</v>
      </c>
      <c r="G968" s="407">
        <v>1</v>
      </c>
      <c r="H968" s="409">
        <v>800.78</v>
      </c>
      <c r="I968" s="411">
        <v>101</v>
      </c>
      <c r="J968" s="411">
        <v>598.70000000000005</v>
      </c>
      <c r="K968" s="307">
        <f t="shared" si="309"/>
        <v>498186.72</v>
      </c>
      <c r="L968" s="311">
        <v>0</v>
      </c>
      <c r="M968" s="377">
        <v>0</v>
      </c>
      <c r="N968" s="311">
        <v>0</v>
      </c>
      <c r="O968" s="40">
        <f>'[1]Прод. прилож (2)'!$C$828</f>
        <v>498186.72</v>
      </c>
      <c r="P968" s="311">
        <f>K968/H968</f>
        <v>622.12682634431428</v>
      </c>
      <c r="Q968" s="42">
        <v>9673</v>
      </c>
      <c r="R968" s="59" t="s">
        <v>93</v>
      </c>
      <c r="S968" s="47"/>
      <c r="T968" s="221"/>
      <c r="U968" s="221"/>
      <c r="V968" s="221"/>
      <c r="W968" s="221"/>
      <c r="X968" s="221"/>
      <c r="Y968" s="221"/>
      <c r="Z968" s="221"/>
      <c r="AA968" s="221"/>
      <c r="AB968" s="221"/>
      <c r="AC968" s="221"/>
      <c r="AD968" s="221"/>
      <c r="AE968" s="221"/>
      <c r="AF968" s="221"/>
      <c r="AG968" s="221"/>
      <c r="AH968" s="221"/>
      <c r="AI968" s="221"/>
      <c r="AJ968" s="221"/>
      <c r="AK968" s="221"/>
      <c r="AL968" s="221"/>
      <c r="AM968" s="221"/>
      <c r="AN968" s="221"/>
      <c r="AO968" s="221"/>
      <c r="AP968" s="221"/>
      <c r="AQ968" s="221"/>
      <c r="AR968" s="221"/>
      <c r="AS968" s="221"/>
      <c r="AT968" s="221"/>
      <c r="AU968" s="221"/>
      <c r="AV968" s="221"/>
      <c r="AW968" s="221"/>
      <c r="AX968" s="221"/>
      <c r="AY968" s="221"/>
      <c r="AZ968" s="221"/>
      <c r="BA968" s="221"/>
      <c r="BB968" s="221"/>
      <c r="BC968" s="221"/>
      <c r="BD968" s="221"/>
      <c r="BE968" s="221"/>
      <c r="BF968" s="221"/>
      <c r="BG968" s="221"/>
      <c r="BH968" s="221"/>
      <c r="BI968" s="221"/>
      <c r="BJ968" s="221"/>
      <c r="BK968" s="221"/>
      <c r="BL968" s="221"/>
      <c r="BM968" s="221"/>
      <c r="BN968" s="221"/>
      <c r="BO968" s="221"/>
      <c r="BP968" s="221"/>
      <c r="BQ968" s="221"/>
      <c r="BR968" s="221"/>
      <c r="BS968" s="221"/>
      <c r="BT968" s="221"/>
      <c r="BU968" s="221"/>
      <c r="BV968" s="221"/>
      <c r="BW968" s="221"/>
      <c r="BX968" s="221"/>
      <c r="BY968" s="221"/>
      <c r="BZ968" s="221"/>
      <c r="CA968" s="221"/>
      <c r="CB968" s="221"/>
      <c r="CC968" s="221"/>
      <c r="CD968" s="221"/>
      <c r="CE968" s="221"/>
      <c r="CF968" s="221"/>
      <c r="CG968" s="221"/>
      <c r="CH968" s="221"/>
      <c r="CI968" s="221"/>
      <c r="CJ968" s="221"/>
      <c r="CK968" s="221"/>
      <c r="CL968" s="221"/>
      <c r="CM968" s="221"/>
      <c r="CN968" s="221"/>
      <c r="CO968" s="221"/>
      <c r="CP968" s="221"/>
      <c r="CQ968" s="221"/>
      <c r="CR968" s="221"/>
      <c r="CS968" s="221"/>
      <c r="CT968" s="221"/>
      <c r="CU968" s="221"/>
      <c r="CV968" s="221"/>
      <c r="CW968" s="221"/>
      <c r="CX968" s="221"/>
      <c r="CY968" s="221"/>
      <c r="CZ968" s="221"/>
      <c r="DA968" s="221"/>
      <c r="DB968" s="221"/>
      <c r="DC968" s="221"/>
      <c r="DD968" s="221"/>
      <c r="DE968" s="221"/>
      <c r="DF968" s="221"/>
      <c r="DG968" s="221"/>
      <c r="DH968" s="221"/>
      <c r="DI968" s="221"/>
      <c r="DJ968" s="221"/>
      <c r="DK968" s="221"/>
      <c r="DL968" s="221"/>
      <c r="DM968" s="221"/>
      <c r="DN968" s="221"/>
      <c r="DO968" s="221"/>
      <c r="DP968" s="221"/>
      <c r="DQ968" s="221"/>
      <c r="DR968" s="221"/>
      <c r="DS968" s="221"/>
      <c r="DT968" s="221"/>
      <c r="DU968" s="221"/>
      <c r="DV968" s="221"/>
      <c r="DW968" s="221"/>
      <c r="DX968" s="221"/>
      <c r="DY968" s="221"/>
      <c r="DZ968" s="221"/>
      <c r="EA968" s="221"/>
      <c r="EB968" s="221"/>
      <c r="EC968" s="221"/>
      <c r="ED968" s="221"/>
      <c r="EE968" s="221"/>
      <c r="EF968" s="221"/>
      <c r="EG968" s="221"/>
      <c r="EH968" s="221"/>
      <c r="EI968" s="221"/>
      <c r="EJ968" s="221"/>
      <c r="EK968" s="221"/>
      <c r="EL968" s="221"/>
      <c r="EM968" s="221"/>
      <c r="EN968" s="221"/>
      <c r="EO968" s="221"/>
      <c r="EP968" s="221"/>
      <c r="EQ968" s="221"/>
      <c r="ER968" s="221"/>
      <c r="ES968" s="221"/>
      <c r="ET968" s="221"/>
      <c r="EU968" s="221"/>
      <c r="EV968" s="221"/>
      <c r="EW968" s="221"/>
      <c r="EX968" s="221"/>
      <c r="EY968" s="221"/>
      <c r="EZ968" s="221"/>
      <c r="FA968" s="221"/>
      <c r="FB968" s="221"/>
      <c r="FC968" s="221"/>
      <c r="FD968" s="221"/>
      <c r="FE968" s="221"/>
      <c r="FF968" s="221"/>
      <c r="FG968" s="221"/>
      <c r="FH968" s="221"/>
      <c r="FI968" s="221"/>
      <c r="FJ968" s="221"/>
      <c r="FK968" s="221"/>
      <c r="FL968" s="221"/>
      <c r="FM968" s="221"/>
      <c r="FN968" s="221"/>
      <c r="FO968" s="221"/>
      <c r="FP968" s="221"/>
      <c r="FQ968" s="221"/>
      <c r="FR968" s="221"/>
      <c r="FS968" s="221"/>
      <c r="FT968" s="221"/>
      <c r="FU968" s="221"/>
      <c r="FV968" s="221"/>
      <c r="FW968" s="221"/>
      <c r="FX968" s="221"/>
      <c r="FY968" s="221"/>
      <c r="FZ968" s="221"/>
      <c r="GA968" s="221"/>
      <c r="GB968" s="221"/>
      <c r="GC968" s="221"/>
      <c r="GD968" s="221"/>
      <c r="GE968" s="221"/>
      <c r="GF968" s="221"/>
      <c r="GG968" s="221"/>
      <c r="GH968" s="221"/>
      <c r="GI968" s="221"/>
      <c r="GJ968" s="221"/>
      <c r="GK968" s="221"/>
      <c r="GL968" s="221"/>
      <c r="GM968" s="221"/>
      <c r="GN968" s="221"/>
      <c r="GO968" s="221"/>
      <c r="GP968" s="221"/>
      <c r="GQ968" s="221"/>
      <c r="GR968" s="221"/>
      <c r="GS968" s="221"/>
      <c r="GT968" s="221"/>
      <c r="GU968" s="221"/>
      <c r="GV968" s="221"/>
      <c r="GW968" s="221"/>
      <c r="GX968" s="221"/>
      <c r="GY968" s="221"/>
    </row>
    <row r="969" spans="1:207" s="212" customFormat="1" ht="25.15" customHeight="1" x14ac:dyDescent="0.25">
      <c r="A969" s="394"/>
      <c r="B969" s="396"/>
      <c r="C969" s="386"/>
      <c r="D969" s="388"/>
      <c r="E969" s="386"/>
      <c r="F969" s="408"/>
      <c r="G969" s="408"/>
      <c r="H969" s="410"/>
      <c r="I969" s="412"/>
      <c r="J969" s="412"/>
      <c r="K969" s="307">
        <f t="shared" si="309"/>
        <v>2015000</v>
      </c>
      <c r="L969" s="311">
        <v>0</v>
      </c>
      <c r="M969" s="377">
        <v>0</v>
      </c>
      <c r="N969" s="311">
        <v>0</v>
      </c>
      <c r="O969" s="40">
        <f>'[1]Прод. прилож (2)'!$C$1406</f>
        <v>2015000</v>
      </c>
      <c r="P969" s="311">
        <f>K969/H968</f>
        <v>2516.2966108044657</v>
      </c>
      <c r="Q969" s="42">
        <v>9673</v>
      </c>
      <c r="R969" s="59" t="s">
        <v>94</v>
      </c>
      <c r="S969" s="47"/>
      <c r="T969" s="221"/>
      <c r="U969" s="221"/>
      <c r="V969" s="221"/>
      <c r="W969" s="221"/>
      <c r="X969" s="221"/>
      <c r="Y969" s="221"/>
      <c r="Z969" s="221"/>
      <c r="AA969" s="221"/>
      <c r="AB969" s="221"/>
      <c r="AC969" s="221"/>
      <c r="AD969" s="221"/>
      <c r="AE969" s="221"/>
      <c r="AF969" s="221"/>
      <c r="AG969" s="221"/>
      <c r="AH969" s="221"/>
      <c r="AI969" s="221"/>
      <c r="AJ969" s="221"/>
      <c r="AK969" s="221"/>
      <c r="AL969" s="221"/>
      <c r="AM969" s="221"/>
      <c r="AN969" s="221"/>
      <c r="AO969" s="221"/>
      <c r="AP969" s="221"/>
      <c r="AQ969" s="221"/>
      <c r="AR969" s="221"/>
      <c r="AS969" s="221"/>
      <c r="AT969" s="221"/>
      <c r="AU969" s="221"/>
      <c r="AV969" s="221"/>
      <c r="AW969" s="221"/>
      <c r="AX969" s="221"/>
      <c r="AY969" s="221"/>
      <c r="AZ969" s="221"/>
      <c r="BA969" s="221"/>
      <c r="BB969" s="221"/>
      <c r="BC969" s="221"/>
      <c r="BD969" s="221"/>
      <c r="BE969" s="221"/>
      <c r="BF969" s="221"/>
      <c r="BG969" s="221"/>
      <c r="BH969" s="221"/>
      <c r="BI969" s="221"/>
      <c r="BJ969" s="221"/>
      <c r="BK969" s="221"/>
      <c r="BL969" s="221"/>
      <c r="BM969" s="221"/>
      <c r="BN969" s="221"/>
      <c r="BO969" s="221"/>
      <c r="BP969" s="221"/>
      <c r="BQ969" s="221"/>
      <c r="BR969" s="221"/>
      <c r="BS969" s="221"/>
      <c r="BT969" s="221"/>
      <c r="BU969" s="221"/>
      <c r="BV969" s="221"/>
      <c r="BW969" s="221"/>
      <c r="BX969" s="221"/>
      <c r="BY969" s="221"/>
      <c r="BZ969" s="221"/>
      <c r="CA969" s="221"/>
      <c r="CB969" s="221"/>
      <c r="CC969" s="221"/>
      <c r="CD969" s="221"/>
      <c r="CE969" s="221"/>
      <c r="CF969" s="221"/>
      <c r="CG969" s="221"/>
      <c r="CH969" s="221"/>
      <c r="CI969" s="221"/>
      <c r="CJ969" s="221"/>
      <c r="CK969" s="221"/>
      <c r="CL969" s="221"/>
      <c r="CM969" s="221"/>
      <c r="CN969" s="221"/>
      <c r="CO969" s="221"/>
      <c r="CP969" s="221"/>
      <c r="CQ969" s="221"/>
      <c r="CR969" s="221"/>
      <c r="CS969" s="221"/>
      <c r="CT969" s="221"/>
      <c r="CU969" s="221"/>
      <c r="CV969" s="221"/>
      <c r="CW969" s="221"/>
      <c r="CX969" s="221"/>
      <c r="CY969" s="221"/>
      <c r="CZ969" s="221"/>
      <c r="DA969" s="221"/>
      <c r="DB969" s="221"/>
      <c r="DC969" s="221"/>
      <c r="DD969" s="221"/>
      <c r="DE969" s="221"/>
      <c r="DF969" s="221"/>
      <c r="DG969" s="221"/>
      <c r="DH969" s="221"/>
      <c r="DI969" s="221"/>
      <c r="DJ969" s="221"/>
      <c r="DK969" s="221"/>
      <c r="DL969" s="221"/>
      <c r="DM969" s="221"/>
      <c r="DN969" s="221"/>
      <c r="DO969" s="221"/>
      <c r="DP969" s="221"/>
      <c r="DQ969" s="221"/>
      <c r="DR969" s="221"/>
      <c r="DS969" s="221"/>
      <c r="DT969" s="221"/>
      <c r="DU969" s="221"/>
      <c r="DV969" s="221"/>
      <c r="DW969" s="221"/>
      <c r="DX969" s="221"/>
      <c r="DY969" s="221"/>
      <c r="DZ969" s="221"/>
      <c r="EA969" s="221"/>
      <c r="EB969" s="221"/>
      <c r="EC969" s="221"/>
      <c r="ED969" s="221"/>
      <c r="EE969" s="221"/>
      <c r="EF969" s="221"/>
      <c r="EG969" s="221"/>
      <c r="EH969" s="221"/>
      <c r="EI969" s="221"/>
      <c r="EJ969" s="221"/>
      <c r="EK969" s="221"/>
      <c r="EL969" s="221"/>
      <c r="EM969" s="221"/>
      <c r="EN969" s="221"/>
      <c r="EO969" s="221"/>
      <c r="EP969" s="221"/>
      <c r="EQ969" s="221"/>
      <c r="ER969" s="221"/>
      <c r="ES969" s="221"/>
      <c r="ET969" s="221"/>
      <c r="EU969" s="221"/>
      <c r="EV969" s="221"/>
      <c r="EW969" s="221"/>
      <c r="EX969" s="221"/>
      <c r="EY969" s="221"/>
      <c r="EZ969" s="221"/>
      <c r="FA969" s="221"/>
      <c r="FB969" s="221"/>
      <c r="FC969" s="221"/>
      <c r="FD969" s="221"/>
      <c r="FE969" s="221"/>
      <c r="FF969" s="221"/>
      <c r="FG969" s="221"/>
      <c r="FH969" s="221"/>
      <c r="FI969" s="221"/>
      <c r="FJ969" s="221"/>
      <c r="FK969" s="221"/>
      <c r="FL969" s="221"/>
      <c r="FM969" s="221"/>
      <c r="FN969" s="221"/>
      <c r="FO969" s="221"/>
      <c r="FP969" s="221"/>
      <c r="FQ969" s="221"/>
      <c r="FR969" s="221"/>
      <c r="FS969" s="221"/>
      <c r="FT969" s="221"/>
      <c r="FU969" s="221"/>
      <c r="FV969" s="221"/>
      <c r="FW969" s="221"/>
      <c r="FX969" s="221"/>
      <c r="FY969" s="221"/>
      <c r="FZ969" s="221"/>
      <c r="GA969" s="221"/>
      <c r="GB969" s="221"/>
      <c r="GC969" s="221"/>
      <c r="GD969" s="221"/>
      <c r="GE969" s="221"/>
      <c r="GF969" s="221"/>
      <c r="GG969" s="221"/>
      <c r="GH969" s="221"/>
      <c r="GI969" s="221"/>
      <c r="GJ969" s="221"/>
      <c r="GK969" s="221"/>
      <c r="GL969" s="221"/>
      <c r="GM969" s="221"/>
      <c r="GN969" s="221"/>
      <c r="GO969" s="221"/>
      <c r="GP969" s="221"/>
      <c r="GQ969" s="221"/>
      <c r="GR969" s="221"/>
      <c r="GS969" s="221"/>
      <c r="GT969" s="221"/>
      <c r="GU969" s="221"/>
      <c r="GV969" s="221"/>
      <c r="GW969" s="221"/>
      <c r="GX969" s="221"/>
      <c r="GY969" s="221"/>
    </row>
    <row r="970" spans="1:207" s="212" customFormat="1" ht="25.15" customHeight="1" x14ac:dyDescent="0.25">
      <c r="A970" s="200">
        <v>744</v>
      </c>
      <c r="B970" s="301" t="s">
        <v>1438</v>
      </c>
      <c r="C970" s="48">
        <v>1917</v>
      </c>
      <c r="D970" s="288" t="s">
        <v>204</v>
      </c>
      <c r="E970" s="48" t="s">
        <v>20</v>
      </c>
      <c r="F970" s="27">
        <v>3</v>
      </c>
      <c r="G970" s="27">
        <v>2</v>
      </c>
      <c r="H970" s="40">
        <v>1643.5</v>
      </c>
      <c r="I970" s="129">
        <v>0</v>
      </c>
      <c r="J970" s="40">
        <v>1643.5</v>
      </c>
      <c r="K970" s="307">
        <f t="shared" si="309"/>
        <v>5057650</v>
      </c>
      <c r="L970" s="311">
        <v>0</v>
      </c>
      <c r="M970" s="377">
        <v>0</v>
      </c>
      <c r="N970" s="311">
        <v>0</v>
      </c>
      <c r="O970" s="40">
        <f>'[1]Прод. прилож (2)'!$C$829</f>
        <v>5057650</v>
      </c>
      <c r="P970" s="311">
        <f>K970/H970</f>
        <v>3077.3653787648313</v>
      </c>
      <c r="Q970" s="42">
        <v>9673</v>
      </c>
      <c r="R970" s="59" t="s">
        <v>93</v>
      </c>
      <c r="S970" s="47"/>
      <c r="T970" s="221"/>
      <c r="U970" s="221"/>
      <c r="V970" s="221"/>
      <c r="W970" s="221"/>
      <c r="X970" s="221"/>
      <c r="Y970" s="221"/>
      <c r="Z970" s="221"/>
      <c r="AA970" s="221"/>
      <c r="AB970" s="221"/>
      <c r="AC970" s="221"/>
      <c r="AD970" s="221"/>
      <c r="AE970" s="221"/>
      <c r="AF970" s="221"/>
      <c r="AG970" s="221"/>
      <c r="AH970" s="221"/>
      <c r="AI970" s="221"/>
      <c r="AJ970" s="221"/>
      <c r="AK970" s="221"/>
      <c r="AL970" s="221"/>
      <c r="AM970" s="221"/>
      <c r="AN970" s="221"/>
      <c r="AO970" s="221"/>
      <c r="AP970" s="221"/>
      <c r="AQ970" s="221"/>
      <c r="AR970" s="221"/>
      <c r="AS970" s="221"/>
      <c r="AT970" s="221"/>
      <c r="AU970" s="221"/>
      <c r="AV970" s="221"/>
      <c r="AW970" s="221"/>
      <c r="AX970" s="221"/>
      <c r="AY970" s="221"/>
      <c r="AZ970" s="221"/>
      <c r="BA970" s="221"/>
      <c r="BB970" s="221"/>
      <c r="BC970" s="221"/>
      <c r="BD970" s="221"/>
      <c r="BE970" s="221"/>
      <c r="BF970" s="221"/>
      <c r="BG970" s="221"/>
      <c r="BH970" s="221"/>
      <c r="BI970" s="221"/>
      <c r="BJ970" s="221"/>
      <c r="BK970" s="221"/>
      <c r="BL970" s="221"/>
      <c r="BM970" s="221"/>
      <c r="BN970" s="221"/>
      <c r="BO970" s="221"/>
      <c r="BP970" s="221"/>
      <c r="BQ970" s="221"/>
      <c r="BR970" s="221"/>
      <c r="BS970" s="221"/>
      <c r="BT970" s="221"/>
      <c r="BU970" s="221"/>
      <c r="BV970" s="221"/>
      <c r="BW970" s="221"/>
      <c r="BX970" s="221"/>
      <c r="BY970" s="221"/>
      <c r="BZ970" s="221"/>
      <c r="CA970" s="221"/>
      <c r="CB970" s="221"/>
      <c r="CC970" s="221"/>
      <c r="CD970" s="221"/>
      <c r="CE970" s="221"/>
      <c r="CF970" s="221"/>
      <c r="CG970" s="221"/>
      <c r="CH970" s="221"/>
      <c r="CI970" s="221"/>
      <c r="CJ970" s="221"/>
      <c r="CK970" s="221"/>
      <c r="CL970" s="221"/>
      <c r="CM970" s="221"/>
      <c r="CN970" s="221"/>
      <c r="CO970" s="221"/>
      <c r="CP970" s="221"/>
      <c r="CQ970" s="221"/>
      <c r="CR970" s="221"/>
      <c r="CS970" s="221"/>
      <c r="CT970" s="221"/>
      <c r="CU970" s="221"/>
      <c r="CV970" s="221"/>
      <c r="CW970" s="221"/>
      <c r="CX970" s="221"/>
      <c r="CY970" s="221"/>
      <c r="CZ970" s="221"/>
      <c r="DA970" s="221"/>
      <c r="DB970" s="221"/>
      <c r="DC970" s="221"/>
      <c r="DD970" s="221"/>
      <c r="DE970" s="221"/>
      <c r="DF970" s="221"/>
      <c r="DG970" s="221"/>
      <c r="DH970" s="221"/>
      <c r="DI970" s="221"/>
      <c r="DJ970" s="221"/>
      <c r="DK970" s="221"/>
      <c r="DL970" s="221"/>
      <c r="DM970" s="221"/>
      <c r="DN970" s="221"/>
      <c r="DO970" s="221"/>
      <c r="DP970" s="221"/>
      <c r="DQ970" s="221"/>
      <c r="DR970" s="221"/>
      <c r="DS970" s="221"/>
      <c r="DT970" s="221"/>
      <c r="DU970" s="221"/>
      <c r="DV970" s="221"/>
      <c r="DW970" s="221"/>
      <c r="DX970" s="221"/>
      <c r="DY970" s="221"/>
      <c r="DZ970" s="221"/>
      <c r="EA970" s="221"/>
      <c r="EB970" s="221"/>
      <c r="EC970" s="221"/>
      <c r="ED970" s="221"/>
      <c r="EE970" s="221"/>
      <c r="EF970" s="221"/>
      <c r="EG970" s="221"/>
      <c r="EH970" s="221"/>
      <c r="EI970" s="221"/>
      <c r="EJ970" s="221"/>
      <c r="EK970" s="221"/>
      <c r="EL970" s="221"/>
      <c r="EM970" s="221"/>
      <c r="EN970" s="221"/>
      <c r="EO970" s="221"/>
      <c r="EP970" s="221"/>
      <c r="EQ970" s="221"/>
      <c r="ER970" s="221"/>
      <c r="ES970" s="221"/>
      <c r="ET970" s="221"/>
      <c r="EU970" s="221"/>
      <c r="EV970" s="221"/>
      <c r="EW970" s="221"/>
      <c r="EX970" s="221"/>
      <c r="EY970" s="221"/>
      <c r="EZ970" s="221"/>
      <c r="FA970" s="221"/>
      <c r="FB970" s="221"/>
      <c r="FC970" s="221"/>
      <c r="FD970" s="221"/>
      <c r="FE970" s="221"/>
      <c r="FF970" s="221"/>
      <c r="FG970" s="221"/>
      <c r="FH970" s="221"/>
      <c r="FI970" s="221"/>
      <c r="FJ970" s="221"/>
      <c r="FK970" s="221"/>
      <c r="FL970" s="221"/>
      <c r="FM970" s="221"/>
      <c r="FN970" s="221"/>
      <c r="FO970" s="221"/>
      <c r="FP970" s="221"/>
      <c r="FQ970" s="221"/>
      <c r="FR970" s="221"/>
      <c r="FS970" s="221"/>
      <c r="FT970" s="221"/>
      <c r="FU970" s="221"/>
      <c r="FV970" s="221"/>
      <c r="FW970" s="221"/>
      <c r="FX970" s="221"/>
      <c r="FY970" s="221"/>
      <c r="FZ970" s="221"/>
      <c r="GA970" s="221"/>
      <c r="GB970" s="221"/>
      <c r="GC970" s="221"/>
      <c r="GD970" s="221"/>
      <c r="GE970" s="221"/>
      <c r="GF970" s="221"/>
      <c r="GG970" s="221"/>
      <c r="GH970" s="221"/>
      <c r="GI970" s="221"/>
      <c r="GJ970" s="221"/>
      <c r="GK970" s="221"/>
      <c r="GL970" s="221"/>
      <c r="GM970" s="221"/>
      <c r="GN970" s="221"/>
      <c r="GO970" s="221"/>
      <c r="GP970" s="221"/>
      <c r="GQ970" s="221"/>
      <c r="GR970" s="221"/>
      <c r="GS970" s="221"/>
      <c r="GT970" s="221"/>
      <c r="GU970" s="221"/>
      <c r="GV970" s="221"/>
      <c r="GW970" s="221"/>
      <c r="GX970" s="221"/>
      <c r="GY970" s="221"/>
    </row>
    <row r="971" spans="1:207" s="123" customFormat="1" ht="25.15" customHeight="1" x14ac:dyDescent="0.25">
      <c r="A971" s="200">
        <v>745</v>
      </c>
      <c r="B971" s="301" t="s">
        <v>1439</v>
      </c>
      <c r="C971" s="48">
        <v>1953</v>
      </c>
      <c r="D971" s="288" t="s">
        <v>204</v>
      </c>
      <c r="E971" s="48" t="s">
        <v>20</v>
      </c>
      <c r="F971" s="27">
        <v>4</v>
      </c>
      <c r="G971" s="27">
        <v>5</v>
      </c>
      <c r="H971" s="40">
        <v>7475.62</v>
      </c>
      <c r="I971" s="129">
        <v>0</v>
      </c>
      <c r="J971" s="40">
        <v>7475.62</v>
      </c>
      <c r="K971" s="307">
        <f t="shared" si="309"/>
        <v>16340100</v>
      </c>
      <c r="L971" s="311">
        <v>0</v>
      </c>
      <c r="M971" s="377">
        <v>0</v>
      </c>
      <c r="N971" s="311">
        <v>0</v>
      </c>
      <c r="O971" s="40">
        <f>'[1]Прод. прилож (2)'!$C$830</f>
        <v>16340100</v>
      </c>
      <c r="P971" s="311">
        <f>K971/H971</f>
        <v>2185.7852592828422</v>
      </c>
      <c r="Q971" s="42">
        <v>9673</v>
      </c>
      <c r="R971" s="59" t="s">
        <v>93</v>
      </c>
      <c r="S971" s="47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5"/>
      <c r="CY971" s="15"/>
      <c r="CZ971" s="15"/>
      <c r="DA971" s="15"/>
      <c r="DB971" s="15"/>
      <c r="DC971" s="15"/>
      <c r="DD971" s="15"/>
      <c r="DE971" s="15"/>
      <c r="DF971" s="15"/>
      <c r="DG971" s="15"/>
      <c r="DH971" s="15"/>
      <c r="DI971" s="15"/>
      <c r="DJ971" s="15"/>
      <c r="DK971" s="15"/>
      <c r="DL971" s="15"/>
      <c r="DM971" s="15"/>
      <c r="DN971" s="15"/>
      <c r="DO971" s="15"/>
      <c r="DP971" s="15"/>
      <c r="DQ971" s="15"/>
      <c r="DR971" s="15"/>
      <c r="DS971" s="15"/>
      <c r="DT971" s="15"/>
      <c r="DU971" s="15"/>
      <c r="DV971" s="15"/>
      <c r="DW971" s="15"/>
      <c r="DX971" s="15"/>
      <c r="DY971" s="15"/>
      <c r="DZ971" s="15"/>
      <c r="EA971" s="15"/>
      <c r="EB971" s="15"/>
      <c r="EC971" s="15"/>
      <c r="ED971" s="15"/>
      <c r="EE971" s="15"/>
      <c r="EF971" s="15"/>
      <c r="EG971" s="15"/>
      <c r="EH971" s="15"/>
      <c r="EI971" s="15"/>
      <c r="EJ971" s="15"/>
      <c r="EK971" s="15"/>
      <c r="EL971" s="15"/>
      <c r="EM971" s="15"/>
      <c r="EN971" s="15"/>
      <c r="EO971" s="15"/>
      <c r="EP971" s="15"/>
      <c r="EQ971" s="15"/>
      <c r="ER971" s="15"/>
      <c r="ES971" s="15"/>
      <c r="ET971" s="15"/>
      <c r="EU971" s="15"/>
      <c r="EV971" s="15"/>
      <c r="EW971" s="15"/>
      <c r="EX971" s="15"/>
      <c r="EY971" s="15"/>
      <c r="EZ971" s="15"/>
      <c r="FA971" s="15"/>
      <c r="FB971" s="15"/>
      <c r="FC971" s="15"/>
      <c r="FD971" s="15"/>
      <c r="FE971" s="15"/>
      <c r="FF971" s="15"/>
      <c r="FG971" s="15"/>
      <c r="FH971" s="15"/>
      <c r="FI971" s="15"/>
      <c r="FJ971" s="15"/>
      <c r="FK971" s="15"/>
      <c r="FL971" s="15"/>
      <c r="FM971" s="15"/>
      <c r="FN971" s="15"/>
      <c r="FO971" s="15"/>
      <c r="FP971" s="15"/>
      <c r="FQ971" s="15"/>
      <c r="FR971" s="15"/>
      <c r="FS971" s="15"/>
      <c r="FT971" s="15"/>
      <c r="FU971" s="15"/>
      <c r="FV971" s="15"/>
      <c r="FW971" s="15"/>
      <c r="FX971" s="15"/>
      <c r="FY971" s="15"/>
      <c r="FZ971" s="15"/>
      <c r="GA971" s="15"/>
      <c r="GB971" s="15"/>
      <c r="GC971" s="15"/>
      <c r="GD971" s="15"/>
      <c r="GE971" s="15"/>
      <c r="GF971" s="15"/>
      <c r="GG971" s="15"/>
      <c r="GH971" s="15"/>
      <c r="GI971" s="15"/>
      <c r="GJ971" s="15"/>
      <c r="GK971" s="15"/>
      <c r="GL971" s="15"/>
      <c r="GM971" s="15"/>
      <c r="GN971" s="15"/>
      <c r="GO971" s="15"/>
      <c r="GP971" s="15"/>
      <c r="GQ971" s="15"/>
      <c r="GR971" s="15"/>
      <c r="GS971" s="15"/>
      <c r="GT971" s="15"/>
      <c r="GU971" s="15"/>
      <c r="GV971" s="15"/>
      <c r="GW971" s="15"/>
      <c r="GX971" s="15"/>
      <c r="GY971" s="15"/>
    </row>
    <row r="972" spans="1:207" s="212" customFormat="1" ht="25.15" customHeight="1" x14ac:dyDescent="0.25">
      <c r="A972" s="239">
        <v>746</v>
      </c>
      <c r="B972" s="241" t="s">
        <v>1519</v>
      </c>
      <c r="C972" s="267">
        <v>1949</v>
      </c>
      <c r="D972" s="243" t="s">
        <v>204</v>
      </c>
      <c r="E972" s="267" t="s">
        <v>20</v>
      </c>
      <c r="F972" s="253">
        <v>3</v>
      </c>
      <c r="G972" s="253">
        <v>3</v>
      </c>
      <c r="H972" s="236">
        <v>2027.71</v>
      </c>
      <c r="I972" s="251">
        <v>281.8</v>
      </c>
      <c r="J972" s="236">
        <v>1745.91</v>
      </c>
      <c r="K972" s="307">
        <f t="shared" si="309"/>
        <v>18772050</v>
      </c>
      <c r="L972" s="311">
        <v>0</v>
      </c>
      <c r="M972" s="377">
        <v>0</v>
      </c>
      <c r="N972" s="311">
        <v>0</v>
      </c>
      <c r="O972" s="40">
        <f>'[1]Прод. прилож (2)'!$C$1407</f>
        <v>18772050</v>
      </c>
      <c r="P972" s="311">
        <f>K972/H972</f>
        <v>9257.7587524843293</v>
      </c>
      <c r="Q972" s="42">
        <v>9673</v>
      </c>
      <c r="R972" s="59" t="s">
        <v>94</v>
      </c>
      <c r="S972" s="47"/>
      <c r="T972" s="221"/>
      <c r="U972" s="221"/>
      <c r="V972" s="221"/>
      <c r="W972" s="221"/>
      <c r="X972" s="221"/>
      <c r="Y972" s="221"/>
      <c r="Z972" s="221"/>
      <c r="AA972" s="221"/>
      <c r="AB972" s="221"/>
      <c r="AC972" s="221"/>
      <c r="AD972" s="221"/>
      <c r="AE972" s="221"/>
      <c r="AF972" s="221"/>
      <c r="AG972" s="221"/>
      <c r="AH972" s="221"/>
      <c r="AI972" s="221"/>
      <c r="AJ972" s="221"/>
      <c r="AK972" s="221"/>
      <c r="AL972" s="221"/>
      <c r="AM972" s="221"/>
      <c r="AN972" s="221"/>
      <c r="AO972" s="221"/>
      <c r="AP972" s="221"/>
      <c r="AQ972" s="221"/>
      <c r="AR972" s="221"/>
      <c r="AS972" s="221"/>
      <c r="AT972" s="221"/>
      <c r="AU972" s="221"/>
      <c r="AV972" s="221"/>
      <c r="AW972" s="221"/>
      <c r="AX972" s="221"/>
      <c r="AY972" s="221"/>
      <c r="AZ972" s="221"/>
      <c r="BA972" s="221"/>
      <c r="BB972" s="221"/>
      <c r="BC972" s="221"/>
      <c r="BD972" s="221"/>
      <c r="BE972" s="221"/>
      <c r="BF972" s="221"/>
      <c r="BG972" s="221"/>
      <c r="BH972" s="221"/>
      <c r="BI972" s="221"/>
      <c r="BJ972" s="221"/>
      <c r="BK972" s="221"/>
      <c r="BL972" s="221"/>
      <c r="BM972" s="221"/>
      <c r="BN972" s="221"/>
      <c r="BO972" s="221"/>
      <c r="BP972" s="221"/>
      <c r="BQ972" s="221"/>
      <c r="BR972" s="221"/>
      <c r="BS972" s="221"/>
      <c r="BT972" s="221"/>
      <c r="BU972" s="221"/>
      <c r="BV972" s="221"/>
      <c r="BW972" s="221"/>
      <c r="BX972" s="221"/>
      <c r="BY972" s="221"/>
      <c r="BZ972" s="221"/>
      <c r="CA972" s="221"/>
      <c r="CB972" s="221"/>
      <c r="CC972" s="221"/>
      <c r="CD972" s="221"/>
      <c r="CE972" s="221"/>
      <c r="CF972" s="221"/>
      <c r="CG972" s="221"/>
      <c r="CH972" s="221"/>
      <c r="CI972" s="221"/>
      <c r="CJ972" s="221"/>
      <c r="CK972" s="221"/>
      <c r="CL972" s="221"/>
      <c r="CM972" s="221"/>
      <c r="CN972" s="221"/>
      <c r="CO972" s="221"/>
      <c r="CP972" s="221"/>
      <c r="CQ972" s="221"/>
      <c r="CR972" s="221"/>
      <c r="CS972" s="221"/>
      <c r="CT972" s="221"/>
      <c r="CU972" s="221"/>
      <c r="CV972" s="221"/>
      <c r="CW972" s="221"/>
      <c r="CX972" s="221"/>
      <c r="CY972" s="221"/>
      <c r="CZ972" s="221"/>
      <c r="DA972" s="221"/>
      <c r="DB972" s="221"/>
      <c r="DC972" s="221"/>
      <c r="DD972" s="221"/>
      <c r="DE972" s="221"/>
      <c r="DF972" s="221"/>
      <c r="DG972" s="221"/>
      <c r="DH972" s="221"/>
      <c r="DI972" s="221"/>
      <c r="DJ972" s="221"/>
      <c r="DK972" s="221"/>
      <c r="DL972" s="221"/>
      <c r="DM972" s="221"/>
      <c r="DN972" s="221"/>
      <c r="DO972" s="221"/>
      <c r="DP972" s="221"/>
      <c r="DQ972" s="221"/>
      <c r="DR972" s="221"/>
      <c r="DS972" s="221"/>
      <c r="DT972" s="221"/>
      <c r="DU972" s="221"/>
      <c r="DV972" s="221"/>
      <c r="DW972" s="221"/>
      <c r="DX972" s="221"/>
      <c r="DY972" s="221"/>
      <c r="DZ972" s="221"/>
      <c r="EA972" s="221"/>
      <c r="EB972" s="221"/>
      <c r="EC972" s="221"/>
      <c r="ED972" s="221"/>
      <c r="EE972" s="221"/>
      <c r="EF972" s="221"/>
      <c r="EG972" s="221"/>
      <c r="EH972" s="221"/>
      <c r="EI972" s="221"/>
      <c r="EJ972" s="221"/>
      <c r="EK972" s="221"/>
      <c r="EL972" s="221"/>
      <c r="EM972" s="221"/>
      <c r="EN972" s="221"/>
      <c r="EO972" s="221"/>
      <c r="EP972" s="221"/>
      <c r="EQ972" s="221"/>
      <c r="ER972" s="221"/>
      <c r="ES972" s="221"/>
      <c r="ET972" s="221"/>
      <c r="EU972" s="221"/>
      <c r="EV972" s="221"/>
      <c r="EW972" s="221"/>
      <c r="EX972" s="221"/>
      <c r="EY972" s="221"/>
      <c r="EZ972" s="221"/>
      <c r="FA972" s="221"/>
      <c r="FB972" s="221"/>
      <c r="FC972" s="221"/>
      <c r="FD972" s="221"/>
      <c r="FE972" s="221"/>
      <c r="FF972" s="221"/>
      <c r="FG972" s="221"/>
      <c r="FH972" s="221"/>
      <c r="FI972" s="221"/>
      <c r="FJ972" s="221"/>
      <c r="FK972" s="221"/>
      <c r="FL972" s="221"/>
      <c r="FM972" s="221"/>
      <c r="FN972" s="221"/>
      <c r="FO972" s="221"/>
      <c r="FP972" s="221"/>
      <c r="FQ972" s="221"/>
      <c r="FR972" s="221"/>
      <c r="FS972" s="221"/>
      <c r="FT972" s="221"/>
      <c r="FU972" s="221"/>
      <c r="FV972" s="221"/>
      <c r="FW972" s="221"/>
      <c r="FX972" s="221"/>
      <c r="FY972" s="221"/>
      <c r="FZ972" s="221"/>
      <c r="GA972" s="221"/>
      <c r="GB972" s="221"/>
      <c r="GC972" s="221"/>
      <c r="GD972" s="221"/>
      <c r="GE972" s="221"/>
      <c r="GF972" s="221"/>
      <c r="GG972" s="221"/>
      <c r="GH972" s="221"/>
      <c r="GI972" s="221"/>
      <c r="GJ972" s="221"/>
      <c r="GK972" s="221"/>
      <c r="GL972" s="221"/>
      <c r="GM972" s="221"/>
      <c r="GN972" s="221"/>
      <c r="GO972" s="221"/>
      <c r="GP972" s="221"/>
      <c r="GQ972" s="221"/>
      <c r="GR972" s="221"/>
      <c r="GS972" s="221"/>
      <c r="GT972" s="221"/>
      <c r="GU972" s="221"/>
      <c r="GV972" s="221"/>
      <c r="GW972" s="221"/>
      <c r="GX972" s="221"/>
      <c r="GY972" s="221"/>
    </row>
    <row r="973" spans="1:207" s="15" customFormat="1" ht="25.15" customHeight="1" x14ac:dyDescent="0.25">
      <c r="A973" s="421">
        <v>747</v>
      </c>
      <c r="B973" s="395" t="s">
        <v>502</v>
      </c>
      <c r="C973" s="387">
        <v>1989</v>
      </c>
      <c r="D973" s="387" t="s">
        <v>204</v>
      </c>
      <c r="E973" s="387" t="s">
        <v>20</v>
      </c>
      <c r="F973" s="401">
        <v>9</v>
      </c>
      <c r="G973" s="401">
        <v>4</v>
      </c>
      <c r="H973" s="413">
        <v>16367</v>
      </c>
      <c r="I973" s="417">
        <v>593</v>
      </c>
      <c r="J973" s="413">
        <v>15774.3</v>
      </c>
      <c r="K973" s="307">
        <f t="shared" si="295"/>
        <v>48911723.280000001</v>
      </c>
      <c r="L973" s="311">
        <v>0</v>
      </c>
      <c r="M973" s="377">
        <v>0</v>
      </c>
      <c r="N973" s="311">
        <v>0</v>
      </c>
      <c r="O973" s="40">
        <f>'[1]Прод. прилож (2)'!$C$831</f>
        <v>48911723.280000001</v>
      </c>
      <c r="P973" s="311">
        <f>K973/H973</f>
        <v>2988.4354664874445</v>
      </c>
      <c r="Q973" s="42">
        <v>9673</v>
      </c>
      <c r="R973" s="59" t="s">
        <v>93</v>
      </c>
      <c r="S973" s="16"/>
      <c r="T973" s="16"/>
    </row>
    <row r="974" spans="1:207" s="127" customFormat="1" ht="25.15" customHeight="1" x14ac:dyDescent="0.25">
      <c r="A974" s="422"/>
      <c r="B974" s="396"/>
      <c r="C974" s="388"/>
      <c r="D974" s="388"/>
      <c r="E974" s="388"/>
      <c r="F974" s="402"/>
      <c r="G974" s="402"/>
      <c r="H974" s="414"/>
      <c r="I974" s="414"/>
      <c r="J974" s="414"/>
      <c r="K974" s="274">
        <f t="shared" si="295"/>
        <v>64290475</v>
      </c>
      <c r="L974" s="258">
        <v>0</v>
      </c>
      <c r="M974" s="364">
        <v>0</v>
      </c>
      <c r="N974" s="258">
        <v>0</v>
      </c>
      <c r="O974" s="237">
        <f>'[1]Прод. прилож (2)'!$C$1410</f>
        <v>64290475</v>
      </c>
      <c r="P974" s="258">
        <f>K974/H973</f>
        <v>3928.0549275982157</v>
      </c>
      <c r="Q974" s="265">
        <v>9673</v>
      </c>
      <c r="R974" s="270" t="s">
        <v>94</v>
      </c>
      <c r="S974" s="126"/>
      <c r="V974" s="125"/>
      <c r="W974" s="125"/>
      <c r="X974" s="125"/>
      <c r="Y974" s="125"/>
      <c r="Z974" s="125"/>
      <c r="AA974" s="125"/>
      <c r="AB974" s="125"/>
      <c r="AC974" s="125"/>
      <c r="AD974" s="125"/>
      <c r="AE974" s="125"/>
      <c r="AF974" s="125"/>
      <c r="AG974" s="125"/>
      <c r="AH974" s="125"/>
      <c r="AI974" s="125"/>
      <c r="AJ974" s="125"/>
      <c r="AK974" s="125"/>
      <c r="AL974" s="125"/>
      <c r="AM974" s="125"/>
      <c r="AN974" s="125"/>
      <c r="AO974" s="125"/>
      <c r="AP974" s="125"/>
      <c r="AQ974" s="125"/>
      <c r="AR974" s="125"/>
      <c r="AS974" s="125"/>
      <c r="AT974" s="125"/>
      <c r="AU974" s="125"/>
      <c r="AV974" s="125"/>
      <c r="AW974" s="125"/>
      <c r="AX974" s="125"/>
      <c r="AY974" s="125"/>
      <c r="AZ974" s="125"/>
      <c r="BA974" s="125"/>
      <c r="BB974" s="125"/>
      <c r="BC974" s="125"/>
      <c r="BD974" s="125"/>
      <c r="BE974" s="125"/>
      <c r="BF974" s="125"/>
      <c r="BG974" s="125"/>
      <c r="BH974" s="125"/>
      <c r="BI974" s="125"/>
      <c r="BJ974" s="125"/>
      <c r="BK974" s="125"/>
      <c r="BL974" s="125"/>
      <c r="BM974" s="125"/>
      <c r="BN974" s="125"/>
      <c r="BO974" s="125"/>
      <c r="BP974" s="125"/>
      <c r="BQ974" s="125"/>
      <c r="BR974" s="125"/>
      <c r="BS974" s="125"/>
      <c r="BT974" s="125"/>
      <c r="BU974" s="125"/>
      <c r="BV974" s="125"/>
      <c r="BW974" s="125"/>
      <c r="BX974" s="125"/>
      <c r="BY974" s="125"/>
      <c r="BZ974" s="125"/>
      <c r="CA974" s="125"/>
      <c r="CB974" s="125"/>
      <c r="CC974" s="125"/>
      <c r="CD974" s="125"/>
      <c r="CE974" s="125"/>
      <c r="CF974" s="125"/>
      <c r="CG974" s="125"/>
      <c r="CH974" s="125"/>
      <c r="CI974" s="125"/>
      <c r="CJ974" s="125"/>
      <c r="CK974" s="125"/>
      <c r="CL974" s="125"/>
      <c r="CM974" s="125"/>
      <c r="CN974" s="125"/>
      <c r="CO974" s="125"/>
      <c r="CP974" s="125"/>
      <c r="CQ974" s="125"/>
      <c r="CR974" s="125"/>
      <c r="CS974" s="125"/>
      <c r="CT974" s="125"/>
      <c r="CU974" s="125"/>
      <c r="CV974" s="125"/>
      <c r="CW974" s="125"/>
      <c r="CX974" s="125"/>
      <c r="CY974" s="125"/>
      <c r="CZ974" s="125"/>
      <c r="DA974" s="125"/>
      <c r="DB974" s="125"/>
      <c r="DC974" s="125"/>
      <c r="DD974" s="125"/>
      <c r="DE974" s="125"/>
      <c r="DF974" s="125"/>
      <c r="DG974" s="125"/>
      <c r="DH974" s="125"/>
      <c r="DI974" s="125"/>
      <c r="DJ974" s="125"/>
      <c r="DK974" s="125"/>
      <c r="DL974" s="125"/>
      <c r="DM974" s="125"/>
      <c r="DN974" s="125"/>
      <c r="DO974" s="125"/>
      <c r="DP974" s="125"/>
      <c r="DQ974" s="125"/>
      <c r="DR974" s="125"/>
      <c r="DS974" s="125"/>
      <c r="DT974" s="125"/>
      <c r="DU974" s="125"/>
      <c r="DV974" s="125"/>
      <c r="DW974" s="125"/>
      <c r="DX974" s="125"/>
      <c r="DY974" s="125"/>
      <c r="DZ974" s="125"/>
      <c r="EA974" s="125"/>
      <c r="EB974" s="125"/>
      <c r="EC974" s="125"/>
      <c r="ED974" s="125"/>
      <c r="EE974" s="125"/>
      <c r="EF974" s="125"/>
      <c r="EG974" s="125"/>
      <c r="EH974" s="125"/>
      <c r="EI974" s="125"/>
      <c r="EJ974" s="125"/>
      <c r="EK974" s="125"/>
      <c r="EL974" s="125"/>
      <c r="EM974" s="125"/>
      <c r="EN974" s="125"/>
      <c r="EO974" s="125"/>
      <c r="EP974" s="125"/>
      <c r="EQ974" s="125"/>
      <c r="ER974" s="125"/>
      <c r="ES974" s="125"/>
      <c r="ET974" s="125"/>
      <c r="EU974" s="125"/>
      <c r="EV974" s="125"/>
      <c r="EW974" s="125"/>
      <c r="EX974" s="125"/>
      <c r="EY974" s="125"/>
      <c r="EZ974" s="125"/>
      <c r="FA974" s="125"/>
      <c r="FB974" s="125"/>
      <c r="FC974" s="125"/>
      <c r="FD974" s="125"/>
      <c r="FE974" s="125"/>
      <c r="FF974" s="125"/>
      <c r="FG974" s="125"/>
      <c r="FH974" s="125"/>
      <c r="FI974" s="125"/>
      <c r="FJ974" s="125"/>
      <c r="FK974" s="125"/>
      <c r="FL974" s="125"/>
      <c r="FM974" s="125"/>
      <c r="FN974" s="125"/>
      <c r="FO974" s="125"/>
      <c r="FP974" s="125"/>
      <c r="FQ974" s="125"/>
      <c r="FR974" s="125"/>
      <c r="FS974" s="125"/>
      <c r="FT974" s="125"/>
      <c r="FU974" s="125"/>
      <c r="FV974" s="125"/>
      <c r="FW974" s="125"/>
      <c r="FX974" s="125"/>
      <c r="FY974" s="125"/>
      <c r="FZ974" s="125"/>
      <c r="GA974" s="125"/>
      <c r="GB974" s="125"/>
      <c r="GC974" s="125"/>
      <c r="GD974" s="125"/>
      <c r="GE974" s="125"/>
      <c r="GF974" s="125"/>
      <c r="GG974" s="125"/>
      <c r="GH974" s="125"/>
      <c r="GI974" s="125"/>
      <c r="GJ974" s="125"/>
      <c r="GK974" s="125"/>
      <c r="GL974" s="125"/>
      <c r="GM974" s="125"/>
      <c r="GN974" s="125"/>
      <c r="GO974" s="125"/>
      <c r="GP974" s="125"/>
      <c r="GQ974" s="125"/>
      <c r="GR974" s="125"/>
      <c r="GS974" s="125"/>
      <c r="GT974" s="125"/>
      <c r="GU974" s="125"/>
      <c r="GV974" s="125"/>
      <c r="GW974" s="125"/>
      <c r="GX974" s="125"/>
      <c r="GY974" s="125"/>
    </row>
    <row r="975" spans="1:207" s="128" customFormat="1" ht="25.15" customHeight="1" x14ac:dyDescent="0.25">
      <c r="A975" s="421">
        <v>748</v>
      </c>
      <c r="B975" s="383" t="s">
        <v>503</v>
      </c>
      <c r="C975" s="385">
        <v>1953</v>
      </c>
      <c r="D975" s="387" t="s">
        <v>204</v>
      </c>
      <c r="E975" s="385" t="s">
        <v>20</v>
      </c>
      <c r="F975" s="407">
        <v>2</v>
      </c>
      <c r="G975" s="407">
        <v>1</v>
      </c>
      <c r="H975" s="409">
        <v>872</v>
      </c>
      <c r="I975" s="411">
        <v>0</v>
      </c>
      <c r="J975" s="411">
        <v>704</v>
      </c>
      <c r="K975" s="273">
        <f t="shared" si="295"/>
        <v>130670.53</v>
      </c>
      <c r="L975" s="257">
        <v>0</v>
      </c>
      <c r="M975" s="363">
        <v>0</v>
      </c>
      <c r="N975" s="257">
        <v>0</v>
      </c>
      <c r="O975" s="236">
        <f>'[1]Прод. прилож (2)'!$C$282</f>
        <v>130670.53</v>
      </c>
      <c r="P975" s="257">
        <f t="shared" ref="P975:P1001" si="311">K975/H975</f>
        <v>149.8515252293578</v>
      </c>
      <c r="Q975" s="264">
        <v>9673</v>
      </c>
      <c r="R975" s="269" t="s">
        <v>92</v>
      </c>
      <c r="S975" s="158"/>
      <c r="V975" s="124"/>
      <c r="W975" s="124"/>
      <c r="X975" s="124"/>
      <c r="Y975" s="124"/>
      <c r="Z975" s="124"/>
      <c r="AA975" s="124"/>
      <c r="AB975" s="124"/>
      <c r="AC975" s="124"/>
      <c r="AD975" s="124"/>
      <c r="AE975" s="124"/>
      <c r="AF975" s="124"/>
      <c r="AG975" s="124"/>
      <c r="AH975" s="124"/>
      <c r="AI975" s="124"/>
      <c r="AJ975" s="124"/>
      <c r="AK975" s="124"/>
      <c r="AL975" s="124"/>
      <c r="AM975" s="124"/>
      <c r="AN975" s="124"/>
      <c r="AO975" s="124"/>
      <c r="AP975" s="124"/>
      <c r="AQ975" s="124"/>
      <c r="AR975" s="124"/>
      <c r="AS975" s="124"/>
      <c r="AT975" s="124"/>
      <c r="AU975" s="124"/>
      <c r="AV975" s="124"/>
      <c r="AW975" s="124"/>
      <c r="AX975" s="124"/>
      <c r="AY975" s="124"/>
      <c r="AZ975" s="124"/>
      <c r="BA975" s="124"/>
      <c r="BB975" s="124"/>
      <c r="BC975" s="124"/>
      <c r="BD975" s="124"/>
      <c r="BE975" s="124"/>
      <c r="BF975" s="124"/>
      <c r="BG975" s="124"/>
      <c r="BH975" s="124"/>
      <c r="BI975" s="124"/>
      <c r="BJ975" s="124"/>
      <c r="BK975" s="124"/>
      <c r="BL975" s="124"/>
      <c r="BM975" s="124"/>
      <c r="BN975" s="124"/>
      <c r="BO975" s="124"/>
      <c r="BP975" s="124"/>
      <c r="BQ975" s="124"/>
      <c r="BR975" s="124"/>
      <c r="BS975" s="124"/>
      <c r="BT975" s="124"/>
      <c r="BU975" s="124"/>
      <c r="BV975" s="124"/>
      <c r="BW975" s="124"/>
      <c r="BX975" s="124"/>
      <c r="BY975" s="124"/>
      <c r="BZ975" s="124"/>
      <c r="CA975" s="124"/>
      <c r="CB975" s="124"/>
      <c r="CC975" s="124"/>
      <c r="CD975" s="124"/>
      <c r="CE975" s="124"/>
      <c r="CF975" s="124"/>
      <c r="CG975" s="124"/>
      <c r="CH975" s="124"/>
      <c r="CI975" s="124"/>
      <c r="CJ975" s="124"/>
      <c r="CK975" s="124"/>
      <c r="CL975" s="124"/>
      <c r="CM975" s="124"/>
      <c r="CN975" s="124"/>
      <c r="CO975" s="124"/>
      <c r="CP975" s="124"/>
      <c r="CQ975" s="124"/>
      <c r="CR975" s="124"/>
      <c r="CS975" s="124"/>
      <c r="CT975" s="124"/>
      <c r="CU975" s="124"/>
      <c r="CV975" s="124"/>
      <c r="CW975" s="124"/>
      <c r="CX975" s="124"/>
      <c r="CY975" s="124"/>
      <c r="CZ975" s="124"/>
      <c r="DA975" s="124"/>
      <c r="DB975" s="124"/>
      <c r="DC975" s="124"/>
      <c r="DD975" s="124"/>
      <c r="DE975" s="124"/>
      <c r="DF975" s="124"/>
      <c r="DG975" s="124"/>
      <c r="DH975" s="124"/>
      <c r="DI975" s="124"/>
      <c r="DJ975" s="124"/>
      <c r="DK975" s="124"/>
      <c r="DL975" s="124"/>
      <c r="DM975" s="124"/>
      <c r="DN975" s="124"/>
      <c r="DO975" s="124"/>
      <c r="DP975" s="124"/>
      <c r="DQ975" s="124"/>
      <c r="DR975" s="124"/>
      <c r="DS975" s="124"/>
      <c r="DT975" s="124"/>
      <c r="DU975" s="124"/>
      <c r="DV975" s="124"/>
      <c r="DW975" s="124"/>
      <c r="DX975" s="124"/>
      <c r="DY975" s="124"/>
      <c r="DZ975" s="124"/>
      <c r="EA975" s="124"/>
      <c r="EB975" s="124"/>
      <c r="EC975" s="124"/>
      <c r="ED975" s="124"/>
      <c r="EE975" s="124"/>
      <c r="EF975" s="124"/>
      <c r="EG975" s="124"/>
      <c r="EH975" s="124"/>
      <c r="EI975" s="124"/>
      <c r="EJ975" s="124"/>
      <c r="EK975" s="124"/>
      <c r="EL975" s="124"/>
      <c r="EM975" s="124"/>
      <c r="EN975" s="124"/>
      <c r="EO975" s="124"/>
      <c r="EP975" s="124"/>
      <c r="EQ975" s="124"/>
      <c r="ER975" s="124"/>
      <c r="ES975" s="124"/>
      <c r="ET975" s="124"/>
      <c r="EU975" s="124"/>
      <c r="EV975" s="124"/>
      <c r="EW975" s="124"/>
      <c r="EX975" s="124"/>
      <c r="EY975" s="124"/>
      <c r="EZ975" s="124"/>
      <c r="FA975" s="124"/>
      <c r="FB975" s="124"/>
      <c r="FC975" s="124"/>
      <c r="FD975" s="124"/>
      <c r="FE975" s="124"/>
      <c r="FF975" s="124"/>
      <c r="FG975" s="124"/>
      <c r="FH975" s="124"/>
      <c r="FI975" s="124"/>
      <c r="FJ975" s="124"/>
      <c r="FK975" s="124"/>
      <c r="FL975" s="124"/>
      <c r="FM975" s="124"/>
      <c r="FN975" s="124"/>
      <c r="FO975" s="124"/>
      <c r="FP975" s="124"/>
      <c r="FQ975" s="124"/>
      <c r="FR975" s="124"/>
      <c r="FS975" s="124"/>
      <c r="FT975" s="124"/>
      <c r="FU975" s="124"/>
      <c r="FV975" s="124"/>
      <c r="FW975" s="124"/>
      <c r="FX975" s="124"/>
      <c r="FY975" s="124"/>
      <c r="FZ975" s="124"/>
      <c r="GA975" s="124"/>
      <c r="GB975" s="124"/>
      <c r="GC975" s="124"/>
      <c r="GD975" s="124"/>
      <c r="GE975" s="124"/>
      <c r="GF975" s="124"/>
      <c r="GG975" s="124"/>
      <c r="GH975" s="124"/>
      <c r="GI975" s="124"/>
      <c r="GJ975" s="124"/>
      <c r="GK975" s="124"/>
      <c r="GL975" s="124"/>
      <c r="GM975" s="124"/>
      <c r="GN975" s="124"/>
      <c r="GO975" s="124"/>
      <c r="GP975" s="124"/>
      <c r="GQ975" s="124"/>
      <c r="GR975" s="124"/>
      <c r="GS975" s="124"/>
      <c r="GT975" s="124"/>
      <c r="GU975" s="124"/>
      <c r="GV975" s="124"/>
      <c r="GW975" s="124"/>
      <c r="GX975" s="124"/>
      <c r="GY975" s="124"/>
    </row>
    <row r="976" spans="1:207" s="15" customFormat="1" ht="25.15" customHeight="1" x14ac:dyDescent="0.25">
      <c r="A976" s="422"/>
      <c r="B976" s="384"/>
      <c r="C976" s="386"/>
      <c r="D976" s="388"/>
      <c r="E976" s="386"/>
      <c r="F976" s="408"/>
      <c r="G976" s="408"/>
      <c r="H976" s="410"/>
      <c r="I976" s="412"/>
      <c r="J976" s="412"/>
      <c r="K976" s="307">
        <f t="shared" ref="K976" si="312">SUM(L976:O976)</f>
        <v>5928248.2999999998</v>
      </c>
      <c r="L976" s="311">
        <v>0</v>
      </c>
      <c r="M976" s="377">
        <v>0</v>
      </c>
      <c r="N976" s="311">
        <v>0</v>
      </c>
      <c r="O976" s="40">
        <f>'[1]Прод. прилож (2)'!$C$832</f>
        <v>5928248.2999999998</v>
      </c>
      <c r="P976" s="311">
        <f>K976/H975</f>
        <v>6798.4498853211007</v>
      </c>
      <c r="Q976" s="42">
        <v>9673</v>
      </c>
      <c r="R976" s="59" t="s">
        <v>93</v>
      </c>
      <c r="V976" s="123"/>
      <c r="W976" s="123"/>
      <c r="X976" s="123"/>
      <c r="Y976" s="123"/>
      <c r="Z976" s="123"/>
      <c r="AA976" s="123"/>
      <c r="AB976" s="123"/>
      <c r="AC976" s="123"/>
      <c r="AD976" s="123"/>
      <c r="AE976" s="123"/>
      <c r="AF976" s="123"/>
      <c r="AG976" s="123"/>
      <c r="AH976" s="123"/>
      <c r="AI976" s="123"/>
      <c r="AJ976" s="123"/>
      <c r="AK976" s="123"/>
      <c r="AL976" s="123"/>
      <c r="AM976" s="123"/>
      <c r="AN976" s="123"/>
      <c r="AO976" s="123"/>
      <c r="AP976" s="123"/>
      <c r="AQ976" s="123"/>
      <c r="AR976" s="123"/>
      <c r="AS976" s="123"/>
      <c r="AT976" s="123"/>
      <c r="AU976" s="123"/>
      <c r="AV976" s="123"/>
      <c r="AW976" s="123"/>
      <c r="AX976" s="123"/>
      <c r="AY976" s="123"/>
      <c r="AZ976" s="123"/>
      <c r="BA976" s="123"/>
      <c r="BB976" s="123"/>
      <c r="BC976" s="123"/>
      <c r="BD976" s="123"/>
      <c r="BE976" s="123"/>
      <c r="BF976" s="123"/>
      <c r="BG976" s="123"/>
      <c r="BH976" s="123"/>
      <c r="BI976" s="123"/>
      <c r="BJ976" s="123"/>
      <c r="BK976" s="123"/>
      <c r="BL976" s="123"/>
      <c r="BM976" s="123"/>
      <c r="BN976" s="123"/>
      <c r="BO976" s="123"/>
      <c r="BP976" s="123"/>
      <c r="BQ976" s="123"/>
      <c r="BR976" s="123"/>
      <c r="BS976" s="123"/>
      <c r="BT976" s="123"/>
      <c r="BU976" s="123"/>
      <c r="BV976" s="123"/>
      <c r="BW976" s="123"/>
      <c r="BX976" s="123"/>
      <c r="BY976" s="123"/>
      <c r="BZ976" s="123"/>
      <c r="CA976" s="123"/>
      <c r="CB976" s="123"/>
      <c r="CC976" s="123"/>
      <c r="CD976" s="123"/>
      <c r="CE976" s="123"/>
      <c r="CF976" s="123"/>
      <c r="CG976" s="123"/>
      <c r="CH976" s="123"/>
      <c r="CI976" s="123"/>
      <c r="CJ976" s="123"/>
      <c r="CK976" s="123"/>
      <c r="CL976" s="123"/>
      <c r="CM976" s="123"/>
      <c r="CN976" s="123"/>
      <c r="CO976" s="123"/>
      <c r="CP976" s="123"/>
      <c r="CQ976" s="123"/>
      <c r="CR976" s="123"/>
      <c r="CS976" s="123"/>
      <c r="CT976" s="123"/>
      <c r="CU976" s="123"/>
      <c r="CV976" s="123"/>
      <c r="CW976" s="123"/>
      <c r="CX976" s="123"/>
      <c r="CY976" s="123"/>
      <c r="CZ976" s="123"/>
      <c r="DA976" s="123"/>
      <c r="DB976" s="123"/>
      <c r="DC976" s="123"/>
      <c r="DD976" s="123"/>
      <c r="DE976" s="123"/>
      <c r="DF976" s="123"/>
      <c r="DG976" s="123"/>
      <c r="DH976" s="123"/>
      <c r="DI976" s="123"/>
      <c r="DJ976" s="123"/>
      <c r="DK976" s="123"/>
      <c r="DL976" s="123"/>
      <c r="DM976" s="123"/>
      <c r="DN976" s="123"/>
      <c r="DO976" s="123"/>
      <c r="DP976" s="123"/>
      <c r="DQ976" s="123"/>
      <c r="DR976" s="123"/>
      <c r="DS976" s="123"/>
      <c r="DT976" s="123"/>
      <c r="DU976" s="123"/>
      <c r="DV976" s="123"/>
      <c r="DW976" s="123"/>
      <c r="DX976" s="123"/>
      <c r="DY976" s="123"/>
      <c r="DZ976" s="123"/>
      <c r="EA976" s="123"/>
      <c r="EB976" s="123"/>
      <c r="EC976" s="123"/>
      <c r="ED976" s="123"/>
      <c r="EE976" s="123"/>
      <c r="EF976" s="123"/>
      <c r="EG976" s="123"/>
      <c r="EH976" s="123"/>
      <c r="EI976" s="123"/>
      <c r="EJ976" s="123"/>
      <c r="EK976" s="123"/>
      <c r="EL976" s="123"/>
      <c r="EM976" s="123"/>
      <c r="EN976" s="123"/>
      <c r="EO976" s="123"/>
      <c r="EP976" s="123"/>
      <c r="EQ976" s="123"/>
      <c r="ER976" s="123"/>
      <c r="ES976" s="123"/>
      <c r="ET976" s="123"/>
      <c r="EU976" s="123"/>
      <c r="EV976" s="123"/>
      <c r="EW976" s="123"/>
      <c r="EX976" s="123"/>
      <c r="EY976" s="123"/>
      <c r="EZ976" s="123"/>
      <c r="FA976" s="123"/>
      <c r="FB976" s="123"/>
      <c r="FC976" s="123"/>
      <c r="FD976" s="123"/>
      <c r="FE976" s="123"/>
      <c r="FF976" s="123"/>
      <c r="FG976" s="123"/>
      <c r="FH976" s="123"/>
      <c r="FI976" s="123"/>
      <c r="FJ976" s="123"/>
      <c r="FK976" s="123"/>
      <c r="FL976" s="123"/>
      <c r="FM976" s="123"/>
      <c r="FN976" s="123"/>
      <c r="FO976" s="123"/>
      <c r="FP976" s="123"/>
      <c r="FQ976" s="123"/>
      <c r="FR976" s="123"/>
      <c r="FS976" s="123"/>
      <c r="FT976" s="123"/>
      <c r="FU976" s="123"/>
      <c r="FV976" s="123"/>
      <c r="FW976" s="123"/>
      <c r="FX976" s="123"/>
      <c r="FY976" s="123"/>
      <c r="FZ976" s="123"/>
      <c r="GA976" s="123"/>
      <c r="GB976" s="123"/>
      <c r="GC976" s="123"/>
      <c r="GD976" s="123"/>
      <c r="GE976" s="123"/>
      <c r="GF976" s="123"/>
      <c r="GG976" s="123"/>
      <c r="GH976" s="123"/>
      <c r="GI976" s="123"/>
      <c r="GJ976" s="123"/>
      <c r="GK976" s="123"/>
      <c r="GL976" s="123"/>
      <c r="GM976" s="123"/>
      <c r="GN976" s="123"/>
      <c r="GO976" s="123"/>
      <c r="GP976" s="123"/>
      <c r="GQ976" s="123"/>
      <c r="GR976" s="123"/>
      <c r="GS976" s="123"/>
      <c r="GT976" s="123"/>
      <c r="GU976" s="123"/>
      <c r="GV976" s="123"/>
      <c r="GW976" s="123"/>
      <c r="GX976" s="123"/>
      <c r="GY976" s="123"/>
    </row>
    <row r="977" spans="1:207" s="123" customFormat="1" ht="25.15" customHeight="1" x14ac:dyDescent="0.25">
      <c r="A977" s="200">
        <v>749</v>
      </c>
      <c r="B977" s="301" t="s">
        <v>504</v>
      </c>
      <c r="C977" s="48">
        <v>1962</v>
      </c>
      <c r="D977" s="288" t="s">
        <v>204</v>
      </c>
      <c r="E977" s="48" t="s">
        <v>20</v>
      </c>
      <c r="F977" s="27">
        <v>2</v>
      </c>
      <c r="G977" s="27">
        <v>2</v>
      </c>
      <c r="H977" s="40">
        <f>I977+J977</f>
        <v>398.1</v>
      </c>
      <c r="I977" s="129">
        <v>0</v>
      </c>
      <c r="J977" s="40">
        <v>398.1</v>
      </c>
      <c r="K977" s="307">
        <f t="shared" si="295"/>
        <v>1798642.01</v>
      </c>
      <c r="L977" s="311">
        <v>0</v>
      </c>
      <c r="M977" s="377">
        <v>0</v>
      </c>
      <c r="N977" s="311">
        <v>0</v>
      </c>
      <c r="O977" s="40">
        <f>'[1]Прод. прилож (2)'!$C$283</f>
        <v>1798642.01</v>
      </c>
      <c r="P977" s="311">
        <f t="shared" si="311"/>
        <v>4518.0658377292139</v>
      </c>
      <c r="Q977" s="42">
        <v>9673</v>
      </c>
      <c r="R977" s="59" t="s">
        <v>92</v>
      </c>
      <c r="S977" s="152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5"/>
      <c r="DA977" s="15"/>
      <c r="DB977" s="15"/>
      <c r="DC977" s="15"/>
      <c r="DD977" s="15"/>
      <c r="DE977" s="15"/>
      <c r="DF977" s="15"/>
      <c r="DG977" s="15"/>
      <c r="DH977" s="15"/>
      <c r="DI977" s="15"/>
      <c r="DJ977" s="15"/>
      <c r="DK977" s="15"/>
      <c r="DL977" s="15"/>
      <c r="DM977" s="15"/>
      <c r="DN977" s="15"/>
      <c r="DO977" s="15"/>
      <c r="DP977" s="15"/>
      <c r="DQ977" s="15"/>
      <c r="DR977" s="15"/>
      <c r="DS977" s="15"/>
      <c r="DT977" s="15"/>
      <c r="DU977" s="15"/>
      <c r="DV977" s="15"/>
      <c r="DW977" s="15"/>
      <c r="DX977" s="15"/>
      <c r="DY977" s="15"/>
      <c r="DZ977" s="15"/>
      <c r="EA977" s="15"/>
      <c r="EB977" s="15"/>
      <c r="EC977" s="15"/>
      <c r="ED977" s="15"/>
      <c r="EE977" s="15"/>
      <c r="EF977" s="15"/>
      <c r="EG977" s="15"/>
      <c r="EH977" s="15"/>
      <c r="EI977" s="15"/>
      <c r="EJ977" s="15"/>
      <c r="EK977" s="15"/>
      <c r="EL977" s="15"/>
      <c r="EM977" s="15"/>
      <c r="EN977" s="15"/>
      <c r="EO977" s="15"/>
      <c r="EP977" s="15"/>
      <c r="EQ977" s="15"/>
      <c r="ER977" s="15"/>
      <c r="ES977" s="15"/>
      <c r="ET977" s="15"/>
      <c r="EU977" s="15"/>
      <c r="EV977" s="15"/>
      <c r="EW977" s="15"/>
      <c r="EX977" s="15"/>
      <c r="EY977" s="15"/>
      <c r="EZ977" s="15"/>
      <c r="FA977" s="15"/>
      <c r="FB977" s="15"/>
      <c r="FC977" s="15"/>
      <c r="FD977" s="15"/>
      <c r="FE977" s="15"/>
      <c r="FF977" s="15"/>
      <c r="FG977" s="15"/>
      <c r="FH977" s="15"/>
      <c r="FI977" s="15"/>
      <c r="FJ977" s="15"/>
      <c r="FK977" s="15"/>
      <c r="FL977" s="15"/>
      <c r="FM977" s="15"/>
      <c r="FN977" s="15"/>
      <c r="FO977" s="15"/>
      <c r="FP977" s="15"/>
      <c r="FQ977" s="15"/>
      <c r="FR977" s="15"/>
      <c r="FS977" s="15"/>
      <c r="FT977" s="15"/>
      <c r="FU977" s="15"/>
      <c r="FV977" s="15"/>
      <c r="FW977" s="15"/>
      <c r="FX977" s="15"/>
      <c r="FY977" s="15"/>
      <c r="FZ977" s="15"/>
      <c r="GA977" s="15"/>
      <c r="GB977" s="15"/>
      <c r="GC977" s="15"/>
      <c r="GD977" s="15"/>
      <c r="GE977" s="15"/>
      <c r="GF977" s="15"/>
      <c r="GG977" s="15"/>
      <c r="GH977" s="15"/>
      <c r="GI977" s="15"/>
      <c r="GJ977" s="15"/>
      <c r="GK977" s="15"/>
      <c r="GL977" s="15"/>
      <c r="GM977" s="15"/>
      <c r="GN977" s="15"/>
      <c r="GO977" s="15"/>
      <c r="GP977" s="15"/>
      <c r="GQ977" s="15"/>
      <c r="GR977" s="15"/>
      <c r="GS977" s="15"/>
      <c r="GT977" s="15"/>
      <c r="GU977" s="15"/>
      <c r="GV977" s="15"/>
      <c r="GW977" s="15"/>
      <c r="GX977" s="15"/>
      <c r="GY977" s="15"/>
    </row>
    <row r="978" spans="1:207" s="123" customFormat="1" ht="25.15" customHeight="1" x14ac:dyDescent="0.25">
      <c r="A978" s="200">
        <v>750</v>
      </c>
      <c r="B978" s="301" t="s">
        <v>1412</v>
      </c>
      <c r="C978" s="48">
        <v>1979</v>
      </c>
      <c r="D978" s="288" t="s">
        <v>204</v>
      </c>
      <c r="E978" s="48" t="s">
        <v>22</v>
      </c>
      <c r="F978" s="27">
        <v>5</v>
      </c>
      <c r="G978" s="27">
        <v>4</v>
      </c>
      <c r="H978" s="40">
        <v>4947.03</v>
      </c>
      <c r="I978" s="129">
        <v>0</v>
      </c>
      <c r="J978" s="40">
        <v>4947.03</v>
      </c>
      <c r="K978" s="307">
        <f>SUM(L978:O978)</f>
        <v>4958804.78</v>
      </c>
      <c r="L978" s="311">
        <v>0</v>
      </c>
      <c r="M978" s="377">
        <v>0</v>
      </c>
      <c r="N978" s="311">
        <v>0</v>
      </c>
      <c r="O978" s="40">
        <f>'[1]Прод. прилож (2)'!$C$833</f>
        <v>4958804.78</v>
      </c>
      <c r="P978" s="311">
        <f t="shared" si="311"/>
        <v>1002.3801715372659</v>
      </c>
      <c r="Q978" s="42">
        <v>9673</v>
      </c>
      <c r="R978" s="59" t="s">
        <v>93</v>
      </c>
      <c r="S978" s="47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5"/>
      <c r="DA978" s="15"/>
      <c r="DB978" s="15"/>
      <c r="DC978" s="15"/>
      <c r="DD978" s="15"/>
      <c r="DE978" s="15"/>
      <c r="DF978" s="15"/>
      <c r="DG978" s="15"/>
      <c r="DH978" s="15"/>
      <c r="DI978" s="15"/>
      <c r="DJ978" s="15"/>
      <c r="DK978" s="15"/>
      <c r="DL978" s="15"/>
      <c r="DM978" s="15"/>
      <c r="DN978" s="15"/>
      <c r="DO978" s="15"/>
      <c r="DP978" s="15"/>
      <c r="DQ978" s="15"/>
      <c r="DR978" s="15"/>
      <c r="DS978" s="15"/>
      <c r="DT978" s="15"/>
      <c r="DU978" s="15"/>
      <c r="DV978" s="15"/>
      <c r="DW978" s="15"/>
      <c r="DX978" s="15"/>
      <c r="DY978" s="15"/>
      <c r="DZ978" s="15"/>
      <c r="EA978" s="15"/>
      <c r="EB978" s="15"/>
      <c r="EC978" s="15"/>
      <c r="ED978" s="15"/>
      <c r="EE978" s="15"/>
      <c r="EF978" s="15"/>
      <c r="EG978" s="15"/>
      <c r="EH978" s="15"/>
      <c r="EI978" s="15"/>
      <c r="EJ978" s="15"/>
      <c r="EK978" s="15"/>
      <c r="EL978" s="15"/>
      <c r="EM978" s="15"/>
      <c r="EN978" s="15"/>
      <c r="EO978" s="15"/>
      <c r="EP978" s="15"/>
      <c r="EQ978" s="15"/>
      <c r="ER978" s="15"/>
      <c r="ES978" s="15"/>
      <c r="ET978" s="15"/>
      <c r="EU978" s="15"/>
      <c r="EV978" s="15"/>
      <c r="EW978" s="15"/>
      <c r="EX978" s="15"/>
      <c r="EY978" s="15"/>
      <c r="EZ978" s="15"/>
      <c r="FA978" s="15"/>
      <c r="FB978" s="15"/>
      <c r="FC978" s="15"/>
      <c r="FD978" s="15"/>
      <c r="FE978" s="15"/>
      <c r="FF978" s="15"/>
      <c r="FG978" s="15"/>
      <c r="FH978" s="15"/>
      <c r="FI978" s="15"/>
      <c r="FJ978" s="15"/>
      <c r="FK978" s="15"/>
      <c r="FL978" s="15"/>
      <c r="FM978" s="15"/>
      <c r="FN978" s="15"/>
      <c r="FO978" s="15"/>
      <c r="FP978" s="15"/>
      <c r="FQ978" s="15"/>
      <c r="FR978" s="15"/>
      <c r="FS978" s="15"/>
      <c r="FT978" s="15"/>
      <c r="FU978" s="15"/>
      <c r="FV978" s="15"/>
      <c r="FW978" s="15"/>
      <c r="FX978" s="15"/>
      <c r="FY978" s="15"/>
      <c r="FZ978" s="15"/>
      <c r="GA978" s="15"/>
      <c r="GB978" s="15"/>
      <c r="GC978" s="15"/>
      <c r="GD978" s="15"/>
      <c r="GE978" s="15"/>
      <c r="GF978" s="15"/>
      <c r="GG978" s="15"/>
      <c r="GH978" s="15"/>
      <c r="GI978" s="15"/>
      <c r="GJ978" s="15"/>
      <c r="GK978" s="15"/>
      <c r="GL978" s="15"/>
      <c r="GM978" s="15"/>
      <c r="GN978" s="15"/>
      <c r="GO978" s="15"/>
      <c r="GP978" s="15"/>
      <c r="GQ978" s="15"/>
      <c r="GR978" s="15"/>
      <c r="GS978" s="15"/>
      <c r="GT978" s="15"/>
      <c r="GU978" s="15"/>
      <c r="GV978" s="15"/>
      <c r="GW978" s="15"/>
      <c r="GX978" s="15"/>
      <c r="GY978" s="15"/>
    </row>
    <row r="979" spans="1:207" s="123" customFormat="1" ht="25.15" customHeight="1" x14ac:dyDescent="0.25">
      <c r="A979" s="200">
        <v>751</v>
      </c>
      <c r="B979" s="301" t="s">
        <v>1413</v>
      </c>
      <c r="C979" s="48">
        <v>1993</v>
      </c>
      <c r="D979" s="288" t="s">
        <v>204</v>
      </c>
      <c r="E979" s="48" t="s">
        <v>22</v>
      </c>
      <c r="F979" s="27">
        <v>9</v>
      </c>
      <c r="G979" s="27">
        <v>1</v>
      </c>
      <c r="H979" s="40">
        <v>7433.2</v>
      </c>
      <c r="I979" s="129">
        <v>0</v>
      </c>
      <c r="J979" s="40">
        <v>7433.2</v>
      </c>
      <c r="K979" s="307">
        <f>SUM(L979:O979)</f>
        <v>4501008</v>
      </c>
      <c r="L979" s="311">
        <v>0</v>
      </c>
      <c r="M979" s="377">
        <v>0</v>
      </c>
      <c r="N979" s="311">
        <v>0</v>
      </c>
      <c r="O979" s="40">
        <f>'[1]Прод. прилож (2)'!$C$834</f>
        <v>4501008</v>
      </c>
      <c r="P979" s="311">
        <f t="shared" si="311"/>
        <v>605.52763278265081</v>
      </c>
      <c r="Q979" s="42">
        <v>9673</v>
      </c>
      <c r="R979" s="59" t="s">
        <v>93</v>
      </c>
      <c r="S979" s="47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5"/>
      <c r="DA979" s="15"/>
      <c r="DB979" s="15"/>
      <c r="DC979" s="15"/>
      <c r="DD979" s="15"/>
      <c r="DE979" s="15"/>
      <c r="DF979" s="15"/>
      <c r="DG979" s="15"/>
      <c r="DH979" s="15"/>
      <c r="DI979" s="15"/>
      <c r="DJ979" s="15"/>
      <c r="DK979" s="15"/>
      <c r="DL979" s="15"/>
      <c r="DM979" s="15"/>
      <c r="DN979" s="15"/>
      <c r="DO979" s="15"/>
      <c r="DP979" s="15"/>
      <c r="DQ979" s="15"/>
      <c r="DR979" s="15"/>
      <c r="DS979" s="15"/>
      <c r="DT979" s="15"/>
      <c r="DU979" s="15"/>
      <c r="DV979" s="15"/>
      <c r="DW979" s="15"/>
      <c r="DX979" s="15"/>
      <c r="DY979" s="15"/>
      <c r="DZ979" s="15"/>
      <c r="EA979" s="15"/>
      <c r="EB979" s="15"/>
      <c r="EC979" s="15"/>
      <c r="ED979" s="15"/>
      <c r="EE979" s="15"/>
      <c r="EF979" s="15"/>
      <c r="EG979" s="15"/>
      <c r="EH979" s="15"/>
      <c r="EI979" s="15"/>
      <c r="EJ979" s="15"/>
      <c r="EK979" s="15"/>
      <c r="EL979" s="15"/>
      <c r="EM979" s="15"/>
      <c r="EN979" s="15"/>
      <c r="EO979" s="15"/>
      <c r="EP979" s="15"/>
      <c r="EQ979" s="15"/>
      <c r="ER979" s="15"/>
      <c r="ES979" s="15"/>
      <c r="ET979" s="15"/>
      <c r="EU979" s="15"/>
      <c r="EV979" s="15"/>
      <c r="EW979" s="15"/>
      <c r="EX979" s="15"/>
      <c r="EY979" s="15"/>
      <c r="EZ979" s="15"/>
      <c r="FA979" s="15"/>
      <c r="FB979" s="15"/>
      <c r="FC979" s="15"/>
      <c r="FD979" s="15"/>
      <c r="FE979" s="15"/>
      <c r="FF979" s="15"/>
      <c r="FG979" s="15"/>
      <c r="FH979" s="15"/>
      <c r="FI979" s="15"/>
      <c r="FJ979" s="15"/>
      <c r="FK979" s="15"/>
      <c r="FL979" s="15"/>
      <c r="FM979" s="15"/>
      <c r="FN979" s="15"/>
      <c r="FO979" s="15"/>
      <c r="FP979" s="15"/>
      <c r="FQ979" s="15"/>
      <c r="FR979" s="15"/>
      <c r="FS979" s="15"/>
      <c r="FT979" s="15"/>
      <c r="FU979" s="15"/>
      <c r="FV979" s="15"/>
      <c r="FW979" s="15"/>
      <c r="FX979" s="15"/>
      <c r="FY979" s="15"/>
      <c r="FZ979" s="15"/>
      <c r="GA979" s="15"/>
      <c r="GB979" s="15"/>
      <c r="GC979" s="15"/>
      <c r="GD979" s="15"/>
      <c r="GE979" s="15"/>
      <c r="GF979" s="15"/>
      <c r="GG979" s="15"/>
      <c r="GH979" s="15"/>
      <c r="GI979" s="15"/>
      <c r="GJ979" s="15"/>
      <c r="GK979" s="15"/>
      <c r="GL979" s="15"/>
      <c r="GM979" s="15"/>
      <c r="GN979" s="15"/>
      <c r="GO979" s="15"/>
      <c r="GP979" s="15"/>
      <c r="GQ979" s="15"/>
      <c r="GR979" s="15"/>
      <c r="GS979" s="15"/>
      <c r="GT979" s="15"/>
      <c r="GU979" s="15"/>
      <c r="GV979" s="15"/>
      <c r="GW979" s="15"/>
      <c r="GX979" s="15"/>
      <c r="GY979" s="15"/>
    </row>
    <row r="980" spans="1:207" s="123" customFormat="1" ht="25.15" customHeight="1" x14ac:dyDescent="0.25">
      <c r="A980" s="200">
        <v>752</v>
      </c>
      <c r="B980" s="301" t="s">
        <v>1373</v>
      </c>
      <c r="C980" s="288">
        <v>1986</v>
      </c>
      <c r="D980" s="288" t="s">
        <v>204</v>
      </c>
      <c r="E980" s="288" t="s">
        <v>22</v>
      </c>
      <c r="F980" s="306">
        <v>9</v>
      </c>
      <c r="G980" s="306">
        <v>4</v>
      </c>
      <c r="H980" s="42">
        <v>9708</v>
      </c>
      <c r="I980" s="135">
        <v>0</v>
      </c>
      <c r="J980" s="40">
        <v>9708</v>
      </c>
      <c r="K980" s="307">
        <f>L980+M980+N980+O980</f>
        <v>14226212.970000001</v>
      </c>
      <c r="L980" s="40">
        <v>0</v>
      </c>
      <c r="M980" s="40">
        <v>0</v>
      </c>
      <c r="N980" s="40">
        <v>0</v>
      </c>
      <c r="O980" s="311">
        <f>'[1]Прод. прилож (2)'!$C$835</f>
        <v>14226212.970000001</v>
      </c>
      <c r="P980" s="42">
        <f t="shared" ref="P980" si="313">K980/H980</f>
        <v>1465.411307169345</v>
      </c>
      <c r="Q980" s="307">
        <v>9673</v>
      </c>
      <c r="R980" s="59" t="s">
        <v>93</v>
      </c>
      <c r="S980" s="96"/>
      <c r="T980" s="95"/>
      <c r="U980" s="95"/>
      <c r="V980" s="95"/>
      <c r="W980" s="95"/>
      <c r="X980" s="95"/>
      <c r="Y980" s="95"/>
      <c r="Z980" s="95"/>
      <c r="AA980" s="95"/>
      <c r="AB980" s="95"/>
      <c r="AC980" s="95"/>
      <c r="AD980" s="95"/>
      <c r="AE980" s="95"/>
      <c r="AF980" s="95"/>
      <c r="AG980" s="95"/>
      <c r="AH980" s="95"/>
      <c r="AI980" s="95"/>
      <c r="AJ980" s="95"/>
      <c r="AK980" s="95"/>
      <c r="AL980" s="95"/>
      <c r="AM980" s="95"/>
      <c r="AN980" s="95"/>
      <c r="AO980" s="95"/>
      <c r="AP980" s="95"/>
      <c r="AQ980" s="95"/>
      <c r="AR980" s="95"/>
      <c r="AS980" s="95"/>
      <c r="AT980" s="95"/>
      <c r="AU980" s="95"/>
      <c r="AV980" s="95"/>
      <c r="AW980" s="95"/>
      <c r="AX980" s="95"/>
      <c r="AY980" s="95"/>
      <c r="AZ980" s="95"/>
      <c r="BA980" s="95"/>
      <c r="BB980" s="95"/>
      <c r="BC980" s="95"/>
      <c r="BD980" s="95"/>
      <c r="BE980" s="95"/>
      <c r="BF980" s="95"/>
      <c r="BG980" s="95"/>
      <c r="BH980" s="95"/>
      <c r="BI980" s="95"/>
      <c r="BJ980" s="95"/>
      <c r="BK980" s="95"/>
      <c r="BL980" s="95"/>
      <c r="BM980" s="95"/>
      <c r="BN980" s="95"/>
      <c r="BO980" s="95"/>
      <c r="BP980" s="95"/>
      <c r="BQ980" s="95"/>
      <c r="BR980" s="95"/>
      <c r="BS980" s="95"/>
      <c r="BT980" s="95"/>
      <c r="BU980" s="95"/>
      <c r="BV980" s="95"/>
      <c r="BW980" s="95"/>
      <c r="BX980" s="95"/>
      <c r="BY980" s="95"/>
      <c r="BZ980" s="95"/>
      <c r="CA980" s="95"/>
      <c r="CB980" s="95"/>
      <c r="CC980" s="95"/>
      <c r="CD980" s="95"/>
      <c r="CE980" s="95"/>
      <c r="CF980" s="95"/>
      <c r="CG980" s="95"/>
      <c r="CH980" s="95"/>
      <c r="CI980" s="95"/>
      <c r="CJ980" s="95"/>
      <c r="CK980" s="95"/>
      <c r="CL980" s="95"/>
      <c r="CM980" s="95"/>
      <c r="CN980" s="95"/>
      <c r="CO980" s="95"/>
      <c r="CP980" s="95"/>
      <c r="CQ980" s="95"/>
      <c r="CR980" s="95"/>
      <c r="CS980" s="95"/>
      <c r="CT980" s="95"/>
      <c r="CU980" s="95"/>
      <c r="CV980" s="95"/>
      <c r="CW980" s="95"/>
      <c r="CX980" s="95"/>
      <c r="CY980" s="95"/>
      <c r="CZ980" s="95"/>
      <c r="DA980" s="95"/>
      <c r="DB980" s="95"/>
      <c r="DC980" s="95"/>
      <c r="DD980" s="95"/>
      <c r="DE980" s="95"/>
      <c r="DF980" s="95"/>
      <c r="DG980" s="95"/>
      <c r="DH980" s="95"/>
      <c r="DI980" s="95"/>
      <c r="DJ980" s="95"/>
      <c r="DK980" s="95"/>
      <c r="DL980" s="95"/>
      <c r="DM980" s="95"/>
      <c r="DN980" s="95"/>
      <c r="DO980" s="95"/>
      <c r="DP980" s="95"/>
      <c r="DQ980" s="95"/>
      <c r="DR980" s="95"/>
      <c r="DS980" s="95"/>
      <c r="DT980" s="95"/>
      <c r="DU980" s="95"/>
      <c r="DV980" s="95"/>
      <c r="DW980" s="95"/>
      <c r="DX980" s="95"/>
      <c r="DY980" s="95"/>
      <c r="DZ980" s="95"/>
      <c r="EA980" s="95"/>
      <c r="EB980" s="95"/>
      <c r="EC980" s="95"/>
      <c r="ED980" s="95"/>
      <c r="EE980" s="95"/>
      <c r="EF980" s="95"/>
      <c r="EG980" s="95"/>
      <c r="EH980" s="95"/>
      <c r="EI980" s="95"/>
      <c r="EJ980" s="95"/>
      <c r="EK980" s="95"/>
      <c r="EL980" s="95"/>
      <c r="EM980" s="95"/>
      <c r="EN980" s="95"/>
      <c r="EO980" s="95"/>
      <c r="EP980" s="95"/>
      <c r="EQ980" s="95"/>
      <c r="ER980" s="95"/>
      <c r="ES980" s="95"/>
      <c r="ET980" s="95"/>
      <c r="EU980" s="95"/>
      <c r="EV980" s="95"/>
      <c r="EW980" s="95"/>
      <c r="EX980" s="95"/>
      <c r="EY980" s="95"/>
      <c r="EZ980" s="95"/>
      <c r="FA980" s="95"/>
      <c r="FB980" s="95"/>
      <c r="FC980" s="95"/>
      <c r="FD980" s="95"/>
      <c r="FE980" s="95"/>
      <c r="FF980" s="95"/>
      <c r="FG980" s="95"/>
      <c r="FH980" s="95"/>
      <c r="FI980" s="95"/>
      <c r="FJ980" s="95"/>
      <c r="FK980" s="95"/>
      <c r="FL980" s="95"/>
      <c r="FM980" s="95"/>
      <c r="FN980" s="95"/>
      <c r="FO980" s="95"/>
      <c r="FP980" s="95"/>
      <c r="FQ980" s="95"/>
      <c r="FR980" s="95"/>
      <c r="FS980" s="95"/>
      <c r="FT980" s="95"/>
      <c r="FU980" s="95"/>
      <c r="FV980" s="95"/>
      <c r="FW980" s="95"/>
      <c r="FX980" s="95"/>
      <c r="FY980" s="95"/>
      <c r="FZ980" s="95"/>
      <c r="GA980" s="95"/>
      <c r="GB980" s="95"/>
      <c r="GC980" s="95"/>
      <c r="GD980" s="95"/>
      <c r="GE980" s="95"/>
      <c r="GF980" s="95"/>
      <c r="GG980" s="95"/>
      <c r="GH980" s="95"/>
      <c r="GI980" s="95"/>
      <c r="GJ980" s="95"/>
      <c r="GK980" s="95"/>
      <c r="GL980" s="95"/>
      <c r="GM980" s="95"/>
      <c r="GN980" s="95"/>
      <c r="GO980" s="95"/>
      <c r="GP980" s="95"/>
      <c r="GQ980" s="95"/>
      <c r="GR980" s="95"/>
      <c r="GS980" s="95"/>
      <c r="GT980" s="95"/>
      <c r="GU980" s="95"/>
      <c r="GV980" s="95"/>
      <c r="GW980" s="95"/>
      <c r="GX980" s="95"/>
      <c r="GY980" s="95"/>
    </row>
    <row r="981" spans="1:207" s="123" customFormat="1" ht="25.15" customHeight="1" x14ac:dyDescent="0.25">
      <c r="A981" s="200">
        <v>753</v>
      </c>
      <c r="B981" s="301" t="s">
        <v>1118</v>
      </c>
      <c r="C981" s="288">
        <v>1961</v>
      </c>
      <c r="D981" s="288" t="s">
        <v>204</v>
      </c>
      <c r="E981" s="288" t="s">
        <v>22</v>
      </c>
      <c r="F981" s="306">
        <v>9</v>
      </c>
      <c r="G981" s="306">
        <v>4</v>
      </c>
      <c r="H981" s="42">
        <v>7753.4</v>
      </c>
      <c r="I981" s="135">
        <v>0</v>
      </c>
      <c r="J981" s="40">
        <v>7753.4</v>
      </c>
      <c r="K981" s="307">
        <f t="shared" si="295"/>
        <v>9145000</v>
      </c>
      <c r="L981" s="40">
        <v>0</v>
      </c>
      <c r="M981" s="40">
        <v>0</v>
      </c>
      <c r="N981" s="40">
        <v>0</v>
      </c>
      <c r="O981" s="311">
        <f>'[1]Прод. прилож (2)'!$C$836</f>
        <v>9145000</v>
      </c>
      <c r="P981" s="42">
        <f t="shared" si="311"/>
        <v>1179.4825495911471</v>
      </c>
      <c r="Q981" s="307">
        <v>9673</v>
      </c>
      <c r="R981" s="59" t="s">
        <v>93</v>
      </c>
      <c r="S981" s="96"/>
      <c r="T981" s="95"/>
      <c r="U981" s="95"/>
      <c r="V981" s="95"/>
      <c r="W981" s="95"/>
      <c r="X981" s="95"/>
      <c r="Y981" s="95"/>
      <c r="Z981" s="95"/>
      <c r="AA981" s="95"/>
      <c r="AB981" s="95"/>
      <c r="AC981" s="95"/>
      <c r="AD981" s="95"/>
      <c r="AE981" s="95"/>
      <c r="AF981" s="95"/>
      <c r="AG981" s="95"/>
      <c r="AH981" s="95"/>
      <c r="AI981" s="95"/>
      <c r="AJ981" s="95"/>
      <c r="AK981" s="95"/>
      <c r="AL981" s="95"/>
      <c r="AM981" s="95"/>
      <c r="AN981" s="95"/>
      <c r="AO981" s="95"/>
      <c r="AP981" s="95"/>
      <c r="AQ981" s="95"/>
      <c r="AR981" s="95"/>
      <c r="AS981" s="95"/>
      <c r="AT981" s="95"/>
      <c r="AU981" s="95"/>
      <c r="AV981" s="95"/>
      <c r="AW981" s="95"/>
      <c r="AX981" s="95"/>
      <c r="AY981" s="95"/>
      <c r="AZ981" s="95"/>
      <c r="BA981" s="95"/>
      <c r="BB981" s="95"/>
      <c r="BC981" s="95"/>
      <c r="BD981" s="95"/>
      <c r="BE981" s="95"/>
      <c r="BF981" s="95"/>
      <c r="BG981" s="95"/>
      <c r="BH981" s="95"/>
      <c r="BI981" s="95"/>
      <c r="BJ981" s="95"/>
      <c r="BK981" s="95"/>
      <c r="BL981" s="95"/>
      <c r="BM981" s="95"/>
      <c r="BN981" s="95"/>
      <c r="BO981" s="95"/>
      <c r="BP981" s="95"/>
      <c r="BQ981" s="95"/>
      <c r="BR981" s="95"/>
      <c r="BS981" s="95"/>
      <c r="BT981" s="95"/>
      <c r="BU981" s="95"/>
      <c r="BV981" s="95"/>
      <c r="BW981" s="95"/>
      <c r="BX981" s="95"/>
      <c r="BY981" s="95"/>
      <c r="BZ981" s="95"/>
      <c r="CA981" s="95"/>
      <c r="CB981" s="95"/>
      <c r="CC981" s="95"/>
      <c r="CD981" s="95"/>
      <c r="CE981" s="95"/>
      <c r="CF981" s="95"/>
      <c r="CG981" s="95"/>
      <c r="CH981" s="95"/>
      <c r="CI981" s="95"/>
      <c r="CJ981" s="95"/>
      <c r="CK981" s="95"/>
      <c r="CL981" s="95"/>
      <c r="CM981" s="95"/>
      <c r="CN981" s="95"/>
      <c r="CO981" s="95"/>
      <c r="CP981" s="95"/>
      <c r="CQ981" s="95"/>
      <c r="CR981" s="95"/>
      <c r="CS981" s="95"/>
      <c r="CT981" s="95"/>
      <c r="CU981" s="95"/>
      <c r="CV981" s="95"/>
      <c r="CW981" s="95"/>
      <c r="CX981" s="95"/>
      <c r="CY981" s="95"/>
      <c r="CZ981" s="95"/>
      <c r="DA981" s="95"/>
      <c r="DB981" s="95"/>
      <c r="DC981" s="95"/>
      <c r="DD981" s="95"/>
      <c r="DE981" s="95"/>
      <c r="DF981" s="95"/>
      <c r="DG981" s="95"/>
      <c r="DH981" s="95"/>
      <c r="DI981" s="95"/>
      <c r="DJ981" s="95"/>
      <c r="DK981" s="95"/>
      <c r="DL981" s="95"/>
      <c r="DM981" s="95"/>
      <c r="DN981" s="95"/>
      <c r="DO981" s="95"/>
      <c r="DP981" s="95"/>
      <c r="DQ981" s="95"/>
      <c r="DR981" s="95"/>
      <c r="DS981" s="95"/>
      <c r="DT981" s="95"/>
      <c r="DU981" s="95"/>
      <c r="DV981" s="95"/>
      <c r="DW981" s="95"/>
      <c r="DX981" s="95"/>
      <c r="DY981" s="95"/>
      <c r="DZ981" s="95"/>
      <c r="EA981" s="95"/>
      <c r="EB981" s="95"/>
      <c r="EC981" s="95"/>
      <c r="ED981" s="95"/>
      <c r="EE981" s="95"/>
      <c r="EF981" s="95"/>
      <c r="EG981" s="95"/>
      <c r="EH981" s="95"/>
      <c r="EI981" s="95"/>
      <c r="EJ981" s="95"/>
      <c r="EK981" s="95"/>
      <c r="EL981" s="95"/>
      <c r="EM981" s="95"/>
      <c r="EN981" s="95"/>
      <c r="EO981" s="95"/>
      <c r="EP981" s="95"/>
      <c r="EQ981" s="95"/>
      <c r="ER981" s="95"/>
      <c r="ES981" s="95"/>
      <c r="ET981" s="95"/>
      <c r="EU981" s="95"/>
      <c r="EV981" s="95"/>
      <c r="EW981" s="95"/>
      <c r="EX981" s="95"/>
      <c r="EY981" s="95"/>
      <c r="EZ981" s="95"/>
      <c r="FA981" s="95"/>
      <c r="FB981" s="95"/>
      <c r="FC981" s="95"/>
      <c r="FD981" s="95"/>
      <c r="FE981" s="95"/>
      <c r="FF981" s="95"/>
      <c r="FG981" s="95"/>
      <c r="FH981" s="95"/>
      <c r="FI981" s="95"/>
      <c r="FJ981" s="95"/>
      <c r="FK981" s="95"/>
      <c r="FL981" s="95"/>
      <c r="FM981" s="95"/>
      <c r="FN981" s="95"/>
      <c r="FO981" s="95"/>
      <c r="FP981" s="95"/>
      <c r="FQ981" s="95"/>
      <c r="FR981" s="95"/>
      <c r="FS981" s="95"/>
      <c r="FT981" s="95"/>
      <c r="FU981" s="95"/>
      <c r="FV981" s="95"/>
      <c r="FW981" s="95"/>
      <c r="FX981" s="95"/>
      <c r="FY981" s="95"/>
      <c r="FZ981" s="95"/>
      <c r="GA981" s="95"/>
      <c r="GB981" s="95"/>
      <c r="GC981" s="95"/>
      <c r="GD981" s="95"/>
      <c r="GE981" s="95"/>
      <c r="GF981" s="95"/>
      <c r="GG981" s="95"/>
      <c r="GH981" s="95"/>
      <c r="GI981" s="95"/>
      <c r="GJ981" s="95"/>
      <c r="GK981" s="95"/>
      <c r="GL981" s="95"/>
      <c r="GM981" s="95"/>
      <c r="GN981" s="95"/>
      <c r="GO981" s="95"/>
      <c r="GP981" s="95"/>
      <c r="GQ981" s="95"/>
      <c r="GR981" s="95"/>
      <c r="GS981" s="95"/>
      <c r="GT981" s="95"/>
      <c r="GU981" s="95"/>
      <c r="GV981" s="95"/>
      <c r="GW981" s="95"/>
      <c r="GX981" s="95"/>
      <c r="GY981" s="95"/>
    </row>
    <row r="982" spans="1:207" s="15" customFormat="1" ht="25.15" customHeight="1" x14ac:dyDescent="0.25">
      <c r="A982" s="200">
        <v>754</v>
      </c>
      <c r="B982" s="301" t="s">
        <v>505</v>
      </c>
      <c r="C982" s="48">
        <v>1966</v>
      </c>
      <c r="D982" s="288" t="s">
        <v>204</v>
      </c>
      <c r="E982" s="48" t="s">
        <v>20</v>
      </c>
      <c r="F982" s="305">
        <v>5</v>
      </c>
      <c r="G982" s="305">
        <v>4</v>
      </c>
      <c r="H982" s="40">
        <f>I982+J982</f>
        <v>3270.37</v>
      </c>
      <c r="I982" s="40">
        <v>741.9</v>
      </c>
      <c r="J982" s="40">
        <v>2528.4699999999998</v>
      </c>
      <c r="K982" s="307">
        <f t="shared" si="295"/>
        <v>8671875</v>
      </c>
      <c r="L982" s="311">
        <v>0</v>
      </c>
      <c r="M982" s="377">
        <v>0</v>
      </c>
      <c r="N982" s="311">
        <v>0</v>
      </c>
      <c r="O982" s="40">
        <f>'[1]Прод. прилож (2)'!$C$1411</f>
        <v>8671875</v>
      </c>
      <c r="P982" s="311">
        <f t="shared" si="311"/>
        <v>2651.6495075480757</v>
      </c>
      <c r="Q982" s="42">
        <v>9673</v>
      </c>
      <c r="R982" s="59" t="s">
        <v>94</v>
      </c>
      <c r="S982" s="47"/>
    </row>
    <row r="983" spans="1:207" s="15" customFormat="1" ht="25.15" customHeight="1" x14ac:dyDescent="0.25">
      <c r="A983" s="200">
        <v>755</v>
      </c>
      <c r="B983" s="301" t="s">
        <v>702</v>
      </c>
      <c r="C983" s="48">
        <v>1960</v>
      </c>
      <c r="D983" s="288" t="s">
        <v>204</v>
      </c>
      <c r="E983" s="288" t="s">
        <v>506</v>
      </c>
      <c r="F983" s="27">
        <v>2</v>
      </c>
      <c r="G983" s="27">
        <v>2</v>
      </c>
      <c r="H983" s="40">
        <v>284.3</v>
      </c>
      <c r="I983" s="129">
        <v>0</v>
      </c>
      <c r="J983" s="40">
        <v>195.5</v>
      </c>
      <c r="K983" s="307">
        <f t="shared" si="295"/>
        <v>2015000</v>
      </c>
      <c r="L983" s="311">
        <v>0</v>
      </c>
      <c r="M983" s="377">
        <v>0</v>
      </c>
      <c r="N983" s="311">
        <v>0</v>
      </c>
      <c r="O983" s="40">
        <f>'[1]Прод. прилож (2)'!$C$284</f>
        <v>2015000</v>
      </c>
      <c r="P983" s="311">
        <f t="shared" si="311"/>
        <v>7087.5835385156524</v>
      </c>
      <c r="Q983" s="42">
        <v>9673</v>
      </c>
      <c r="R983" s="59" t="s">
        <v>92</v>
      </c>
      <c r="S983" s="152"/>
    </row>
    <row r="984" spans="1:207" s="123" customFormat="1" ht="25.15" customHeight="1" x14ac:dyDescent="0.25">
      <c r="A984" s="200">
        <v>756</v>
      </c>
      <c r="B984" s="301" t="s">
        <v>703</v>
      </c>
      <c r="C984" s="288">
        <v>1960</v>
      </c>
      <c r="D984" s="288" t="s">
        <v>204</v>
      </c>
      <c r="E984" s="288" t="s">
        <v>506</v>
      </c>
      <c r="F984" s="27">
        <v>2</v>
      </c>
      <c r="G984" s="27">
        <v>2</v>
      </c>
      <c r="H984" s="40">
        <v>284.3</v>
      </c>
      <c r="I984" s="129">
        <v>0</v>
      </c>
      <c r="J984" s="40">
        <v>195.5</v>
      </c>
      <c r="K984" s="307">
        <f t="shared" si="295"/>
        <v>2018100</v>
      </c>
      <c r="L984" s="311">
        <v>0</v>
      </c>
      <c r="M984" s="377">
        <v>0</v>
      </c>
      <c r="N984" s="311">
        <v>0</v>
      </c>
      <c r="O984" s="40">
        <f>'[1]Прод. прилож (2)'!$C$285</f>
        <v>2018100</v>
      </c>
      <c r="P984" s="311">
        <f t="shared" si="311"/>
        <v>7098.4875131902918</v>
      </c>
      <c r="Q984" s="42">
        <v>9673</v>
      </c>
      <c r="R984" s="59" t="s">
        <v>92</v>
      </c>
      <c r="S984" s="152"/>
      <c r="T984" s="16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5"/>
      <c r="DA984" s="15"/>
      <c r="DB984" s="15"/>
      <c r="DC984" s="15"/>
      <c r="DD984" s="15"/>
      <c r="DE984" s="15"/>
      <c r="DF984" s="15"/>
      <c r="DG984" s="15"/>
      <c r="DH984" s="15"/>
      <c r="DI984" s="15"/>
      <c r="DJ984" s="15"/>
      <c r="DK984" s="15"/>
      <c r="DL984" s="15"/>
      <c r="DM984" s="15"/>
      <c r="DN984" s="15"/>
      <c r="DO984" s="15"/>
      <c r="DP984" s="15"/>
      <c r="DQ984" s="15"/>
      <c r="DR984" s="15"/>
      <c r="DS984" s="15"/>
      <c r="DT984" s="15"/>
      <c r="DU984" s="15"/>
      <c r="DV984" s="15"/>
      <c r="DW984" s="15"/>
      <c r="DX984" s="15"/>
      <c r="DY984" s="15"/>
      <c r="DZ984" s="15"/>
      <c r="EA984" s="15"/>
      <c r="EB984" s="15"/>
      <c r="EC984" s="15"/>
      <c r="ED984" s="15"/>
      <c r="EE984" s="15"/>
      <c r="EF984" s="15"/>
      <c r="EG984" s="15"/>
      <c r="EH984" s="15"/>
      <c r="EI984" s="15"/>
      <c r="EJ984" s="15"/>
      <c r="EK984" s="15"/>
      <c r="EL984" s="15"/>
      <c r="EM984" s="15"/>
      <c r="EN984" s="15"/>
      <c r="EO984" s="15"/>
      <c r="EP984" s="15"/>
      <c r="EQ984" s="15"/>
      <c r="ER984" s="15"/>
      <c r="ES984" s="15"/>
      <c r="ET984" s="15"/>
      <c r="EU984" s="15"/>
      <c r="EV984" s="15"/>
      <c r="EW984" s="15"/>
      <c r="EX984" s="15"/>
      <c r="EY984" s="15"/>
      <c r="EZ984" s="15"/>
      <c r="FA984" s="15"/>
      <c r="FB984" s="15"/>
      <c r="FC984" s="15"/>
      <c r="FD984" s="15"/>
      <c r="FE984" s="15"/>
      <c r="FF984" s="15"/>
      <c r="FG984" s="15"/>
      <c r="FH984" s="15"/>
      <c r="FI984" s="15"/>
      <c r="FJ984" s="15"/>
      <c r="FK984" s="15"/>
      <c r="FL984" s="15"/>
      <c r="FM984" s="15"/>
      <c r="FN984" s="15"/>
      <c r="FO984" s="15"/>
      <c r="FP984" s="15"/>
      <c r="FQ984" s="15"/>
      <c r="FR984" s="15"/>
      <c r="FS984" s="15"/>
      <c r="FT984" s="15"/>
      <c r="FU984" s="15"/>
      <c r="FV984" s="15"/>
      <c r="FW984" s="15"/>
      <c r="FX984" s="15"/>
      <c r="FY984" s="15"/>
      <c r="FZ984" s="15"/>
      <c r="GA984" s="15"/>
      <c r="GB984" s="15"/>
      <c r="GC984" s="15"/>
      <c r="GD984" s="15"/>
      <c r="GE984" s="15"/>
      <c r="GF984" s="15"/>
      <c r="GG984" s="15"/>
      <c r="GH984" s="15"/>
      <c r="GI984" s="15"/>
      <c r="GJ984" s="15"/>
      <c r="GK984" s="15"/>
      <c r="GL984" s="15"/>
      <c r="GM984" s="15"/>
      <c r="GN984" s="15"/>
      <c r="GO984" s="15"/>
      <c r="GP984" s="15"/>
      <c r="GQ984" s="15"/>
      <c r="GR984" s="15"/>
      <c r="GS984" s="15"/>
      <c r="GT984" s="15"/>
      <c r="GU984" s="15"/>
      <c r="GV984" s="15"/>
      <c r="GW984" s="15"/>
      <c r="GX984" s="15"/>
      <c r="GY984" s="15"/>
    </row>
    <row r="985" spans="1:207" s="123" customFormat="1" ht="25.15" customHeight="1" x14ac:dyDescent="0.25">
      <c r="A985" s="200">
        <v>757</v>
      </c>
      <c r="B985" s="87" t="s">
        <v>507</v>
      </c>
      <c r="C985" s="48">
        <v>1964</v>
      </c>
      <c r="D985" s="288" t="s">
        <v>204</v>
      </c>
      <c r="E985" s="48" t="s">
        <v>20</v>
      </c>
      <c r="F985" s="27">
        <v>4</v>
      </c>
      <c r="G985" s="27">
        <v>2</v>
      </c>
      <c r="H985" s="40">
        <f>I985+J985</f>
        <v>1330.5</v>
      </c>
      <c r="I985" s="129">
        <v>0</v>
      </c>
      <c r="J985" s="40">
        <v>1330.5</v>
      </c>
      <c r="K985" s="307">
        <f t="shared" si="295"/>
        <v>5114377.13</v>
      </c>
      <c r="L985" s="311">
        <v>0</v>
      </c>
      <c r="M985" s="377">
        <v>0</v>
      </c>
      <c r="N985" s="311">
        <v>0</v>
      </c>
      <c r="O985" s="40">
        <f>'[1]Прод. прилож (2)'!$C$837</f>
        <v>5114377.13</v>
      </c>
      <c r="P985" s="311">
        <f t="shared" si="311"/>
        <v>3843.9512438932729</v>
      </c>
      <c r="Q985" s="42">
        <v>9673</v>
      </c>
      <c r="R985" s="59" t="s">
        <v>93</v>
      </c>
      <c r="S985" s="47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5"/>
      <c r="DA985" s="15"/>
      <c r="DB985" s="15"/>
      <c r="DC985" s="15"/>
      <c r="DD985" s="15"/>
      <c r="DE985" s="15"/>
      <c r="DF985" s="15"/>
      <c r="DG985" s="15"/>
      <c r="DH985" s="15"/>
      <c r="DI985" s="15"/>
      <c r="DJ985" s="15"/>
      <c r="DK985" s="15"/>
      <c r="DL985" s="15"/>
      <c r="DM985" s="15"/>
      <c r="DN985" s="15"/>
      <c r="DO985" s="15"/>
      <c r="DP985" s="15"/>
      <c r="DQ985" s="15"/>
      <c r="DR985" s="15"/>
      <c r="DS985" s="15"/>
      <c r="DT985" s="15"/>
      <c r="DU985" s="15"/>
      <c r="DV985" s="15"/>
      <c r="DW985" s="15"/>
      <c r="DX985" s="15"/>
      <c r="DY985" s="15"/>
      <c r="DZ985" s="15"/>
      <c r="EA985" s="15"/>
      <c r="EB985" s="15"/>
      <c r="EC985" s="15"/>
      <c r="ED985" s="15"/>
      <c r="EE985" s="15"/>
      <c r="EF985" s="15"/>
      <c r="EG985" s="15"/>
      <c r="EH985" s="15"/>
      <c r="EI985" s="15"/>
      <c r="EJ985" s="15"/>
      <c r="EK985" s="15"/>
      <c r="EL985" s="15"/>
      <c r="EM985" s="15"/>
      <c r="EN985" s="15"/>
      <c r="EO985" s="15"/>
      <c r="EP985" s="15"/>
      <c r="EQ985" s="15"/>
      <c r="ER985" s="15"/>
      <c r="ES985" s="15"/>
      <c r="ET985" s="15"/>
      <c r="EU985" s="15"/>
      <c r="EV985" s="15"/>
      <c r="EW985" s="15"/>
      <c r="EX985" s="15"/>
      <c r="EY985" s="15"/>
      <c r="EZ985" s="15"/>
      <c r="FA985" s="15"/>
      <c r="FB985" s="15"/>
      <c r="FC985" s="15"/>
      <c r="FD985" s="15"/>
      <c r="FE985" s="15"/>
      <c r="FF985" s="15"/>
      <c r="FG985" s="15"/>
      <c r="FH985" s="15"/>
      <c r="FI985" s="15"/>
      <c r="FJ985" s="15"/>
      <c r="FK985" s="15"/>
      <c r="FL985" s="15"/>
      <c r="FM985" s="15"/>
      <c r="FN985" s="15"/>
      <c r="FO985" s="15"/>
      <c r="FP985" s="15"/>
      <c r="FQ985" s="15"/>
      <c r="FR985" s="15"/>
      <c r="FS985" s="15"/>
      <c r="FT985" s="15"/>
      <c r="FU985" s="15"/>
      <c r="FV985" s="15"/>
      <c r="FW985" s="15"/>
      <c r="FX985" s="15"/>
      <c r="FY985" s="15"/>
      <c r="FZ985" s="15"/>
      <c r="GA985" s="15"/>
      <c r="GB985" s="15"/>
      <c r="GC985" s="15"/>
      <c r="GD985" s="15"/>
      <c r="GE985" s="15"/>
      <c r="GF985" s="15"/>
      <c r="GG985" s="15"/>
      <c r="GH985" s="15"/>
      <c r="GI985" s="15"/>
      <c r="GJ985" s="15"/>
      <c r="GK985" s="15"/>
      <c r="GL985" s="15"/>
      <c r="GM985" s="15"/>
      <c r="GN985" s="15"/>
      <c r="GO985" s="15"/>
      <c r="GP985" s="15"/>
      <c r="GQ985" s="15"/>
      <c r="GR985" s="15"/>
      <c r="GS985" s="15"/>
      <c r="GT985" s="15"/>
      <c r="GU985" s="15"/>
      <c r="GV985" s="15"/>
      <c r="GW985" s="15"/>
      <c r="GX985" s="15"/>
      <c r="GY985" s="15"/>
    </row>
    <row r="986" spans="1:207" s="123" customFormat="1" ht="25.15" customHeight="1" x14ac:dyDescent="0.25">
      <c r="A986" s="421">
        <v>758</v>
      </c>
      <c r="B986" s="395" t="s">
        <v>1119</v>
      </c>
      <c r="C986" s="397">
        <v>1960</v>
      </c>
      <c r="D986" s="387" t="s">
        <v>204</v>
      </c>
      <c r="E986" s="387" t="s">
        <v>20</v>
      </c>
      <c r="F986" s="407">
        <v>5</v>
      </c>
      <c r="G986" s="407">
        <v>2</v>
      </c>
      <c r="H986" s="389">
        <v>1888.7</v>
      </c>
      <c r="I986" s="391">
        <v>169.9</v>
      </c>
      <c r="J986" s="389">
        <v>1274.7</v>
      </c>
      <c r="K986" s="307">
        <f t="shared" ref="K986" si="314">SUM(L986:O986)</f>
        <v>299399.76</v>
      </c>
      <c r="L986" s="40">
        <v>0</v>
      </c>
      <c r="M986" s="40">
        <v>0</v>
      </c>
      <c r="N986" s="40">
        <v>0</v>
      </c>
      <c r="O986" s="40">
        <f>'[1]Прод. прилож (2)'!$C$286</f>
        <v>299399.76</v>
      </c>
      <c r="P986" s="42">
        <f t="shared" ref="P986" si="315">K986/H986</f>
        <v>158.52160745486313</v>
      </c>
      <c r="Q986" s="307">
        <v>9673</v>
      </c>
      <c r="R986" s="46" t="s">
        <v>92</v>
      </c>
      <c r="S986" s="157"/>
      <c r="T986" s="95"/>
      <c r="U986" s="95"/>
      <c r="V986" s="95"/>
      <c r="W986" s="95"/>
      <c r="X986" s="95"/>
      <c r="Y986" s="95"/>
      <c r="Z986" s="95"/>
      <c r="AA986" s="95"/>
      <c r="AB986" s="95"/>
      <c r="AC986" s="95"/>
      <c r="AD986" s="95"/>
      <c r="AE986" s="95"/>
      <c r="AF986" s="95"/>
      <c r="AG986" s="95"/>
      <c r="AH986" s="95"/>
      <c r="AI986" s="95"/>
      <c r="AJ986" s="95"/>
      <c r="AK986" s="95"/>
      <c r="AL986" s="95"/>
      <c r="AM986" s="95"/>
      <c r="AN986" s="95"/>
      <c r="AO986" s="95"/>
      <c r="AP986" s="95"/>
      <c r="AQ986" s="95"/>
      <c r="AR986" s="95"/>
      <c r="AS986" s="95"/>
      <c r="AT986" s="95"/>
      <c r="AU986" s="95"/>
      <c r="AV986" s="95"/>
      <c r="AW986" s="95"/>
      <c r="AX986" s="95"/>
      <c r="AY986" s="95"/>
      <c r="AZ986" s="95"/>
      <c r="BA986" s="95"/>
      <c r="BB986" s="95"/>
      <c r="BC986" s="95"/>
      <c r="BD986" s="95"/>
      <c r="BE986" s="95"/>
      <c r="BF986" s="95"/>
      <c r="BG986" s="95"/>
      <c r="BH986" s="95"/>
      <c r="BI986" s="95"/>
      <c r="BJ986" s="95"/>
      <c r="BK986" s="95"/>
      <c r="BL986" s="95"/>
      <c r="BM986" s="95"/>
      <c r="BN986" s="95"/>
      <c r="BO986" s="95"/>
      <c r="BP986" s="95"/>
      <c r="BQ986" s="95"/>
      <c r="BR986" s="95"/>
      <c r="BS986" s="95"/>
      <c r="BT986" s="95"/>
      <c r="BU986" s="95"/>
      <c r="BV986" s="95"/>
      <c r="BW986" s="95"/>
      <c r="BX986" s="95"/>
      <c r="BY986" s="95"/>
      <c r="BZ986" s="95"/>
      <c r="CA986" s="95"/>
      <c r="CB986" s="95"/>
      <c r="CC986" s="95"/>
      <c r="CD986" s="95"/>
      <c r="CE986" s="95"/>
      <c r="CF986" s="95"/>
      <c r="CG986" s="95"/>
      <c r="CH986" s="95"/>
      <c r="CI986" s="95"/>
      <c r="CJ986" s="95"/>
      <c r="CK986" s="95"/>
      <c r="CL986" s="95"/>
      <c r="CM986" s="95"/>
      <c r="CN986" s="95"/>
      <c r="CO986" s="95"/>
      <c r="CP986" s="95"/>
      <c r="CQ986" s="95"/>
      <c r="CR986" s="95"/>
      <c r="CS986" s="95"/>
      <c r="CT986" s="95"/>
      <c r="CU986" s="95"/>
      <c r="CV986" s="95"/>
      <c r="CW986" s="95"/>
      <c r="CX986" s="95"/>
      <c r="CY986" s="95"/>
      <c r="CZ986" s="95"/>
      <c r="DA986" s="95"/>
      <c r="DB986" s="95"/>
      <c r="DC986" s="95"/>
      <c r="DD986" s="95"/>
      <c r="DE986" s="95"/>
      <c r="DF986" s="95"/>
      <c r="DG986" s="95"/>
      <c r="DH986" s="95"/>
      <c r="DI986" s="95"/>
      <c r="DJ986" s="95"/>
      <c r="DK986" s="95"/>
      <c r="DL986" s="95"/>
      <c r="DM986" s="95"/>
      <c r="DN986" s="95"/>
      <c r="DO986" s="95"/>
      <c r="DP986" s="95"/>
      <c r="DQ986" s="95"/>
      <c r="DR986" s="95"/>
      <c r="DS986" s="95"/>
      <c r="DT986" s="95"/>
      <c r="DU986" s="95"/>
      <c r="DV986" s="95"/>
      <c r="DW986" s="95"/>
      <c r="DX986" s="95"/>
      <c r="DY986" s="95"/>
      <c r="DZ986" s="95"/>
      <c r="EA986" s="95"/>
      <c r="EB986" s="95"/>
      <c r="EC986" s="95"/>
      <c r="ED986" s="95"/>
      <c r="EE986" s="95"/>
      <c r="EF986" s="95"/>
      <c r="EG986" s="95"/>
      <c r="EH986" s="95"/>
      <c r="EI986" s="95"/>
      <c r="EJ986" s="95"/>
      <c r="EK986" s="95"/>
      <c r="EL986" s="95"/>
      <c r="EM986" s="95"/>
      <c r="EN986" s="95"/>
      <c r="EO986" s="95"/>
      <c r="EP986" s="95"/>
      <c r="EQ986" s="95"/>
      <c r="ER986" s="95"/>
      <c r="ES986" s="95"/>
      <c r="ET986" s="95"/>
      <c r="EU986" s="95"/>
      <c r="EV986" s="95"/>
      <c r="EW986" s="95"/>
      <c r="EX986" s="95"/>
      <c r="EY986" s="95"/>
      <c r="EZ986" s="95"/>
      <c r="FA986" s="95"/>
      <c r="FB986" s="95"/>
      <c r="FC986" s="95"/>
      <c r="FD986" s="95"/>
      <c r="FE986" s="95"/>
      <c r="FF986" s="95"/>
      <c r="FG986" s="95"/>
      <c r="FH986" s="95"/>
      <c r="FI986" s="95"/>
      <c r="FJ986" s="95"/>
      <c r="FK986" s="95"/>
      <c r="FL986" s="95"/>
      <c r="FM986" s="95"/>
      <c r="FN986" s="95"/>
      <c r="FO986" s="95"/>
      <c r="FP986" s="95"/>
      <c r="FQ986" s="95"/>
      <c r="FR986" s="95"/>
      <c r="FS986" s="95"/>
      <c r="FT986" s="95"/>
      <c r="FU986" s="95"/>
      <c r="FV986" s="95"/>
      <c r="FW986" s="95"/>
      <c r="FX986" s="95"/>
      <c r="FY986" s="95"/>
      <c r="FZ986" s="95"/>
      <c r="GA986" s="95"/>
      <c r="GB986" s="95"/>
      <c r="GC986" s="95"/>
      <c r="GD986" s="95"/>
      <c r="GE986" s="95"/>
      <c r="GF986" s="95"/>
      <c r="GG986" s="95"/>
      <c r="GH986" s="95"/>
      <c r="GI986" s="95"/>
      <c r="GJ986" s="95"/>
      <c r="GK986" s="95"/>
      <c r="GL986" s="95"/>
      <c r="GM986" s="95"/>
      <c r="GN986" s="95"/>
      <c r="GO986" s="95"/>
      <c r="GP986" s="95"/>
      <c r="GQ986" s="95"/>
      <c r="GR986" s="95"/>
      <c r="GS986" s="95"/>
      <c r="GT986" s="95"/>
      <c r="GU986" s="95"/>
      <c r="GV986" s="95"/>
      <c r="GW986" s="95"/>
      <c r="GX986" s="95"/>
      <c r="GY986" s="95"/>
    </row>
    <row r="987" spans="1:207" s="123" customFormat="1" ht="25.15" customHeight="1" x14ac:dyDescent="0.25">
      <c r="A987" s="422"/>
      <c r="B987" s="396"/>
      <c r="C987" s="398"/>
      <c r="D987" s="388"/>
      <c r="E987" s="388"/>
      <c r="F987" s="408"/>
      <c r="G987" s="408"/>
      <c r="H987" s="390"/>
      <c r="I987" s="392"/>
      <c r="J987" s="390"/>
      <c r="K987" s="307">
        <f t="shared" si="295"/>
        <v>7413147.5000000009</v>
      </c>
      <c r="L987" s="40">
        <v>0</v>
      </c>
      <c r="M987" s="40">
        <v>0</v>
      </c>
      <c r="N987" s="40">
        <v>0</v>
      </c>
      <c r="O987" s="40">
        <f>'[1]Прод. прилож (2)'!$C$838</f>
        <v>7413147.5000000009</v>
      </c>
      <c r="P987" s="42">
        <f>K987/H986</f>
        <v>3925.0000000000005</v>
      </c>
      <c r="Q987" s="307">
        <v>9673</v>
      </c>
      <c r="R987" s="46" t="s">
        <v>93</v>
      </c>
      <c r="S987" s="96"/>
      <c r="T987" s="95"/>
      <c r="U987" s="95"/>
      <c r="V987" s="95"/>
      <c r="W987" s="95"/>
      <c r="X987" s="95"/>
      <c r="Y987" s="95"/>
      <c r="Z987" s="95"/>
      <c r="AA987" s="95"/>
      <c r="AB987" s="95"/>
      <c r="AC987" s="95"/>
      <c r="AD987" s="95"/>
      <c r="AE987" s="95"/>
      <c r="AF987" s="95"/>
      <c r="AG987" s="95"/>
      <c r="AH987" s="95"/>
      <c r="AI987" s="95"/>
      <c r="AJ987" s="95"/>
      <c r="AK987" s="95"/>
      <c r="AL987" s="95"/>
      <c r="AM987" s="95"/>
      <c r="AN987" s="95"/>
      <c r="AO987" s="95"/>
      <c r="AP987" s="95"/>
      <c r="AQ987" s="95"/>
      <c r="AR987" s="95"/>
      <c r="AS987" s="95"/>
      <c r="AT987" s="95"/>
      <c r="AU987" s="95"/>
      <c r="AV987" s="95"/>
      <c r="AW987" s="95"/>
      <c r="AX987" s="95"/>
      <c r="AY987" s="95"/>
      <c r="AZ987" s="95"/>
      <c r="BA987" s="95"/>
      <c r="BB987" s="95"/>
      <c r="BC987" s="95"/>
      <c r="BD987" s="95"/>
      <c r="BE987" s="95"/>
      <c r="BF987" s="95"/>
      <c r="BG987" s="95"/>
      <c r="BH987" s="95"/>
      <c r="BI987" s="95"/>
      <c r="BJ987" s="95"/>
      <c r="BK987" s="95"/>
      <c r="BL987" s="95"/>
      <c r="BM987" s="95"/>
      <c r="BN987" s="95"/>
      <c r="BO987" s="95"/>
      <c r="BP987" s="95"/>
      <c r="BQ987" s="95"/>
      <c r="BR987" s="95"/>
      <c r="BS987" s="95"/>
      <c r="BT987" s="95"/>
      <c r="BU987" s="95"/>
      <c r="BV987" s="95"/>
      <c r="BW987" s="95"/>
      <c r="BX987" s="95"/>
      <c r="BY987" s="95"/>
      <c r="BZ987" s="95"/>
      <c r="CA987" s="95"/>
      <c r="CB987" s="95"/>
      <c r="CC987" s="95"/>
      <c r="CD987" s="95"/>
      <c r="CE987" s="95"/>
      <c r="CF987" s="95"/>
      <c r="CG987" s="95"/>
      <c r="CH987" s="95"/>
      <c r="CI987" s="95"/>
      <c r="CJ987" s="95"/>
      <c r="CK987" s="95"/>
      <c r="CL987" s="95"/>
      <c r="CM987" s="95"/>
      <c r="CN987" s="95"/>
      <c r="CO987" s="95"/>
      <c r="CP987" s="95"/>
      <c r="CQ987" s="95"/>
      <c r="CR987" s="95"/>
      <c r="CS987" s="95"/>
      <c r="CT987" s="95"/>
      <c r="CU987" s="95"/>
      <c r="CV987" s="95"/>
      <c r="CW987" s="95"/>
      <c r="CX987" s="95"/>
      <c r="CY987" s="95"/>
      <c r="CZ987" s="95"/>
      <c r="DA987" s="95"/>
      <c r="DB987" s="95"/>
      <c r="DC987" s="95"/>
      <c r="DD987" s="95"/>
      <c r="DE987" s="95"/>
      <c r="DF987" s="95"/>
      <c r="DG987" s="95"/>
      <c r="DH987" s="95"/>
      <c r="DI987" s="95"/>
      <c r="DJ987" s="95"/>
      <c r="DK987" s="95"/>
      <c r="DL987" s="95"/>
      <c r="DM987" s="95"/>
      <c r="DN987" s="95"/>
      <c r="DO987" s="95"/>
      <c r="DP987" s="95"/>
      <c r="DQ987" s="95"/>
      <c r="DR987" s="95"/>
      <c r="DS987" s="95"/>
      <c r="DT987" s="95"/>
      <c r="DU987" s="95"/>
      <c r="DV987" s="95"/>
      <c r="DW987" s="95"/>
      <c r="DX987" s="95"/>
      <c r="DY987" s="95"/>
      <c r="DZ987" s="95"/>
      <c r="EA987" s="95"/>
      <c r="EB987" s="95"/>
      <c r="EC987" s="95"/>
      <c r="ED987" s="95"/>
      <c r="EE987" s="95"/>
      <c r="EF987" s="95"/>
      <c r="EG987" s="95"/>
      <c r="EH987" s="95"/>
      <c r="EI987" s="95"/>
      <c r="EJ987" s="95"/>
      <c r="EK987" s="95"/>
      <c r="EL987" s="95"/>
      <c r="EM987" s="95"/>
      <c r="EN987" s="95"/>
      <c r="EO987" s="95"/>
      <c r="EP987" s="95"/>
      <c r="EQ987" s="95"/>
      <c r="ER987" s="95"/>
      <c r="ES987" s="95"/>
      <c r="ET987" s="95"/>
      <c r="EU987" s="95"/>
      <c r="EV987" s="95"/>
      <c r="EW987" s="95"/>
      <c r="EX987" s="95"/>
      <c r="EY987" s="95"/>
      <c r="EZ987" s="95"/>
      <c r="FA987" s="95"/>
      <c r="FB987" s="95"/>
      <c r="FC987" s="95"/>
      <c r="FD987" s="95"/>
      <c r="FE987" s="95"/>
      <c r="FF987" s="95"/>
      <c r="FG987" s="95"/>
      <c r="FH987" s="95"/>
      <c r="FI987" s="95"/>
      <c r="FJ987" s="95"/>
      <c r="FK987" s="95"/>
      <c r="FL987" s="95"/>
      <c r="FM987" s="95"/>
      <c r="FN987" s="95"/>
      <c r="FO987" s="95"/>
      <c r="FP987" s="95"/>
      <c r="FQ987" s="95"/>
      <c r="FR987" s="95"/>
      <c r="FS987" s="95"/>
      <c r="FT987" s="95"/>
      <c r="FU987" s="95"/>
      <c r="FV987" s="95"/>
      <c r="FW987" s="95"/>
      <c r="FX987" s="95"/>
      <c r="FY987" s="95"/>
      <c r="FZ987" s="95"/>
      <c r="GA987" s="95"/>
      <c r="GB987" s="95"/>
      <c r="GC987" s="95"/>
      <c r="GD987" s="95"/>
      <c r="GE987" s="95"/>
      <c r="GF987" s="95"/>
      <c r="GG987" s="95"/>
      <c r="GH987" s="95"/>
      <c r="GI987" s="95"/>
      <c r="GJ987" s="95"/>
      <c r="GK987" s="95"/>
      <c r="GL987" s="95"/>
      <c r="GM987" s="95"/>
      <c r="GN987" s="95"/>
      <c r="GO987" s="95"/>
      <c r="GP987" s="95"/>
      <c r="GQ987" s="95"/>
      <c r="GR987" s="95"/>
      <c r="GS987" s="95"/>
      <c r="GT987" s="95"/>
      <c r="GU987" s="95"/>
      <c r="GV987" s="95"/>
      <c r="GW987" s="95"/>
      <c r="GX987" s="95"/>
      <c r="GY987" s="95"/>
    </row>
    <row r="988" spans="1:207" s="15" customFormat="1" ht="25.15" customHeight="1" x14ac:dyDescent="0.25">
      <c r="A988" s="200">
        <v>759</v>
      </c>
      <c r="B988" s="301" t="s">
        <v>508</v>
      </c>
      <c r="C988" s="48">
        <v>1967</v>
      </c>
      <c r="D988" s="288" t="s">
        <v>204</v>
      </c>
      <c r="E988" s="48" t="s">
        <v>20</v>
      </c>
      <c r="F988" s="305">
        <v>5</v>
      </c>
      <c r="G988" s="305">
        <v>2</v>
      </c>
      <c r="H988" s="40">
        <v>2341.6999999999998</v>
      </c>
      <c r="I988" s="40">
        <v>90.5</v>
      </c>
      <c r="J988" s="40">
        <v>1716.8</v>
      </c>
      <c r="K988" s="307">
        <f t="shared" si="295"/>
        <v>2474384</v>
      </c>
      <c r="L988" s="311">
        <v>0</v>
      </c>
      <c r="M988" s="377">
        <v>0</v>
      </c>
      <c r="N988" s="311">
        <v>0</v>
      </c>
      <c r="O988" s="40">
        <f>'[1]Прод. прилож (2)'!$C$1412</f>
        <v>2474384</v>
      </c>
      <c r="P988" s="311">
        <f t="shared" si="311"/>
        <v>1056.6613998377247</v>
      </c>
      <c r="Q988" s="42">
        <v>9673</v>
      </c>
      <c r="R988" s="59" t="s">
        <v>94</v>
      </c>
      <c r="S988" s="47"/>
      <c r="V988" s="123"/>
      <c r="W988" s="123"/>
      <c r="X988" s="123"/>
      <c r="Y988" s="123"/>
      <c r="Z988" s="123"/>
      <c r="AA988" s="123"/>
      <c r="AB988" s="123"/>
      <c r="AC988" s="123"/>
      <c r="AD988" s="123"/>
      <c r="AE988" s="123"/>
      <c r="AF988" s="123"/>
      <c r="AG988" s="123"/>
      <c r="AH988" s="123"/>
      <c r="AI988" s="123"/>
      <c r="AJ988" s="123"/>
      <c r="AK988" s="123"/>
      <c r="AL988" s="123"/>
      <c r="AM988" s="123"/>
      <c r="AN988" s="123"/>
      <c r="AO988" s="123"/>
      <c r="AP988" s="123"/>
      <c r="AQ988" s="123"/>
      <c r="AR988" s="123"/>
      <c r="AS988" s="123"/>
      <c r="AT988" s="123"/>
      <c r="AU988" s="123"/>
      <c r="AV988" s="123"/>
      <c r="AW988" s="123"/>
      <c r="AX988" s="123"/>
      <c r="AY988" s="123"/>
      <c r="AZ988" s="123"/>
      <c r="BA988" s="123"/>
      <c r="BB988" s="123"/>
      <c r="BC988" s="123"/>
      <c r="BD988" s="123"/>
      <c r="BE988" s="123"/>
      <c r="BF988" s="123"/>
      <c r="BG988" s="123"/>
      <c r="BH988" s="123"/>
      <c r="BI988" s="123"/>
      <c r="BJ988" s="123"/>
      <c r="BK988" s="123"/>
      <c r="BL988" s="123"/>
      <c r="BM988" s="123"/>
      <c r="BN988" s="123"/>
      <c r="BO988" s="123"/>
      <c r="BP988" s="123"/>
      <c r="BQ988" s="123"/>
      <c r="BR988" s="123"/>
      <c r="BS988" s="123"/>
      <c r="BT988" s="123"/>
      <c r="BU988" s="123"/>
      <c r="BV988" s="123"/>
      <c r="BW988" s="123"/>
      <c r="BX988" s="123"/>
      <c r="BY988" s="123"/>
      <c r="BZ988" s="123"/>
      <c r="CA988" s="123"/>
      <c r="CB988" s="123"/>
      <c r="CC988" s="123"/>
      <c r="CD988" s="123"/>
      <c r="CE988" s="123"/>
      <c r="CF988" s="123"/>
      <c r="CG988" s="123"/>
      <c r="CH988" s="123"/>
      <c r="CI988" s="123"/>
      <c r="CJ988" s="123"/>
      <c r="CK988" s="123"/>
      <c r="CL988" s="123"/>
      <c r="CM988" s="123"/>
      <c r="CN988" s="123"/>
      <c r="CO988" s="123"/>
      <c r="CP988" s="123"/>
      <c r="CQ988" s="123"/>
      <c r="CR988" s="123"/>
      <c r="CS988" s="123"/>
      <c r="CT988" s="123"/>
      <c r="CU988" s="123"/>
      <c r="CV988" s="123"/>
      <c r="CW988" s="123"/>
      <c r="CX988" s="123"/>
      <c r="CY988" s="123"/>
      <c r="CZ988" s="123"/>
      <c r="DA988" s="123"/>
      <c r="DB988" s="123"/>
      <c r="DC988" s="123"/>
      <c r="DD988" s="123"/>
      <c r="DE988" s="123"/>
      <c r="DF988" s="123"/>
      <c r="DG988" s="123"/>
      <c r="DH988" s="123"/>
      <c r="DI988" s="123"/>
      <c r="DJ988" s="123"/>
      <c r="DK988" s="123"/>
      <c r="DL988" s="123"/>
      <c r="DM988" s="123"/>
      <c r="DN988" s="123"/>
      <c r="DO988" s="123"/>
      <c r="DP988" s="123"/>
      <c r="DQ988" s="123"/>
      <c r="DR988" s="123"/>
      <c r="DS988" s="123"/>
      <c r="DT988" s="123"/>
      <c r="DU988" s="123"/>
      <c r="DV988" s="123"/>
      <c r="DW988" s="123"/>
      <c r="DX988" s="123"/>
      <c r="DY988" s="123"/>
      <c r="DZ988" s="123"/>
      <c r="EA988" s="123"/>
      <c r="EB988" s="123"/>
      <c r="EC988" s="123"/>
      <c r="ED988" s="123"/>
      <c r="EE988" s="123"/>
      <c r="EF988" s="123"/>
      <c r="EG988" s="123"/>
      <c r="EH988" s="123"/>
      <c r="EI988" s="123"/>
      <c r="EJ988" s="123"/>
      <c r="EK988" s="123"/>
      <c r="EL988" s="123"/>
      <c r="EM988" s="123"/>
      <c r="EN988" s="123"/>
      <c r="EO988" s="123"/>
      <c r="EP988" s="123"/>
      <c r="EQ988" s="123"/>
      <c r="ER988" s="123"/>
      <c r="ES988" s="123"/>
      <c r="ET988" s="123"/>
      <c r="EU988" s="123"/>
      <c r="EV988" s="123"/>
      <c r="EW988" s="123"/>
      <c r="EX988" s="123"/>
      <c r="EY988" s="123"/>
      <c r="EZ988" s="123"/>
      <c r="FA988" s="123"/>
      <c r="FB988" s="123"/>
      <c r="FC988" s="123"/>
      <c r="FD988" s="123"/>
      <c r="FE988" s="123"/>
      <c r="FF988" s="123"/>
      <c r="FG988" s="123"/>
      <c r="FH988" s="123"/>
      <c r="FI988" s="123"/>
      <c r="FJ988" s="123"/>
      <c r="FK988" s="123"/>
      <c r="FL988" s="123"/>
      <c r="FM988" s="123"/>
      <c r="FN988" s="123"/>
      <c r="FO988" s="123"/>
      <c r="FP988" s="123"/>
      <c r="FQ988" s="123"/>
      <c r="FR988" s="123"/>
      <c r="FS988" s="123"/>
      <c r="FT988" s="123"/>
      <c r="FU988" s="123"/>
      <c r="FV988" s="123"/>
      <c r="FW988" s="123"/>
      <c r="FX988" s="123"/>
      <c r="FY988" s="123"/>
      <c r="FZ988" s="123"/>
      <c r="GA988" s="123"/>
      <c r="GB988" s="123"/>
      <c r="GC988" s="123"/>
      <c r="GD988" s="123"/>
      <c r="GE988" s="123"/>
      <c r="GF988" s="123"/>
      <c r="GG988" s="123"/>
      <c r="GH988" s="123"/>
      <c r="GI988" s="123"/>
      <c r="GJ988" s="123"/>
      <c r="GK988" s="123"/>
      <c r="GL988" s="123"/>
      <c r="GM988" s="123"/>
      <c r="GN988" s="123"/>
      <c r="GO988" s="123"/>
      <c r="GP988" s="123"/>
      <c r="GQ988" s="123"/>
      <c r="GR988" s="123"/>
      <c r="GS988" s="123"/>
      <c r="GT988" s="123"/>
      <c r="GU988" s="123"/>
      <c r="GV988" s="123"/>
      <c r="GW988" s="123"/>
      <c r="GX988" s="123"/>
      <c r="GY988" s="123"/>
    </row>
    <row r="989" spans="1:207" s="123" customFormat="1" ht="25.15" customHeight="1" x14ac:dyDescent="0.25">
      <c r="A989" s="200">
        <v>760</v>
      </c>
      <c r="B989" s="301" t="s">
        <v>509</v>
      </c>
      <c r="C989" s="288">
        <v>1967</v>
      </c>
      <c r="D989" s="288" t="s">
        <v>204</v>
      </c>
      <c r="E989" s="48" t="s">
        <v>20</v>
      </c>
      <c r="F989" s="305">
        <v>5</v>
      </c>
      <c r="G989" s="305">
        <v>4</v>
      </c>
      <c r="H989" s="40">
        <v>2669.36</v>
      </c>
      <c r="I989" s="40">
        <v>893.75</v>
      </c>
      <c r="J989" s="40">
        <v>1775.61</v>
      </c>
      <c r="K989" s="307">
        <f t="shared" si="295"/>
        <v>7490000</v>
      </c>
      <c r="L989" s="311">
        <v>0</v>
      </c>
      <c r="M989" s="377">
        <v>0</v>
      </c>
      <c r="N989" s="311">
        <v>0</v>
      </c>
      <c r="O989" s="40">
        <f>'[1]Прод. прилож (2)'!$C$1413</f>
        <v>7490000</v>
      </c>
      <c r="P989" s="311">
        <f t="shared" si="311"/>
        <v>2805.9160248149369</v>
      </c>
      <c r="Q989" s="42">
        <v>9673</v>
      </c>
      <c r="R989" s="59" t="s">
        <v>94</v>
      </c>
      <c r="S989" s="47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5"/>
      <c r="DA989" s="15"/>
      <c r="DB989" s="15"/>
      <c r="DC989" s="15"/>
      <c r="DD989" s="15"/>
      <c r="DE989" s="15"/>
      <c r="DF989" s="15"/>
      <c r="DG989" s="15"/>
      <c r="DH989" s="15"/>
      <c r="DI989" s="15"/>
      <c r="DJ989" s="15"/>
      <c r="DK989" s="15"/>
      <c r="DL989" s="15"/>
      <c r="DM989" s="15"/>
      <c r="DN989" s="15"/>
      <c r="DO989" s="15"/>
      <c r="DP989" s="15"/>
      <c r="DQ989" s="15"/>
      <c r="DR989" s="15"/>
      <c r="DS989" s="15"/>
      <c r="DT989" s="15"/>
      <c r="DU989" s="15"/>
      <c r="DV989" s="15"/>
      <c r="DW989" s="15"/>
      <c r="DX989" s="15"/>
      <c r="DY989" s="15"/>
      <c r="DZ989" s="15"/>
      <c r="EA989" s="15"/>
      <c r="EB989" s="15"/>
      <c r="EC989" s="15"/>
      <c r="ED989" s="15"/>
      <c r="EE989" s="15"/>
      <c r="EF989" s="15"/>
      <c r="EG989" s="15"/>
      <c r="EH989" s="15"/>
      <c r="EI989" s="15"/>
      <c r="EJ989" s="15"/>
      <c r="EK989" s="15"/>
      <c r="EL989" s="15"/>
      <c r="EM989" s="15"/>
      <c r="EN989" s="15"/>
      <c r="EO989" s="15"/>
      <c r="EP989" s="15"/>
      <c r="EQ989" s="15"/>
      <c r="ER989" s="15"/>
      <c r="ES989" s="15"/>
      <c r="ET989" s="15"/>
      <c r="EU989" s="15"/>
      <c r="EV989" s="15"/>
      <c r="EW989" s="15"/>
      <c r="EX989" s="15"/>
      <c r="EY989" s="15"/>
      <c r="EZ989" s="15"/>
      <c r="FA989" s="15"/>
      <c r="FB989" s="15"/>
      <c r="FC989" s="15"/>
      <c r="FD989" s="15"/>
      <c r="FE989" s="15"/>
      <c r="FF989" s="15"/>
      <c r="FG989" s="15"/>
      <c r="FH989" s="15"/>
      <c r="FI989" s="15"/>
      <c r="FJ989" s="15"/>
      <c r="FK989" s="15"/>
      <c r="FL989" s="15"/>
      <c r="FM989" s="15"/>
      <c r="FN989" s="15"/>
      <c r="FO989" s="15"/>
      <c r="FP989" s="15"/>
      <c r="FQ989" s="15"/>
      <c r="FR989" s="15"/>
      <c r="FS989" s="15"/>
      <c r="FT989" s="15"/>
      <c r="FU989" s="15"/>
      <c r="FV989" s="15"/>
      <c r="FW989" s="15"/>
      <c r="FX989" s="15"/>
      <c r="FY989" s="15"/>
      <c r="FZ989" s="15"/>
      <c r="GA989" s="15"/>
      <c r="GB989" s="15"/>
      <c r="GC989" s="15"/>
      <c r="GD989" s="15"/>
      <c r="GE989" s="15"/>
      <c r="GF989" s="15"/>
      <c r="GG989" s="15"/>
      <c r="GH989" s="15"/>
      <c r="GI989" s="15"/>
      <c r="GJ989" s="15"/>
      <c r="GK989" s="15"/>
      <c r="GL989" s="15"/>
      <c r="GM989" s="15"/>
      <c r="GN989" s="15"/>
      <c r="GO989" s="15"/>
      <c r="GP989" s="15"/>
      <c r="GQ989" s="15"/>
      <c r="GR989" s="15"/>
      <c r="GS989" s="15"/>
      <c r="GT989" s="15"/>
      <c r="GU989" s="15"/>
      <c r="GV989" s="15"/>
      <c r="GW989" s="15"/>
      <c r="GX989" s="15"/>
      <c r="GY989" s="15"/>
    </row>
    <row r="990" spans="1:207" s="123" customFormat="1" ht="25.15" customHeight="1" x14ac:dyDescent="0.25">
      <c r="A990" s="200">
        <v>761</v>
      </c>
      <c r="B990" s="301" t="s">
        <v>510</v>
      </c>
      <c r="C990" s="288">
        <v>1967</v>
      </c>
      <c r="D990" s="288" t="s">
        <v>204</v>
      </c>
      <c r="E990" s="48" t="s">
        <v>20</v>
      </c>
      <c r="F990" s="305">
        <v>5</v>
      </c>
      <c r="G990" s="305">
        <v>4</v>
      </c>
      <c r="H990" s="40">
        <v>3051.1</v>
      </c>
      <c r="I990" s="40">
        <v>0</v>
      </c>
      <c r="J990" s="40">
        <v>2662.1</v>
      </c>
      <c r="K990" s="307">
        <f t="shared" si="295"/>
        <v>6561550</v>
      </c>
      <c r="L990" s="311">
        <v>0</v>
      </c>
      <c r="M990" s="377">
        <v>0</v>
      </c>
      <c r="N990" s="311">
        <v>0</v>
      </c>
      <c r="O990" s="40">
        <f>'[1]Прод. прилож (2)'!$C$1414</f>
        <v>6561550</v>
      </c>
      <c r="P990" s="311">
        <f t="shared" si="311"/>
        <v>2150.5522598407133</v>
      </c>
      <c r="Q990" s="42">
        <v>9673</v>
      </c>
      <c r="R990" s="59" t="s">
        <v>94</v>
      </c>
      <c r="S990" s="55"/>
      <c r="T990" s="16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5"/>
      <c r="DA990" s="15"/>
      <c r="DB990" s="15"/>
      <c r="DC990" s="15"/>
      <c r="DD990" s="15"/>
      <c r="DE990" s="15"/>
      <c r="DF990" s="15"/>
      <c r="DG990" s="15"/>
      <c r="DH990" s="15"/>
      <c r="DI990" s="15"/>
      <c r="DJ990" s="15"/>
      <c r="DK990" s="15"/>
      <c r="DL990" s="15"/>
      <c r="DM990" s="15"/>
      <c r="DN990" s="15"/>
      <c r="DO990" s="15"/>
      <c r="DP990" s="15"/>
      <c r="DQ990" s="15"/>
      <c r="DR990" s="15"/>
      <c r="DS990" s="15"/>
      <c r="DT990" s="15"/>
      <c r="DU990" s="15"/>
      <c r="DV990" s="15"/>
      <c r="DW990" s="15"/>
      <c r="DX990" s="15"/>
      <c r="DY990" s="15"/>
      <c r="DZ990" s="15"/>
      <c r="EA990" s="15"/>
      <c r="EB990" s="15"/>
      <c r="EC990" s="15"/>
      <c r="ED990" s="15"/>
      <c r="EE990" s="15"/>
      <c r="EF990" s="15"/>
      <c r="EG990" s="15"/>
      <c r="EH990" s="15"/>
      <c r="EI990" s="15"/>
      <c r="EJ990" s="15"/>
      <c r="EK990" s="15"/>
      <c r="EL990" s="15"/>
      <c r="EM990" s="15"/>
      <c r="EN990" s="15"/>
      <c r="EO990" s="15"/>
      <c r="EP990" s="15"/>
      <c r="EQ990" s="15"/>
      <c r="ER990" s="15"/>
      <c r="ES990" s="15"/>
      <c r="ET990" s="15"/>
      <c r="EU990" s="15"/>
      <c r="EV990" s="15"/>
      <c r="EW990" s="15"/>
      <c r="EX990" s="15"/>
      <c r="EY990" s="15"/>
      <c r="EZ990" s="15"/>
      <c r="FA990" s="15"/>
      <c r="FB990" s="15"/>
      <c r="FC990" s="15"/>
      <c r="FD990" s="15"/>
      <c r="FE990" s="15"/>
      <c r="FF990" s="15"/>
      <c r="FG990" s="15"/>
      <c r="FH990" s="15"/>
      <c r="FI990" s="15"/>
      <c r="FJ990" s="15"/>
      <c r="FK990" s="15"/>
      <c r="FL990" s="15"/>
      <c r="FM990" s="15"/>
      <c r="FN990" s="15"/>
      <c r="FO990" s="15"/>
      <c r="FP990" s="15"/>
      <c r="FQ990" s="15"/>
      <c r="FR990" s="15"/>
      <c r="FS990" s="15"/>
      <c r="FT990" s="15"/>
      <c r="FU990" s="15"/>
      <c r="FV990" s="15"/>
      <c r="FW990" s="15"/>
      <c r="FX990" s="15"/>
      <c r="FY990" s="15"/>
      <c r="FZ990" s="15"/>
      <c r="GA990" s="15"/>
      <c r="GB990" s="15"/>
      <c r="GC990" s="15"/>
      <c r="GD990" s="15"/>
      <c r="GE990" s="15"/>
      <c r="GF990" s="15"/>
      <c r="GG990" s="15"/>
      <c r="GH990" s="15"/>
      <c r="GI990" s="15"/>
      <c r="GJ990" s="15"/>
      <c r="GK990" s="15"/>
      <c r="GL990" s="15"/>
      <c r="GM990" s="15"/>
      <c r="GN990" s="15"/>
      <c r="GO990" s="15"/>
      <c r="GP990" s="15"/>
      <c r="GQ990" s="15"/>
      <c r="GR990" s="15"/>
      <c r="GS990" s="15"/>
      <c r="GT990" s="15"/>
      <c r="GU990" s="15"/>
      <c r="GV990" s="15"/>
      <c r="GW990" s="15"/>
      <c r="GX990" s="15"/>
      <c r="GY990" s="15"/>
    </row>
    <row r="991" spans="1:207" s="123" customFormat="1" ht="25.15" customHeight="1" x14ac:dyDescent="0.25">
      <c r="A991" s="200">
        <v>762</v>
      </c>
      <c r="B991" s="301" t="s">
        <v>1414</v>
      </c>
      <c r="C991" s="288" t="s">
        <v>1114</v>
      </c>
      <c r="D991" s="288" t="s">
        <v>204</v>
      </c>
      <c r="E991" s="288" t="s">
        <v>20</v>
      </c>
      <c r="F991" s="306">
        <v>9</v>
      </c>
      <c r="G991" s="306">
        <v>4</v>
      </c>
      <c r="H991" s="42">
        <v>7524.75</v>
      </c>
      <c r="I991" s="135">
        <v>0</v>
      </c>
      <c r="J991" s="40">
        <v>7524.75</v>
      </c>
      <c r="K991" s="307">
        <f>L991+M991+N991+O991</f>
        <v>18979750</v>
      </c>
      <c r="L991" s="40">
        <v>0</v>
      </c>
      <c r="M991" s="40">
        <v>0</v>
      </c>
      <c r="N991" s="40">
        <v>0</v>
      </c>
      <c r="O991" s="311">
        <f>'[1]Прод. прилож (2)'!$C$841</f>
        <v>18979750</v>
      </c>
      <c r="P991" s="42">
        <f t="shared" si="311"/>
        <v>2522.3097112860892</v>
      </c>
      <c r="Q991" s="307">
        <v>9673</v>
      </c>
      <c r="R991" s="59" t="s">
        <v>93</v>
      </c>
      <c r="S991" s="96"/>
      <c r="T991" s="95"/>
      <c r="U991" s="95"/>
      <c r="V991" s="95"/>
      <c r="W991" s="95"/>
      <c r="X991" s="95"/>
      <c r="Y991" s="95"/>
      <c r="Z991" s="95"/>
      <c r="AA991" s="95"/>
      <c r="AB991" s="95"/>
      <c r="AC991" s="95"/>
      <c r="AD991" s="95"/>
      <c r="AE991" s="95"/>
      <c r="AF991" s="95"/>
      <c r="AG991" s="95"/>
      <c r="AH991" s="95"/>
      <c r="AI991" s="95"/>
      <c r="AJ991" s="95"/>
      <c r="AK991" s="95"/>
      <c r="AL991" s="95"/>
      <c r="AM991" s="95"/>
      <c r="AN991" s="95"/>
      <c r="AO991" s="95"/>
      <c r="AP991" s="95"/>
      <c r="AQ991" s="95"/>
      <c r="AR991" s="95"/>
      <c r="AS991" s="95"/>
      <c r="AT991" s="95"/>
      <c r="AU991" s="95"/>
      <c r="AV991" s="95"/>
      <c r="AW991" s="95"/>
      <c r="AX991" s="95"/>
      <c r="AY991" s="95"/>
      <c r="AZ991" s="95"/>
      <c r="BA991" s="95"/>
      <c r="BB991" s="95"/>
      <c r="BC991" s="95"/>
      <c r="BD991" s="95"/>
      <c r="BE991" s="95"/>
      <c r="BF991" s="95"/>
      <c r="BG991" s="95"/>
      <c r="BH991" s="95"/>
      <c r="BI991" s="95"/>
      <c r="BJ991" s="95"/>
      <c r="BK991" s="95"/>
      <c r="BL991" s="95"/>
      <c r="BM991" s="95"/>
      <c r="BN991" s="95"/>
      <c r="BO991" s="95"/>
      <c r="BP991" s="95"/>
      <c r="BQ991" s="95"/>
      <c r="BR991" s="95"/>
      <c r="BS991" s="95"/>
      <c r="BT991" s="95"/>
      <c r="BU991" s="95"/>
      <c r="BV991" s="95"/>
      <c r="BW991" s="95"/>
      <c r="BX991" s="95"/>
      <c r="BY991" s="95"/>
      <c r="BZ991" s="95"/>
      <c r="CA991" s="95"/>
      <c r="CB991" s="95"/>
      <c r="CC991" s="95"/>
      <c r="CD991" s="95"/>
      <c r="CE991" s="95"/>
      <c r="CF991" s="95"/>
      <c r="CG991" s="95"/>
      <c r="CH991" s="95"/>
      <c r="CI991" s="95"/>
      <c r="CJ991" s="95"/>
      <c r="CK991" s="95"/>
      <c r="CL991" s="95"/>
      <c r="CM991" s="95"/>
      <c r="CN991" s="95"/>
      <c r="CO991" s="95"/>
      <c r="CP991" s="95"/>
      <c r="CQ991" s="95"/>
      <c r="CR991" s="95"/>
      <c r="CS991" s="95"/>
      <c r="CT991" s="95"/>
      <c r="CU991" s="95"/>
      <c r="CV991" s="95"/>
      <c r="CW991" s="95"/>
      <c r="CX991" s="95"/>
      <c r="CY991" s="95"/>
      <c r="CZ991" s="95"/>
      <c r="DA991" s="95"/>
      <c r="DB991" s="95"/>
      <c r="DC991" s="95"/>
      <c r="DD991" s="95"/>
      <c r="DE991" s="95"/>
      <c r="DF991" s="95"/>
      <c r="DG991" s="95"/>
      <c r="DH991" s="95"/>
      <c r="DI991" s="95"/>
      <c r="DJ991" s="95"/>
      <c r="DK991" s="95"/>
      <c r="DL991" s="95"/>
      <c r="DM991" s="95"/>
      <c r="DN991" s="95"/>
      <c r="DO991" s="95"/>
      <c r="DP991" s="95"/>
      <c r="DQ991" s="95"/>
      <c r="DR991" s="95"/>
      <c r="DS991" s="95"/>
      <c r="DT991" s="95"/>
      <c r="DU991" s="95"/>
      <c r="DV991" s="95"/>
      <c r="DW991" s="95"/>
      <c r="DX991" s="95"/>
      <c r="DY991" s="95"/>
      <c r="DZ991" s="95"/>
      <c r="EA991" s="95"/>
      <c r="EB991" s="95"/>
      <c r="EC991" s="95"/>
      <c r="ED991" s="95"/>
      <c r="EE991" s="95"/>
      <c r="EF991" s="95"/>
      <c r="EG991" s="95"/>
      <c r="EH991" s="95"/>
      <c r="EI991" s="95"/>
      <c r="EJ991" s="95"/>
      <c r="EK991" s="95"/>
      <c r="EL991" s="95"/>
      <c r="EM991" s="95"/>
      <c r="EN991" s="95"/>
      <c r="EO991" s="95"/>
      <c r="EP991" s="95"/>
      <c r="EQ991" s="95"/>
      <c r="ER991" s="95"/>
      <c r="ES991" s="95"/>
      <c r="ET991" s="95"/>
      <c r="EU991" s="95"/>
      <c r="EV991" s="95"/>
      <c r="EW991" s="95"/>
      <c r="EX991" s="95"/>
      <c r="EY991" s="95"/>
      <c r="EZ991" s="95"/>
      <c r="FA991" s="95"/>
      <c r="FB991" s="95"/>
      <c r="FC991" s="95"/>
      <c r="FD991" s="95"/>
      <c r="FE991" s="95"/>
      <c r="FF991" s="95"/>
      <c r="FG991" s="95"/>
      <c r="FH991" s="95"/>
      <c r="FI991" s="95"/>
      <c r="FJ991" s="95"/>
      <c r="FK991" s="95"/>
      <c r="FL991" s="95"/>
      <c r="FM991" s="95"/>
      <c r="FN991" s="95"/>
      <c r="FO991" s="95"/>
      <c r="FP991" s="95"/>
      <c r="FQ991" s="95"/>
      <c r="FR991" s="95"/>
      <c r="FS991" s="95"/>
      <c r="FT991" s="95"/>
      <c r="FU991" s="95"/>
      <c r="FV991" s="95"/>
      <c r="FW991" s="95"/>
      <c r="FX991" s="95"/>
      <c r="FY991" s="95"/>
      <c r="FZ991" s="95"/>
      <c r="GA991" s="95"/>
      <c r="GB991" s="95"/>
      <c r="GC991" s="95"/>
      <c r="GD991" s="95"/>
      <c r="GE991" s="95"/>
      <c r="GF991" s="95"/>
      <c r="GG991" s="95"/>
      <c r="GH991" s="95"/>
      <c r="GI991" s="95"/>
      <c r="GJ991" s="95"/>
      <c r="GK991" s="95"/>
      <c r="GL991" s="95"/>
      <c r="GM991" s="95"/>
      <c r="GN991" s="95"/>
      <c r="GO991" s="95"/>
      <c r="GP991" s="95"/>
      <c r="GQ991" s="95"/>
      <c r="GR991" s="95"/>
      <c r="GS991" s="95"/>
      <c r="GT991" s="95"/>
      <c r="GU991" s="95"/>
      <c r="GV991" s="95"/>
      <c r="GW991" s="95"/>
      <c r="GX991" s="95"/>
      <c r="GY991" s="95"/>
    </row>
    <row r="992" spans="1:207" s="123" customFormat="1" ht="25.15" customHeight="1" x14ac:dyDescent="0.25">
      <c r="A992" s="200">
        <v>763</v>
      </c>
      <c r="B992" s="301" t="s">
        <v>1206</v>
      </c>
      <c r="C992" s="288">
        <v>1961</v>
      </c>
      <c r="D992" s="288" t="s">
        <v>204</v>
      </c>
      <c r="E992" s="48" t="s">
        <v>20</v>
      </c>
      <c r="F992" s="27">
        <v>5</v>
      </c>
      <c r="G992" s="27">
        <v>2</v>
      </c>
      <c r="H992" s="40">
        <v>2692.6</v>
      </c>
      <c r="I992" s="129">
        <v>343.91</v>
      </c>
      <c r="J992" s="40">
        <v>1342.28</v>
      </c>
      <c r="K992" s="307">
        <f t="shared" ref="K992:K993" si="316">SUM(L992:O992)</f>
        <v>5747614.1799999997</v>
      </c>
      <c r="L992" s="311">
        <v>0</v>
      </c>
      <c r="M992" s="377">
        <v>0</v>
      </c>
      <c r="N992" s="311">
        <v>0</v>
      </c>
      <c r="O992" s="40">
        <f>'[1]Прод. прилож (2)'!$C$842</f>
        <v>5747614.1799999997</v>
      </c>
      <c r="P992" s="311">
        <f>K992/H992</f>
        <v>2134.5963678229218</v>
      </c>
      <c r="Q992" s="42">
        <v>9673</v>
      </c>
      <c r="R992" s="59" t="s">
        <v>93</v>
      </c>
      <c r="S992" s="55"/>
      <c r="T992" s="16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5"/>
      <c r="DA992" s="15"/>
      <c r="DB992" s="15"/>
      <c r="DC992" s="15"/>
      <c r="DD992" s="15"/>
      <c r="DE992" s="15"/>
      <c r="DF992" s="15"/>
      <c r="DG992" s="15"/>
      <c r="DH992" s="15"/>
      <c r="DI992" s="15"/>
      <c r="DJ992" s="15"/>
      <c r="DK992" s="15"/>
      <c r="DL992" s="15"/>
      <c r="DM992" s="15"/>
      <c r="DN992" s="15"/>
      <c r="DO992" s="15"/>
      <c r="DP992" s="15"/>
      <c r="DQ992" s="15"/>
      <c r="DR992" s="15"/>
      <c r="DS992" s="15"/>
      <c r="DT992" s="15"/>
      <c r="DU992" s="15"/>
      <c r="DV992" s="15"/>
      <c r="DW992" s="15"/>
      <c r="DX992" s="15"/>
      <c r="DY992" s="15"/>
      <c r="DZ992" s="15"/>
      <c r="EA992" s="15"/>
      <c r="EB992" s="15"/>
      <c r="EC992" s="15"/>
      <c r="ED992" s="15"/>
      <c r="EE992" s="15"/>
      <c r="EF992" s="15"/>
      <c r="EG992" s="15"/>
      <c r="EH992" s="15"/>
      <c r="EI992" s="15"/>
      <c r="EJ992" s="15"/>
      <c r="EK992" s="15"/>
      <c r="EL992" s="15"/>
      <c r="EM992" s="15"/>
      <c r="EN992" s="15"/>
      <c r="EO992" s="15"/>
      <c r="EP992" s="15"/>
      <c r="EQ992" s="15"/>
      <c r="ER992" s="15"/>
      <c r="ES992" s="15"/>
      <c r="ET992" s="15"/>
      <c r="EU992" s="15"/>
      <c r="EV992" s="15"/>
      <c r="EW992" s="15"/>
      <c r="EX992" s="15"/>
      <c r="EY992" s="15"/>
      <c r="EZ992" s="15"/>
      <c r="FA992" s="15"/>
      <c r="FB992" s="15"/>
      <c r="FC992" s="15"/>
      <c r="FD992" s="15"/>
      <c r="FE992" s="15"/>
      <c r="FF992" s="15"/>
      <c r="FG992" s="15"/>
      <c r="FH992" s="15"/>
      <c r="FI992" s="15"/>
      <c r="FJ992" s="15"/>
      <c r="FK992" s="15"/>
      <c r="FL992" s="15"/>
      <c r="FM992" s="15"/>
      <c r="FN992" s="15"/>
      <c r="FO992" s="15"/>
      <c r="FP992" s="15"/>
      <c r="FQ992" s="15"/>
      <c r="FR992" s="15"/>
      <c r="FS992" s="15"/>
      <c r="FT992" s="15"/>
      <c r="FU992" s="15"/>
      <c r="FV992" s="15"/>
      <c r="FW992" s="15"/>
      <c r="FX992" s="15"/>
      <c r="FY992" s="15"/>
      <c r="FZ992" s="15"/>
      <c r="GA992" s="15"/>
      <c r="GB992" s="15"/>
      <c r="GC992" s="15"/>
      <c r="GD992" s="15"/>
      <c r="GE992" s="15"/>
      <c r="GF992" s="15"/>
      <c r="GG992" s="15"/>
      <c r="GH992" s="15"/>
      <c r="GI992" s="15"/>
      <c r="GJ992" s="15"/>
      <c r="GK992" s="15"/>
      <c r="GL992" s="15"/>
      <c r="GM992" s="15"/>
      <c r="GN992" s="15"/>
      <c r="GO992" s="15"/>
      <c r="GP992" s="15"/>
      <c r="GQ992" s="15"/>
      <c r="GR992" s="15"/>
      <c r="GS992" s="15"/>
      <c r="GT992" s="15"/>
      <c r="GU992" s="15"/>
      <c r="GV992" s="15"/>
      <c r="GW992" s="15"/>
      <c r="GX992" s="15"/>
      <c r="GY992" s="15"/>
    </row>
    <row r="993" spans="1:207" s="123" customFormat="1" ht="25.15" customHeight="1" x14ac:dyDescent="0.25">
      <c r="A993" s="200">
        <v>764</v>
      </c>
      <c r="B993" s="301" t="s">
        <v>1402</v>
      </c>
      <c r="C993" s="305" t="s">
        <v>1114</v>
      </c>
      <c r="D993" s="288" t="s">
        <v>204</v>
      </c>
      <c r="E993" s="48" t="s">
        <v>20</v>
      </c>
      <c r="F993" s="306">
        <v>4</v>
      </c>
      <c r="G993" s="306">
        <v>2</v>
      </c>
      <c r="H993" s="40">
        <v>2705.41</v>
      </c>
      <c r="I993" s="135">
        <v>0</v>
      </c>
      <c r="J993" s="40">
        <v>2705.41</v>
      </c>
      <c r="K993" s="307">
        <f t="shared" si="316"/>
        <v>10163350</v>
      </c>
      <c r="L993" s="40">
        <v>0</v>
      </c>
      <c r="M993" s="40">
        <v>0</v>
      </c>
      <c r="N993" s="40">
        <v>0</v>
      </c>
      <c r="O993" s="311">
        <f>'[1]Прод. прилож (2)'!$C$839</f>
        <v>10163350</v>
      </c>
      <c r="P993" s="311">
        <f>K993/H993</f>
        <v>3756.6764372128441</v>
      </c>
      <c r="Q993" s="307">
        <v>9673</v>
      </c>
      <c r="R993" s="300" t="s">
        <v>93</v>
      </c>
      <c r="S993" s="96"/>
      <c r="T993" s="95"/>
      <c r="U993" s="95"/>
      <c r="V993" s="95"/>
      <c r="W993" s="95"/>
      <c r="X993" s="95"/>
      <c r="Y993" s="95"/>
      <c r="Z993" s="95"/>
      <c r="AA993" s="95"/>
      <c r="AB993" s="95"/>
      <c r="AC993" s="95"/>
      <c r="AD993" s="95"/>
      <c r="AE993" s="95"/>
      <c r="AF993" s="95"/>
      <c r="AG993" s="95"/>
      <c r="AH993" s="95"/>
      <c r="AI993" s="95"/>
      <c r="AJ993" s="95"/>
      <c r="AK993" s="95"/>
      <c r="AL993" s="95"/>
      <c r="AM993" s="95"/>
      <c r="AN993" s="95"/>
      <c r="AO993" s="95"/>
      <c r="AP993" s="95"/>
      <c r="AQ993" s="95"/>
      <c r="AR993" s="95"/>
      <c r="AS993" s="95"/>
      <c r="AT993" s="95"/>
      <c r="AU993" s="95"/>
      <c r="AV993" s="95"/>
      <c r="AW993" s="95"/>
      <c r="AX993" s="95"/>
      <c r="AY993" s="95"/>
      <c r="AZ993" s="95"/>
      <c r="BA993" s="95"/>
      <c r="BB993" s="95"/>
      <c r="BC993" s="95"/>
      <c r="BD993" s="95"/>
      <c r="BE993" s="95"/>
      <c r="BF993" s="95"/>
      <c r="BG993" s="95"/>
      <c r="BH993" s="95"/>
      <c r="BI993" s="95"/>
      <c r="BJ993" s="95"/>
      <c r="BK993" s="95"/>
      <c r="BL993" s="95"/>
      <c r="BM993" s="95"/>
      <c r="BN993" s="95"/>
      <c r="BO993" s="95"/>
      <c r="BP993" s="95"/>
      <c r="BQ993" s="95"/>
      <c r="BR993" s="95"/>
      <c r="BS993" s="95"/>
      <c r="BT993" s="95"/>
      <c r="BU993" s="95"/>
      <c r="BV993" s="95"/>
      <c r="BW993" s="95"/>
      <c r="BX993" s="95"/>
      <c r="BY993" s="95"/>
      <c r="BZ993" s="95"/>
      <c r="CA993" s="95"/>
      <c r="CB993" s="95"/>
      <c r="CC993" s="95"/>
      <c r="CD993" s="95"/>
      <c r="CE993" s="95"/>
      <c r="CF993" s="95"/>
      <c r="CG993" s="95"/>
      <c r="CH993" s="95"/>
      <c r="CI993" s="95"/>
      <c r="CJ993" s="95"/>
      <c r="CK993" s="95"/>
      <c r="CL993" s="95"/>
      <c r="CM993" s="95"/>
      <c r="CN993" s="95"/>
      <c r="CO993" s="95"/>
      <c r="CP993" s="95"/>
      <c r="CQ993" s="95"/>
      <c r="CR993" s="95"/>
      <c r="CS993" s="95"/>
      <c r="CT993" s="95"/>
      <c r="CU993" s="95"/>
      <c r="CV993" s="95"/>
      <c r="CW993" s="95"/>
      <c r="CX993" s="95"/>
      <c r="CY993" s="95"/>
      <c r="CZ993" s="95"/>
      <c r="DA993" s="95"/>
      <c r="DB993" s="95"/>
      <c r="DC993" s="95"/>
      <c r="DD993" s="95"/>
      <c r="DE993" s="95"/>
      <c r="DF993" s="95"/>
      <c r="DG993" s="95"/>
      <c r="DH993" s="95"/>
      <c r="DI993" s="95"/>
      <c r="DJ993" s="95"/>
      <c r="DK993" s="95"/>
      <c r="DL993" s="95"/>
      <c r="DM993" s="95"/>
      <c r="DN993" s="95"/>
      <c r="DO993" s="95"/>
      <c r="DP993" s="95"/>
      <c r="DQ993" s="95"/>
      <c r="DR993" s="95"/>
      <c r="DS993" s="95"/>
      <c r="DT993" s="95"/>
      <c r="DU993" s="95"/>
      <c r="DV993" s="95"/>
      <c r="DW993" s="95"/>
      <c r="DX993" s="95"/>
      <c r="DY993" s="95"/>
      <c r="DZ993" s="95"/>
      <c r="EA993" s="95"/>
      <c r="EB993" s="95"/>
      <c r="EC993" s="95"/>
      <c r="ED993" s="95"/>
      <c r="EE993" s="95"/>
      <c r="EF993" s="95"/>
      <c r="EG993" s="95"/>
      <c r="EH993" s="95"/>
      <c r="EI993" s="95"/>
      <c r="EJ993" s="95"/>
      <c r="EK993" s="95"/>
      <c r="EL993" s="95"/>
      <c r="EM993" s="95"/>
      <c r="EN993" s="95"/>
      <c r="EO993" s="95"/>
      <c r="EP993" s="95"/>
      <c r="EQ993" s="95"/>
      <c r="ER993" s="95"/>
      <c r="ES993" s="95"/>
      <c r="ET993" s="95"/>
      <c r="EU993" s="95"/>
      <c r="EV993" s="95"/>
      <c r="EW993" s="95"/>
      <c r="EX993" s="95"/>
      <c r="EY993" s="95"/>
      <c r="EZ993" s="95"/>
      <c r="FA993" s="95"/>
      <c r="FB993" s="95"/>
      <c r="FC993" s="95"/>
      <c r="FD993" s="95"/>
      <c r="FE993" s="95"/>
      <c r="FF993" s="95"/>
      <c r="FG993" s="95"/>
      <c r="FH993" s="95"/>
      <c r="FI993" s="95"/>
      <c r="FJ993" s="95"/>
      <c r="FK993" s="95"/>
      <c r="FL993" s="95"/>
      <c r="FM993" s="95"/>
      <c r="FN993" s="95"/>
      <c r="FO993" s="95"/>
      <c r="FP993" s="95"/>
      <c r="FQ993" s="95"/>
      <c r="FR993" s="95"/>
      <c r="FS993" s="95"/>
      <c r="FT993" s="95"/>
      <c r="FU993" s="95"/>
      <c r="FV993" s="95"/>
      <c r="FW993" s="95"/>
      <c r="FX993" s="95"/>
      <c r="FY993" s="95"/>
      <c r="FZ993" s="95"/>
      <c r="GA993" s="95"/>
      <c r="GB993" s="95"/>
      <c r="GC993" s="95"/>
      <c r="GD993" s="95"/>
      <c r="GE993" s="95"/>
      <c r="GF993" s="95"/>
      <c r="GG993" s="95"/>
      <c r="GH993" s="95"/>
      <c r="GI993" s="95"/>
      <c r="GJ993" s="95"/>
      <c r="GK993" s="95"/>
      <c r="GL993" s="95"/>
      <c r="GM993" s="95"/>
      <c r="GN993" s="95"/>
      <c r="GO993" s="95"/>
      <c r="GP993" s="95"/>
      <c r="GQ993" s="95"/>
      <c r="GR993" s="95"/>
      <c r="GS993" s="95"/>
      <c r="GT993" s="95"/>
      <c r="GU993" s="95"/>
      <c r="GV993" s="95"/>
      <c r="GW993" s="95"/>
      <c r="GX993" s="95"/>
      <c r="GY993" s="95"/>
    </row>
    <row r="994" spans="1:207" s="123" customFormat="1" ht="25.15" customHeight="1" x14ac:dyDescent="0.25">
      <c r="A994" s="200">
        <v>765</v>
      </c>
      <c r="B994" s="301" t="s">
        <v>1342</v>
      </c>
      <c r="C994" s="305">
        <v>1957</v>
      </c>
      <c r="D994" s="288">
        <v>1985</v>
      </c>
      <c r="E994" s="288" t="s">
        <v>20</v>
      </c>
      <c r="F994" s="306">
        <v>4</v>
      </c>
      <c r="G994" s="306">
        <v>3</v>
      </c>
      <c r="H994" s="40">
        <v>2027.5</v>
      </c>
      <c r="I994" s="135">
        <v>418.7</v>
      </c>
      <c r="J994" s="40">
        <v>1607.5</v>
      </c>
      <c r="K994" s="307">
        <f t="shared" si="295"/>
        <v>19592869.239999998</v>
      </c>
      <c r="L994" s="40">
        <v>0</v>
      </c>
      <c r="M994" s="40">
        <v>0</v>
      </c>
      <c r="N994" s="40">
        <v>0</v>
      </c>
      <c r="O994" s="311">
        <f>'[1]Прод. прилож (2)'!$C$840</f>
        <v>19592869.239999998</v>
      </c>
      <c r="P994" s="42">
        <f t="shared" si="311"/>
        <v>9663.5606609124534</v>
      </c>
      <c r="Q994" s="307">
        <v>9673</v>
      </c>
      <c r="R994" s="300" t="s">
        <v>93</v>
      </c>
      <c r="S994" s="96"/>
      <c r="T994" s="95"/>
      <c r="U994" s="95"/>
      <c r="V994" s="95"/>
      <c r="W994" s="95"/>
      <c r="X994" s="95"/>
      <c r="Y994" s="95"/>
      <c r="Z994" s="95"/>
      <c r="AA994" s="95"/>
      <c r="AB994" s="95"/>
      <c r="AC994" s="95"/>
      <c r="AD994" s="95"/>
      <c r="AE994" s="95"/>
      <c r="AF994" s="95"/>
      <c r="AG994" s="95"/>
      <c r="AH994" s="95"/>
      <c r="AI994" s="95"/>
      <c r="AJ994" s="95"/>
      <c r="AK994" s="95"/>
      <c r="AL994" s="95"/>
      <c r="AM994" s="95"/>
      <c r="AN994" s="95"/>
      <c r="AO994" s="95"/>
      <c r="AP994" s="95"/>
      <c r="AQ994" s="95"/>
      <c r="AR994" s="95"/>
      <c r="AS994" s="95"/>
      <c r="AT994" s="95"/>
      <c r="AU994" s="95"/>
      <c r="AV994" s="95"/>
      <c r="AW994" s="95"/>
      <c r="AX994" s="95"/>
      <c r="AY994" s="95"/>
      <c r="AZ994" s="95"/>
      <c r="BA994" s="95"/>
      <c r="BB994" s="95"/>
      <c r="BC994" s="95"/>
      <c r="BD994" s="95"/>
      <c r="BE994" s="95"/>
      <c r="BF994" s="95"/>
      <c r="BG994" s="95"/>
      <c r="BH994" s="95"/>
      <c r="BI994" s="95"/>
      <c r="BJ994" s="95"/>
      <c r="BK994" s="95"/>
      <c r="BL994" s="95"/>
      <c r="BM994" s="95"/>
      <c r="BN994" s="95"/>
      <c r="BO994" s="95"/>
      <c r="BP994" s="95"/>
      <c r="BQ994" s="95"/>
      <c r="BR994" s="95"/>
      <c r="BS994" s="95"/>
      <c r="BT994" s="95"/>
      <c r="BU994" s="95"/>
      <c r="BV994" s="95"/>
      <c r="BW994" s="95"/>
      <c r="BX994" s="95"/>
      <c r="BY994" s="95"/>
      <c r="BZ994" s="95"/>
      <c r="CA994" s="95"/>
      <c r="CB994" s="95"/>
      <c r="CC994" s="95"/>
      <c r="CD994" s="95"/>
      <c r="CE994" s="95"/>
      <c r="CF994" s="95"/>
      <c r="CG994" s="95"/>
      <c r="CH994" s="95"/>
      <c r="CI994" s="95"/>
      <c r="CJ994" s="95"/>
      <c r="CK994" s="95"/>
      <c r="CL994" s="95"/>
      <c r="CM994" s="95"/>
      <c r="CN994" s="95"/>
      <c r="CO994" s="95"/>
      <c r="CP994" s="95"/>
      <c r="CQ994" s="95"/>
      <c r="CR994" s="95"/>
      <c r="CS994" s="95"/>
      <c r="CT994" s="95"/>
      <c r="CU994" s="95"/>
      <c r="CV994" s="95"/>
      <c r="CW994" s="95"/>
      <c r="CX994" s="95"/>
      <c r="CY994" s="95"/>
      <c r="CZ994" s="95"/>
      <c r="DA994" s="95"/>
      <c r="DB994" s="95"/>
      <c r="DC994" s="95"/>
      <c r="DD994" s="95"/>
      <c r="DE994" s="95"/>
      <c r="DF994" s="95"/>
      <c r="DG994" s="95"/>
      <c r="DH994" s="95"/>
      <c r="DI994" s="95"/>
      <c r="DJ994" s="95"/>
      <c r="DK994" s="95"/>
      <c r="DL994" s="95"/>
      <c r="DM994" s="95"/>
      <c r="DN994" s="95"/>
      <c r="DO994" s="95"/>
      <c r="DP994" s="95"/>
      <c r="DQ994" s="95"/>
      <c r="DR994" s="95"/>
      <c r="DS994" s="95"/>
      <c r="DT994" s="95"/>
      <c r="DU994" s="95"/>
      <c r="DV994" s="95"/>
      <c r="DW994" s="95"/>
      <c r="DX994" s="95"/>
      <c r="DY994" s="95"/>
      <c r="DZ994" s="95"/>
      <c r="EA994" s="95"/>
      <c r="EB994" s="95"/>
      <c r="EC994" s="95"/>
      <c r="ED994" s="95"/>
      <c r="EE994" s="95"/>
      <c r="EF994" s="95"/>
      <c r="EG994" s="95"/>
      <c r="EH994" s="95"/>
      <c r="EI994" s="95"/>
      <c r="EJ994" s="95"/>
      <c r="EK994" s="95"/>
      <c r="EL994" s="95"/>
      <c r="EM994" s="95"/>
      <c r="EN994" s="95"/>
      <c r="EO994" s="95"/>
      <c r="EP994" s="95"/>
      <c r="EQ994" s="95"/>
      <c r="ER994" s="95"/>
      <c r="ES994" s="95"/>
      <c r="ET994" s="95"/>
      <c r="EU994" s="95"/>
      <c r="EV994" s="95"/>
      <c r="EW994" s="95"/>
      <c r="EX994" s="95"/>
      <c r="EY994" s="95"/>
      <c r="EZ994" s="95"/>
      <c r="FA994" s="95"/>
      <c r="FB994" s="95"/>
      <c r="FC994" s="95"/>
      <c r="FD994" s="95"/>
      <c r="FE994" s="95"/>
      <c r="FF994" s="95"/>
      <c r="FG994" s="95"/>
      <c r="FH994" s="95"/>
      <c r="FI994" s="95"/>
      <c r="FJ994" s="95"/>
      <c r="FK994" s="95"/>
      <c r="FL994" s="95"/>
      <c r="FM994" s="95"/>
      <c r="FN994" s="95"/>
      <c r="FO994" s="95"/>
      <c r="FP994" s="95"/>
      <c r="FQ994" s="95"/>
      <c r="FR994" s="95"/>
      <c r="FS994" s="95"/>
      <c r="FT994" s="95"/>
      <c r="FU994" s="95"/>
      <c r="FV994" s="95"/>
      <c r="FW994" s="95"/>
      <c r="FX994" s="95"/>
      <c r="FY994" s="95"/>
      <c r="FZ994" s="95"/>
      <c r="GA994" s="95"/>
      <c r="GB994" s="95"/>
      <c r="GC994" s="95"/>
      <c r="GD994" s="95"/>
      <c r="GE994" s="95"/>
      <c r="GF994" s="95"/>
      <c r="GG994" s="95"/>
      <c r="GH994" s="95"/>
      <c r="GI994" s="95"/>
      <c r="GJ994" s="95"/>
      <c r="GK994" s="95"/>
      <c r="GL994" s="95"/>
      <c r="GM994" s="95"/>
      <c r="GN994" s="95"/>
      <c r="GO994" s="95"/>
      <c r="GP994" s="95"/>
      <c r="GQ994" s="95"/>
      <c r="GR994" s="95"/>
      <c r="GS994" s="95"/>
      <c r="GT994" s="95"/>
      <c r="GU994" s="95"/>
      <c r="GV994" s="95"/>
      <c r="GW994" s="95"/>
      <c r="GX994" s="95"/>
      <c r="GY994" s="95"/>
    </row>
    <row r="995" spans="1:207" s="123" customFormat="1" ht="25.15" customHeight="1" x14ac:dyDescent="0.25">
      <c r="A995" s="200">
        <v>766</v>
      </c>
      <c r="B995" s="301" t="s">
        <v>1001</v>
      </c>
      <c r="C995" s="305">
        <v>1959</v>
      </c>
      <c r="D995" s="288" t="s">
        <v>204</v>
      </c>
      <c r="E995" s="288" t="s">
        <v>20</v>
      </c>
      <c r="F995" s="306">
        <v>4</v>
      </c>
      <c r="G995" s="306">
        <v>2</v>
      </c>
      <c r="H995" s="42">
        <v>1290.8</v>
      </c>
      <c r="I995" s="135">
        <v>36.6</v>
      </c>
      <c r="J995" s="135">
        <v>995.9</v>
      </c>
      <c r="K995" s="307">
        <f t="shared" ref="K995" si="317">SUM(L995:O995)</f>
        <v>954622.32</v>
      </c>
      <c r="L995" s="40">
        <v>0</v>
      </c>
      <c r="M995" s="40">
        <v>0</v>
      </c>
      <c r="N995" s="40">
        <v>0</v>
      </c>
      <c r="O995" s="311">
        <f>'[1]Прод. прилож (2)'!$C$287</f>
        <v>954622.32</v>
      </c>
      <c r="P995" s="42">
        <f t="shared" ref="P995" si="318">K995/H995</f>
        <v>739.55866129532069</v>
      </c>
      <c r="Q995" s="307">
        <v>9673</v>
      </c>
      <c r="R995" s="300" t="s">
        <v>92</v>
      </c>
      <c r="S995" s="157"/>
      <c r="T995" s="95"/>
      <c r="U995" s="95"/>
      <c r="V995" s="95"/>
      <c r="W995" s="95"/>
      <c r="X995" s="95"/>
      <c r="Y995" s="95"/>
      <c r="Z995" s="95"/>
      <c r="AA995" s="95"/>
      <c r="AB995" s="95"/>
      <c r="AC995" s="95"/>
      <c r="AD995" s="95"/>
      <c r="AE995" s="95"/>
      <c r="AF995" s="95"/>
      <c r="AG995" s="95"/>
      <c r="AH995" s="95"/>
      <c r="AI995" s="95"/>
      <c r="AJ995" s="95"/>
      <c r="AK995" s="95"/>
      <c r="AL995" s="95"/>
      <c r="AM995" s="95"/>
      <c r="AN995" s="95"/>
      <c r="AO995" s="95"/>
      <c r="AP995" s="95"/>
      <c r="AQ995" s="95"/>
      <c r="AR995" s="95"/>
      <c r="AS995" s="95"/>
      <c r="AT995" s="95"/>
      <c r="AU995" s="95"/>
      <c r="AV995" s="95"/>
      <c r="AW995" s="95"/>
      <c r="AX995" s="95"/>
      <c r="AY995" s="95"/>
      <c r="AZ995" s="95"/>
      <c r="BA995" s="95"/>
      <c r="BB995" s="95"/>
      <c r="BC995" s="95"/>
      <c r="BD995" s="95"/>
      <c r="BE995" s="95"/>
      <c r="BF995" s="95"/>
      <c r="BG995" s="95"/>
      <c r="BH995" s="95"/>
      <c r="BI995" s="95"/>
      <c r="BJ995" s="95"/>
      <c r="BK995" s="95"/>
      <c r="BL995" s="95"/>
      <c r="BM995" s="95"/>
      <c r="BN995" s="95"/>
      <c r="BO995" s="95"/>
      <c r="BP995" s="95"/>
      <c r="BQ995" s="95"/>
      <c r="BR995" s="95"/>
      <c r="BS995" s="95"/>
      <c r="BT995" s="95"/>
      <c r="BU995" s="95"/>
      <c r="BV995" s="95"/>
      <c r="BW995" s="95"/>
      <c r="BX995" s="95"/>
      <c r="BY995" s="95"/>
      <c r="BZ995" s="95"/>
      <c r="CA995" s="95"/>
      <c r="CB995" s="95"/>
      <c r="CC995" s="95"/>
      <c r="CD995" s="95"/>
      <c r="CE995" s="95"/>
      <c r="CF995" s="95"/>
      <c r="CG995" s="95"/>
      <c r="CH995" s="95"/>
      <c r="CI995" s="95"/>
      <c r="CJ995" s="95"/>
      <c r="CK995" s="95"/>
      <c r="CL995" s="95"/>
      <c r="CM995" s="95"/>
      <c r="CN995" s="95"/>
      <c r="CO995" s="95"/>
      <c r="CP995" s="95"/>
      <c r="CQ995" s="95"/>
      <c r="CR995" s="95"/>
      <c r="CS995" s="95"/>
      <c r="CT995" s="95"/>
      <c r="CU995" s="95"/>
      <c r="CV995" s="95"/>
      <c r="CW995" s="95"/>
      <c r="CX995" s="95"/>
      <c r="CY995" s="95"/>
      <c r="CZ995" s="95"/>
      <c r="DA995" s="95"/>
      <c r="DB995" s="95"/>
      <c r="DC995" s="95"/>
      <c r="DD995" s="95"/>
      <c r="DE995" s="95"/>
      <c r="DF995" s="95"/>
      <c r="DG995" s="95"/>
      <c r="DH995" s="95"/>
      <c r="DI995" s="95"/>
      <c r="DJ995" s="95"/>
      <c r="DK995" s="95"/>
      <c r="DL995" s="95"/>
      <c r="DM995" s="95"/>
      <c r="DN995" s="95"/>
      <c r="DO995" s="95"/>
      <c r="DP995" s="95"/>
      <c r="DQ995" s="95"/>
      <c r="DR995" s="95"/>
      <c r="DS995" s="95"/>
      <c r="DT995" s="95"/>
      <c r="DU995" s="95"/>
      <c r="DV995" s="95"/>
      <c r="DW995" s="95"/>
      <c r="DX995" s="95"/>
      <c r="DY995" s="95"/>
      <c r="DZ995" s="95"/>
      <c r="EA995" s="95"/>
      <c r="EB995" s="95"/>
      <c r="EC995" s="95"/>
      <c r="ED995" s="95"/>
      <c r="EE995" s="95"/>
      <c r="EF995" s="95"/>
      <c r="EG995" s="95"/>
      <c r="EH995" s="95"/>
      <c r="EI995" s="95"/>
      <c r="EJ995" s="95"/>
      <c r="EK995" s="95"/>
      <c r="EL995" s="95"/>
      <c r="EM995" s="95"/>
      <c r="EN995" s="95"/>
      <c r="EO995" s="95"/>
      <c r="EP995" s="95"/>
      <c r="EQ995" s="95"/>
      <c r="ER995" s="95"/>
      <c r="ES995" s="95"/>
      <c r="ET995" s="95"/>
      <c r="EU995" s="95"/>
      <c r="EV995" s="95"/>
      <c r="EW995" s="95"/>
      <c r="EX995" s="95"/>
      <c r="EY995" s="95"/>
      <c r="EZ995" s="95"/>
      <c r="FA995" s="95"/>
      <c r="FB995" s="95"/>
      <c r="FC995" s="95"/>
      <c r="FD995" s="95"/>
      <c r="FE995" s="95"/>
      <c r="FF995" s="95"/>
      <c r="FG995" s="95"/>
      <c r="FH995" s="95"/>
      <c r="FI995" s="95"/>
      <c r="FJ995" s="95"/>
      <c r="FK995" s="95"/>
      <c r="FL995" s="95"/>
      <c r="FM995" s="95"/>
      <c r="FN995" s="95"/>
      <c r="FO995" s="95"/>
      <c r="FP995" s="95"/>
      <c r="FQ995" s="95"/>
      <c r="FR995" s="95"/>
      <c r="FS995" s="95"/>
      <c r="FT995" s="95"/>
      <c r="FU995" s="95"/>
      <c r="FV995" s="95"/>
      <c r="FW995" s="95"/>
      <c r="FX995" s="95"/>
      <c r="FY995" s="95"/>
      <c r="FZ995" s="95"/>
      <c r="GA995" s="95"/>
      <c r="GB995" s="95"/>
      <c r="GC995" s="95"/>
      <c r="GD995" s="95"/>
      <c r="GE995" s="95"/>
      <c r="GF995" s="95"/>
      <c r="GG995" s="95"/>
      <c r="GH995" s="95"/>
      <c r="GI995" s="95"/>
      <c r="GJ995" s="95"/>
      <c r="GK995" s="95"/>
      <c r="GL995" s="95"/>
      <c r="GM995" s="95"/>
      <c r="GN995" s="95"/>
      <c r="GO995" s="95"/>
      <c r="GP995" s="95"/>
      <c r="GQ995" s="95"/>
      <c r="GR995" s="95"/>
      <c r="GS995" s="95"/>
      <c r="GT995" s="95"/>
      <c r="GU995" s="95"/>
      <c r="GV995" s="95"/>
      <c r="GW995" s="95"/>
      <c r="GX995" s="95"/>
      <c r="GY995" s="95"/>
    </row>
    <row r="996" spans="1:207" s="123" customFormat="1" ht="25.15" customHeight="1" x14ac:dyDescent="0.25">
      <c r="A996" s="200">
        <v>767</v>
      </c>
      <c r="B996" s="301" t="s">
        <v>511</v>
      </c>
      <c r="C996" s="48">
        <v>1950</v>
      </c>
      <c r="D996" s="288" t="s">
        <v>204</v>
      </c>
      <c r="E996" s="48" t="s">
        <v>20</v>
      </c>
      <c r="F996" s="27">
        <v>2</v>
      </c>
      <c r="G996" s="27">
        <v>1</v>
      </c>
      <c r="H996" s="40">
        <f>I996+J996</f>
        <v>451.7</v>
      </c>
      <c r="I996" s="129">
        <v>0</v>
      </c>
      <c r="J996" s="129">
        <v>451.7</v>
      </c>
      <c r="K996" s="307">
        <f t="shared" si="295"/>
        <v>764848.34000000008</v>
      </c>
      <c r="L996" s="311">
        <v>0</v>
      </c>
      <c r="M996" s="377">
        <v>0</v>
      </c>
      <c r="N996" s="311">
        <v>0</v>
      </c>
      <c r="O996" s="40">
        <f>'[1]Прод. прилож (2)'!$C$843</f>
        <v>764848.34000000008</v>
      </c>
      <c r="P996" s="311">
        <f t="shared" si="311"/>
        <v>1693.2661943767989</v>
      </c>
      <c r="Q996" s="42">
        <v>9673</v>
      </c>
      <c r="R996" s="59" t="s">
        <v>93</v>
      </c>
      <c r="S996" s="47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5"/>
      <c r="CY996" s="15"/>
      <c r="CZ996" s="15"/>
      <c r="DA996" s="15"/>
      <c r="DB996" s="15"/>
      <c r="DC996" s="15"/>
      <c r="DD996" s="15"/>
      <c r="DE996" s="15"/>
      <c r="DF996" s="15"/>
      <c r="DG996" s="15"/>
      <c r="DH996" s="15"/>
      <c r="DI996" s="15"/>
      <c r="DJ996" s="15"/>
      <c r="DK996" s="15"/>
      <c r="DL996" s="15"/>
      <c r="DM996" s="15"/>
      <c r="DN996" s="15"/>
      <c r="DO996" s="15"/>
      <c r="DP996" s="15"/>
      <c r="DQ996" s="15"/>
      <c r="DR996" s="15"/>
      <c r="DS996" s="15"/>
      <c r="DT996" s="15"/>
      <c r="DU996" s="15"/>
      <c r="DV996" s="15"/>
      <c r="DW996" s="15"/>
      <c r="DX996" s="15"/>
      <c r="DY996" s="15"/>
      <c r="DZ996" s="15"/>
      <c r="EA996" s="15"/>
      <c r="EB996" s="15"/>
      <c r="EC996" s="15"/>
      <c r="ED996" s="15"/>
      <c r="EE996" s="15"/>
      <c r="EF996" s="15"/>
      <c r="EG996" s="15"/>
      <c r="EH996" s="15"/>
      <c r="EI996" s="15"/>
      <c r="EJ996" s="15"/>
      <c r="EK996" s="15"/>
      <c r="EL996" s="15"/>
      <c r="EM996" s="15"/>
      <c r="EN996" s="15"/>
      <c r="EO996" s="15"/>
      <c r="EP996" s="15"/>
      <c r="EQ996" s="15"/>
      <c r="ER996" s="15"/>
      <c r="ES996" s="15"/>
      <c r="ET996" s="15"/>
      <c r="EU996" s="15"/>
      <c r="EV996" s="15"/>
      <c r="EW996" s="15"/>
      <c r="EX996" s="15"/>
      <c r="EY996" s="15"/>
      <c r="EZ996" s="15"/>
      <c r="FA996" s="15"/>
      <c r="FB996" s="15"/>
      <c r="FC996" s="15"/>
      <c r="FD996" s="15"/>
      <c r="FE996" s="15"/>
      <c r="FF996" s="15"/>
      <c r="FG996" s="15"/>
      <c r="FH996" s="15"/>
      <c r="FI996" s="15"/>
      <c r="FJ996" s="15"/>
      <c r="FK996" s="15"/>
      <c r="FL996" s="15"/>
      <c r="FM996" s="15"/>
      <c r="FN996" s="15"/>
      <c r="FO996" s="15"/>
      <c r="FP996" s="15"/>
      <c r="FQ996" s="15"/>
      <c r="FR996" s="15"/>
      <c r="FS996" s="15"/>
      <c r="FT996" s="15"/>
      <c r="FU996" s="15"/>
      <c r="FV996" s="15"/>
      <c r="FW996" s="15"/>
      <c r="FX996" s="15"/>
      <c r="FY996" s="15"/>
      <c r="FZ996" s="15"/>
      <c r="GA996" s="15"/>
      <c r="GB996" s="15"/>
      <c r="GC996" s="15"/>
      <c r="GD996" s="15"/>
      <c r="GE996" s="15"/>
      <c r="GF996" s="15"/>
      <c r="GG996" s="15"/>
      <c r="GH996" s="15"/>
      <c r="GI996" s="15"/>
      <c r="GJ996" s="15"/>
      <c r="GK996" s="15"/>
      <c r="GL996" s="15"/>
      <c r="GM996" s="15"/>
      <c r="GN996" s="15"/>
      <c r="GO996" s="15"/>
      <c r="GP996" s="15"/>
      <c r="GQ996" s="15"/>
      <c r="GR996" s="15"/>
      <c r="GS996" s="15"/>
      <c r="GT996" s="15"/>
      <c r="GU996" s="15"/>
      <c r="GV996" s="15"/>
      <c r="GW996" s="15"/>
      <c r="GX996" s="15"/>
      <c r="GY996" s="15"/>
    </row>
    <row r="997" spans="1:207" s="123" customFormat="1" ht="25.15" customHeight="1" x14ac:dyDescent="0.25">
      <c r="A997" s="393">
        <v>768</v>
      </c>
      <c r="B997" s="395" t="s">
        <v>512</v>
      </c>
      <c r="C997" s="423">
        <v>1959</v>
      </c>
      <c r="D997" s="387" t="s">
        <v>204</v>
      </c>
      <c r="E997" s="385" t="s">
        <v>20</v>
      </c>
      <c r="F997" s="407">
        <v>5</v>
      </c>
      <c r="G997" s="407">
        <v>2</v>
      </c>
      <c r="H997" s="409">
        <v>1962.5</v>
      </c>
      <c r="I997" s="411">
        <v>228.9</v>
      </c>
      <c r="J997" s="409">
        <v>1357.85</v>
      </c>
      <c r="K997" s="307">
        <f t="shared" ref="K997" si="319">SUM(L997:O997)</f>
        <v>1679755.99</v>
      </c>
      <c r="L997" s="311">
        <v>0</v>
      </c>
      <c r="M997" s="377">
        <v>0</v>
      </c>
      <c r="N997" s="311">
        <v>0</v>
      </c>
      <c r="O997" s="40">
        <f>'[1]Прод. прилож (2)'!$C$288</f>
        <v>1679755.99</v>
      </c>
      <c r="P997" s="311">
        <f t="shared" ref="P997" si="320">K997/H997</f>
        <v>855.92661910828031</v>
      </c>
      <c r="Q997" s="42">
        <v>9673</v>
      </c>
      <c r="R997" s="59" t="s">
        <v>92</v>
      </c>
      <c r="S997" s="152"/>
      <c r="T997" s="15"/>
      <c r="U997" s="15"/>
    </row>
    <row r="998" spans="1:207" s="123" customFormat="1" ht="25.15" customHeight="1" x14ac:dyDescent="0.25">
      <c r="A998" s="394"/>
      <c r="B998" s="396"/>
      <c r="C998" s="424"/>
      <c r="D998" s="388"/>
      <c r="E998" s="386"/>
      <c r="F998" s="408"/>
      <c r="G998" s="408"/>
      <c r="H998" s="410"/>
      <c r="I998" s="412"/>
      <c r="J998" s="410"/>
      <c r="K998" s="307">
        <f t="shared" si="295"/>
        <v>6124962.5</v>
      </c>
      <c r="L998" s="311">
        <v>0</v>
      </c>
      <c r="M998" s="377">
        <v>0</v>
      </c>
      <c r="N998" s="311">
        <v>0</v>
      </c>
      <c r="O998" s="40">
        <f>'[1]Прод. прилож (2)'!$C$844</f>
        <v>6124962.5</v>
      </c>
      <c r="P998" s="311">
        <f>K998/H997</f>
        <v>3121</v>
      </c>
      <c r="Q998" s="42">
        <v>9673</v>
      </c>
      <c r="R998" s="59" t="s">
        <v>93</v>
      </c>
      <c r="S998" s="47"/>
      <c r="T998" s="15"/>
      <c r="U998" s="15"/>
    </row>
    <row r="999" spans="1:207" s="212" customFormat="1" ht="25.15" customHeight="1" x14ac:dyDescent="0.25">
      <c r="A999" s="393">
        <v>769</v>
      </c>
      <c r="B999" s="395" t="s">
        <v>1432</v>
      </c>
      <c r="C999" s="397">
        <v>1983</v>
      </c>
      <c r="D999" s="387" t="s">
        <v>204</v>
      </c>
      <c r="E999" s="385" t="s">
        <v>20</v>
      </c>
      <c r="F999" s="399">
        <v>3</v>
      </c>
      <c r="G999" s="399">
        <v>2</v>
      </c>
      <c r="H999" s="409">
        <v>2765.63</v>
      </c>
      <c r="I999" s="391">
        <v>0</v>
      </c>
      <c r="J999" s="409">
        <v>2765.63</v>
      </c>
      <c r="K999" s="307">
        <f t="shared" ref="K999" si="321">SUM(L999:O999)</f>
        <v>657825.41</v>
      </c>
      <c r="L999" s="40">
        <v>0</v>
      </c>
      <c r="M999" s="40">
        <v>0</v>
      </c>
      <c r="N999" s="40">
        <v>0</v>
      </c>
      <c r="O999" s="311">
        <f>'[1]Прод. прилож (2)'!$C$845</f>
        <v>657825.41</v>
      </c>
      <c r="P999" s="311">
        <f t="shared" si="311"/>
        <v>237.85734534265248</v>
      </c>
      <c r="Q999" s="307">
        <v>9673</v>
      </c>
      <c r="R999" s="300" t="s">
        <v>93</v>
      </c>
      <c r="S999" s="96"/>
      <c r="T999" s="223"/>
      <c r="U999" s="223"/>
      <c r="V999" s="223"/>
      <c r="W999" s="223"/>
      <c r="X999" s="223"/>
      <c r="Y999" s="223"/>
      <c r="Z999" s="223"/>
      <c r="AA999" s="223"/>
      <c r="AB999" s="223"/>
      <c r="AC999" s="223"/>
      <c r="AD999" s="223"/>
      <c r="AE999" s="223"/>
      <c r="AF999" s="223"/>
      <c r="AG999" s="223"/>
      <c r="AH999" s="223"/>
      <c r="AI999" s="223"/>
      <c r="AJ999" s="223"/>
      <c r="AK999" s="223"/>
      <c r="AL999" s="223"/>
      <c r="AM999" s="223"/>
      <c r="AN999" s="223"/>
      <c r="AO999" s="223"/>
      <c r="AP999" s="223"/>
      <c r="AQ999" s="223"/>
      <c r="AR999" s="223"/>
      <c r="AS999" s="223"/>
      <c r="AT999" s="223"/>
      <c r="AU999" s="223"/>
      <c r="AV999" s="223"/>
      <c r="AW999" s="223"/>
      <c r="AX999" s="223"/>
      <c r="AY999" s="223"/>
      <c r="AZ999" s="223"/>
      <c r="BA999" s="223"/>
      <c r="BB999" s="223"/>
      <c r="BC999" s="223"/>
      <c r="BD999" s="223"/>
      <c r="BE999" s="223"/>
      <c r="BF999" s="223"/>
      <c r="BG999" s="223"/>
      <c r="BH999" s="223"/>
      <c r="BI999" s="223"/>
      <c r="BJ999" s="223"/>
      <c r="BK999" s="223"/>
      <c r="BL999" s="223"/>
      <c r="BM999" s="223"/>
      <c r="BN999" s="223"/>
      <c r="BO999" s="223"/>
      <c r="BP999" s="223"/>
      <c r="BQ999" s="223"/>
      <c r="BR999" s="223"/>
      <c r="BS999" s="223"/>
      <c r="BT999" s="223"/>
      <c r="BU999" s="223"/>
      <c r="BV999" s="223"/>
      <c r="BW999" s="223"/>
      <c r="BX999" s="223"/>
      <c r="BY999" s="223"/>
      <c r="BZ999" s="223"/>
      <c r="CA999" s="223"/>
      <c r="CB999" s="223"/>
      <c r="CC999" s="223"/>
      <c r="CD999" s="223"/>
      <c r="CE999" s="223"/>
      <c r="CF999" s="223"/>
      <c r="CG999" s="223"/>
      <c r="CH999" s="223"/>
      <c r="CI999" s="223"/>
      <c r="CJ999" s="223"/>
      <c r="CK999" s="223"/>
      <c r="CL999" s="223"/>
      <c r="CM999" s="223"/>
      <c r="CN999" s="223"/>
      <c r="CO999" s="223"/>
      <c r="CP999" s="223"/>
      <c r="CQ999" s="223"/>
      <c r="CR999" s="223"/>
      <c r="CS999" s="223"/>
      <c r="CT999" s="223"/>
      <c r="CU999" s="223"/>
      <c r="CV999" s="223"/>
      <c r="CW999" s="223"/>
      <c r="CX999" s="223"/>
      <c r="CY999" s="223"/>
      <c r="CZ999" s="223"/>
      <c r="DA999" s="223"/>
      <c r="DB999" s="223"/>
      <c r="DC999" s="223"/>
      <c r="DD999" s="223"/>
      <c r="DE999" s="223"/>
      <c r="DF999" s="223"/>
      <c r="DG999" s="223"/>
      <c r="DH999" s="223"/>
      <c r="DI999" s="223"/>
      <c r="DJ999" s="223"/>
      <c r="DK999" s="223"/>
      <c r="DL999" s="223"/>
      <c r="DM999" s="223"/>
      <c r="DN999" s="223"/>
      <c r="DO999" s="223"/>
      <c r="DP999" s="223"/>
      <c r="DQ999" s="223"/>
      <c r="DR999" s="223"/>
      <c r="DS999" s="223"/>
      <c r="DT999" s="223"/>
      <c r="DU999" s="223"/>
      <c r="DV999" s="223"/>
      <c r="DW999" s="223"/>
      <c r="DX999" s="223"/>
      <c r="DY999" s="223"/>
      <c r="DZ999" s="223"/>
      <c r="EA999" s="223"/>
      <c r="EB999" s="223"/>
      <c r="EC999" s="223"/>
      <c r="ED999" s="223"/>
      <c r="EE999" s="223"/>
      <c r="EF999" s="223"/>
      <c r="EG999" s="223"/>
      <c r="EH999" s="223"/>
      <c r="EI999" s="223"/>
      <c r="EJ999" s="223"/>
      <c r="EK999" s="223"/>
      <c r="EL999" s="223"/>
      <c r="EM999" s="223"/>
      <c r="EN999" s="223"/>
      <c r="EO999" s="223"/>
      <c r="EP999" s="223"/>
      <c r="EQ999" s="223"/>
      <c r="ER999" s="223"/>
      <c r="ES999" s="223"/>
      <c r="ET999" s="223"/>
      <c r="EU999" s="223"/>
      <c r="EV999" s="223"/>
      <c r="EW999" s="223"/>
      <c r="EX999" s="223"/>
      <c r="EY999" s="223"/>
      <c r="EZ999" s="223"/>
      <c r="FA999" s="223"/>
      <c r="FB999" s="223"/>
      <c r="FC999" s="223"/>
      <c r="FD999" s="223"/>
      <c r="FE999" s="223"/>
      <c r="FF999" s="223"/>
      <c r="FG999" s="223"/>
      <c r="FH999" s="223"/>
      <c r="FI999" s="223"/>
      <c r="FJ999" s="223"/>
      <c r="FK999" s="223"/>
      <c r="FL999" s="223"/>
      <c r="FM999" s="223"/>
      <c r="FN999" s="223"/>
      <c r="FO999" s="223"/>
      <c r="FP999" s="223"/>
      <c r="FQ999" s="223"/>
      <c r="FR999" s="223"/>
      <c r="FS999" s="223"/>
      <c r="FT999" s="223"/>
      <c r="FU999" s="223"/>
      <c r="FV999" s="223"/>
      <c r="FW999" s="223"/>
      <c r="FX999" s="223"/>
      <c r="FY999" s="223"/>
      <c r="FZ999" s="223"/>
      <c r="GA999" s="223"/>
      <c r="GB999" s="223"/>
      <c r="GC999" s="223"/>
      <c r="GD999" s="223"/>
      <c r="GE999" s="223"/>
      <c r="GF999" s="223"/>
      <c r="GG999" s="223"/>
      <c r="GH999" s="223"/>
      <c r="GI999" s="223"/>
      <c r="GJ999" s="223"/>
      <c r="GK999" s="223"/>
      <c r="GL999" s="223"/>
      <c r="GM999" s="223"/>
      <c r="GN999" s="223"/>
      <c r="GO999" s="223"/>
      <c r="GP999" s="223"/>
      <c r="GQ999" s="223"/>
      <c r="GR999" s="223"/>
      <c r="GS999" s="223"/>
      <c r="GT999" s="223"/>
      <c r="GU999" s="223"/>
      <c r="GV999" s="223"/>
      <c r="GW999" s="223"/>
      <c r="GX999" s="223"/>
      <c r="GY999" s="223"/>
    </row>
    <row r="1000" spans="1:207" s="212" customFormat="1" ht="25.15" customHeight="1" x14ac:dyDescent="0.25">
      <c r="A1000" s="394"/>
      <c r="B1000" s="396"/>
      <c r="C1000" s="398"/>
      <c r="D1000" s="388"/>
      <c r="E1000" s="386"/>
      <c r="F1000" s="400"/>
      <c r="G1000" s="400"/>
      <c r="H1000" s="410"/>
      <c r="I1000" s="392"/>
      <c r="J1000" s="410"/>
      <c r="K1000" s="307">
        <f>SUM(L1000:O1000)</f>
        <v>15934625.41</v>
      </c>
      <c r="L1000" s="40">
        <v>0</v>
      </c>
      <c r="M1000" s="40">
        <v>0</v>
      </c>
      <c r="N1000" s="40">
        <v>0</v>
      </c>
      <c r="O1000" s="311">
        <f>'[1]Прод. прилож (2)'!$C$1415</f>
        <v>15934625.41</v>
      </c>
      <c r="P1000" s="311">
        <f>K1000/H999</f>
        <v>5761.6620480686133</v>
      </c>
      <c r="Q1000" s="307">
        <v>9673</v>
      </c>
      <c r="R1000" s="300" t="s">
        <v>94</v>
      </c>
      <c r="S1000" s="96"/>
      <c r="T1000" s="223"/>
      <c r="U1000" s="223"/>
      <c r="V1000" s="223"/>
      <c r="W1000" s="223"/>
      <c r="X1000" s="223"/>
      <c r="Y1000" s="223"/>
      <c r="Z1000" s="223"/>
      <c r="AA1000" s="223"/>
      <c r="AB1000" s="223"/>
      <c r="AC1000" s="223"/>
      <c r="AD1000" s="223"/>
      <c r="AE1000" s="223"/>
      <c r="AF1000" s="223"/>
      <c r="AG1000" s="223"/>
      <c r="AH1000" s="223"/>
      <c r="AI1000" s="223"/>
      <c r="AJ1000" s="223"/>
      <c r="AK1000" s="223"/>
      <c r="AL1000" s="223"/>
      <c r="AM1000" s="223"/>
      <c r="AN1000" s="223"/>
      <c r="AO1000" s="223"/>
      <c r="AP1000" s="223"/>
      <c r="AQ1000" s="223"/>
      <c r="AR1000" s="223"/>
      <c r="AS1000" s="223"/>
      <c r="AT1000" s="223"/>
      <c r="AU1000" s="223"/>
      <c r="AV1000" s="223"/>
      <c r="AW1000" s="223"/>
      <c r="AX1000" s="223"/>
      <c r="AY1000" s="223"/>
      <c r="AZ1000" s="223"/>
      <c r="BA1000" s="223"/>
      <c r="BB1000" s="223"/>
      <c r="BC1000" s="223"/>
      <c r="BD1000" s="223"/>
      <c r="BE1000" s="223"/>
      <c r="BF1000" s="223"/>
      <c r="BG1000" s="223"/>
      <c r="BH1000" s="223"/>
      <c r="BI1000" s="223"/>
      <c r="BJ1000" s="223"/>
      <c r="BK1000" s="223"/>
      <c r="BL1000" s="223"/>
      <c r="BM1000" s="223"/>
      <c r="BN1000" s="223"/>
      <c r="BO1000" s="223"/>
      <c r="BP1000" s="223"/>
      <c r="BQ1000" s="223"/>
      <c r="BR1000" s="223"/>
      <c r="BS1000" s="223"/>
      <c r="BT1000" s="223"/>
      <c r="BU1000" s="223"/>
      <c r="BV1000" s="223"/>
      <c r="BW1000" s="223"/>
      <c r="BX1000" s="223"/>
      <c r="BY1000" s="223"/>
      <c r="BZ1000" s="223"/>
      <c r="CA1000" s="223"/>
      <c r="CB1000" s="223"/>
      <c r="CC1000" s="223"/>
      <c r="CD1000" s="223"/>
      <c r="CE1000" s="223"/>
      <c r="CF1000" s="223"/>
      <c r="CG1000" s="223"/>
      <c r="CH1000" s="223"/>
      <c r="CI1000" s="223"/>
      <c r="CJ1000" s="223"/>
      <c r="CK1000" s="223"/>
      <c r="CL1000" s="223"/>
      <c r="CM1000" s="223"/>
      <c r="CN1000" s="223"/>
      <c r="CO1000" s="223"/>
      <c r="CP1000" s="223"/>
      <c r="CQ1000" s="223"/>
      <c r="CR1000" s="223"/>
      <c r="CS1000" s="223"/>
      <c r="CT1000" s="223"/>
      <c r="CU1000" s="223"/>
      <c r="CV1000" s="223"/>
      <c r="CW1000" s="223"/>
      <c r="CX1000" s="223"/>
      <c r="CY1000" s="223"/>
      <c r="CZ1000" s="223"/>
      <c r="DA1000" s="223"/>
      <c r="DB1000" s="223"/>
      <c r="DC1000" s="223"/>
      <c r="DD1000" s="223"/>
      <c r="DE1000" s="223"/>
      <c r="DF1000" s="223"/>
      <c r="DG1000" s="223"/>
      <c r="DH1000" s="223"/>
      <c r="DI1000" s="223"/>
      <c r="DJ1000" s="223"/>
      <c r="DK1000" s="223"/>
      <c r="DL1000" s="223"/>
      <c r="DM1000" s="223"/>
      <c r="DN1000" s="223"/>
      <c r="DO1000" s="223"/>
      <c r="DP1000" s="223"/>
      <c r="DQ1000" s="223"/>
      <c r="DR1000" s="223"/>
      <c r="DS1000" s="223"/>
      <c r="DT1000" s="223"/>
      <c r="DU1000" s="223"/>
      <c r="DV1000" s="223"/>
      <c r="DW1000" s="223"/>
      <c r="DX1000" s="223"/>
      <c r="DY1000" s="223"/>
      <c r="DZ1000" s="223"/>
      <c r="EA1000" s="223"/>
      <c r="EB1000" s="223"/>
      <c r="EC1000" s="223"/>
      <c r="ED1000" s="223"/>
      <c r="EE1000" s="223"/>
      <c r="EF1000" s="223"/>
      <c r="EG1000" s="223"/>
      <c r="EH1000" s="223"/>
      <c r="EI1000" s="223"/>
      <c r="EJ1000" s="223"/>
      <c r="EK1000" s="223"/>
      <c r="EL1000" s="223"/>
      <c r="EM1000" s="223"/>
      <c r="EN1000" s="223"/>
      <c r="EO1000" s="223"/>
      <c r="EP1000" s="223"/>
      <c r="EQ1000" s="223"/>
      <c r="ER1000" s="223"/>
      <c r="ES1000" s="223"/>
      <c r="ET1000" s="223"/>
      <c r="EU1000" s="223"/>
      <c r="EV1000" s="223"/>
      <c r="EW1000" s="223"/>
      <c r="EX1000" s="223"/>
      <c r="EY1000" s="223"/>
      <c r="EZ1000" s="223"/>
      <c r="FA1000" s="223"/>
      <c r="FB1000" s="223"/>
      <c r="FC1000" s="223"/>
      <c r="FD1000" s="223"/>
      <c r="FE1000" s="223"/>
      <c r="FF1000" s="223"/>
      <c r="FG1000" s="223"/>
      <c r="FH1000" s="223"/>
      <c r="FI1000" s="223"/>
      <c r="FJ1000" s="223"/>
      <c r="FK1000" s="223"/>
      <c r="FL1000" s="223"/>
      <c r="FM1000" s="223"/>
      <c r="FN1000" s="223"/>
      <c r="FO1000" s="223"/>
      <c r="FP1000" s="223"/>
      <c r="FQ1000" s="223"/>
      <c r="FR1000" s="223"/>
      <c r="FS1000" s="223"/>
      <c r="FT1000" s="223"/>
      <c r="FU1000" s="223"/>
      <c r="FV1000" s="223"/>
      <c r="FW1000" s="223"/>
      <c r="FX1000" s="223"/>
      <c r="FY1000" s="223"/>
      <c r="FZ1000" s="223"/>
      <c r="GA1000" s="223"/>
      <c r="GB1000" s="223"/>
      <c r="GC1000" s="223"/>
      <c r="GD1000" s="223"/>
      <c r="GE1000" s="223"/>
      <c r="GF1000" s="223"/>
      <c r="GG1000" s="223"/>
      <c r="GH1000" s="223"/>
      <c r="GI1000" s="223"/>
      <c r="GJ1000" s="223"/>
      <c r="GK1000" s="223"/>
      <c r="GL1000" s="223"/>
      <c r="GM1000" s="223"/>
      <c r="GN1000" s="223"/>
      <c r="GO1000" s="223"/>
      <c r="GP1000" s="223"/>
      <c r="GQ1000" s="223"/>
      <c r="GR1000" s="223"/>
      <c r="GS1000" s="223"/>
      <c r="GT1000" s="223"/>
      <c r="GU1000" s="223"/>
      <c r="GV1000" s="223"/>
      <c r="GW1000" s="223"/>
      <c r="GX1000" s="223"/>
      <c r="GY1000" s="223"/>
    </row>
    <row r="1001" spans="1:207" s="123" customFormat="1" ht="25.15" customHeight="1" x14ac:dyDescent="0.25">
      <c r="A1001" s="200">
        <v>770</v>
      </c>
      <c r="B1001" s="301" t="s">
        <v>1406</v>
      </c>
      <c r="C1001" s="305">
        <v>1939</v>
      </c>
      <c r="D1001" s="288" t="s">
        <v>204</v>
      </c>
      <c r="E1001" s="48" t="s">
        <v>20</v>
      </c>
      <c r="F1001" s="306">
        <v>5</v>
      </c>
      <c r="G1001" s="306">
        <v>1</v>
      </c>
      <c r="H1001" s="40">
        <v>2639.09</v>
      </c>
      <c r="I1001" s="135">
        <v>0</v>
      </c>
      <c r="J1001" s="40">
        <v>2639.09</v>
      </c>
      <c r="K1001" s="307">
        <f t="shared" si="295"/>
        <v>12644218</v>
      </c>
      <c r="L1001" s="40">
        <v>0</v>
      </c>
      <c r="M1001" s="40">
        <v>0</v>
      </c>
      <c r="N1001" s="40">
        <v>0</v>
      </c>
      <c r="O1001" s="311">
        <f>'[1]Прод. прилож (2)'!$C$846</f>
        <v>12644218</v>
      </c>
      <c r="P1001" s="311">
        <f t="shared" si="311"/>
        <v>4791.1280024553917</v>
      </c>
      <c r="Q1001" s="307">
        <v>9673</v>
      </c>
      <c r="R1001" s="300" t="s">
        <v>93</v>
      </c>
      <c r="S1001" s="95"/>
      <c r="T1001" s="95"/>
      <c r="U1001" s="95"/>
      <c r="V1001" s="95"/>
      <c r="W1001" s="95"/>
      <c r="X1001" s="95"/>
      <c r="Y1001" s="95"/>
      <c r="Z1001" s="95"/>
      <c r="AA1001" s="95"/>
      <c r="AB1001" s="95"/>
      <c r="AC1001" s="95"/>
      <c r="AD1001" s="95"/>
      <c r="AE1001" s="95"/>
      <c r="AF1001" s="95"/>
      <c r="AG1001" s="95"/>
      <c r="AH1001" s="95"/>
      <c r="AI1001" s="95"/>
      <c r="AJ1001" s="95"/>
      <c r="AK1001" s="95"/>
      <c r="AL1001" s="95"/>
      <c r="AM1001" s="95"/>
      <c r="AN1001" s="95"/>
      <c r="AO1001" s="95"/>
      <c r="AP1001" s="95"/>
      <c r="AQ1001" s="95"/>
      <c r="AR1001" s="95"/>
      <c r="AS1001" s="95"/>
      <c r="AT1001" s="95"/>
      <c r="AU1001" s="95"/>
      <c r="AV1001" s="95"/>
      <c r="AW1001" s="95"/>
      <c r="AX1001" s="95"/>
      <c r="AY1001" s="95"/>
      <c r="AZ1001" s="95"/>
      <c r="BA1001" s="95"/>
      <c r="BB1001" s="95"/>
      <c r="BC1001" s="95"/>
      <c r="BD1001" s="95"/>
      <c r="BE1001" s="95"/>
      <c r="BF1001" s="95"/>
      <c r="BG1001" s="95"/>
      <c r="BH1001" s="95"/>
      <c r="BI1001" s="95"/>
      <c r="BJ1001" s="95"/>
      <c r="BK1001" s="95"/>
      <c r="BL1001" s="95"/>
      <c r="BM1001" s="95"/>
      <c r="BN1001" s="95"/>
      <c r="BO1001" s="95"/>
      <c r="BP1001" s="95"/>
      <c r="BQ1001" s="95"/>
      <c r="BR1001" s="95"/>
      <c r="BS1001" s="95"/>
      <c r="BT1001" s="95"/>
      <c r="BU1001" s="95"/>
      <c r="BV1001" s="95"/>
      <c r="BW1001" s="95"/>
      <c r="BX1001" s="95"/>
      <c r="BY1001" s="95"/>
      <c r="BZ1001" s="95"/>
      <c r="CA1001" s="95"/>
      <c r="CB1001" s="95"/>
      <c r="CC1001" s="95"/>
      <c r="CD1001" s="95"/>
      <c r="CE1001" s="95"/>
      <c r="CF1001" s="95"/>
      <c r="CG1001" s="95"/>
      <c r="CH1001" s="95"/>
      <c r="CI1001" s="95"/>
      <c r="CJ1001" s="95"/>
      <c r="CK1001" s="95"/>
      <c r="CL1001" s="95"/>
      <c r="CM1001" s="95"/>
      <c r="CN1001" s="95"/>
      <c r="CO1001" s="95"/>
      <c r="CP1001" s="95"/>
      <c r="CQ1001" s="95"/>
      <c r="CR1001" s="95"/>
      <c r="CS1001" s="95"/>
      <c r="CT1001" s="95"/>
      <c r="CU1001" s="95"/>
      <c r="CV1001" s="95"/>
      <c r="CW1001" s="95"/>
      <c r="CX1001" s="95"/>
      <c r="CY1001" s="95"/>
      <c r="CZ1001" s="95"/>
      <c r="DA1001" s="95"/>
      <c r="DB1001" s="95"/>
      <c r="DC1001" s="95"/>
      <c r="DD1001" s="95"/>
      <c r="DE1001" s="95"/>
      <c r="DF1001" s="95"/>
      <c r="DG1001" s="95"/>
      <c r="DH1001" s="95"/>
      <c r="DI1001" s="95"/>
      <c r="DJ1001" s="95"/>
      <c r="DK1001" s="95"/>
      <c r="DL1001" s="95"/>
      <c r="DM1001" s="95"/>
      <c r="DN1001" s="95"/>
      <c r="DO1001" s="95"/>
      <c r="DP1001" s="95"/>
      <c r="DQ1001" s="95"/>
      <c r="DR1001" s="95"/>
      <c r="DS1001" s="95"/>
      <c r="DT1001" s="95"/>
      <c r="DU1001" s="95"/>
      <c r="DV1001" s="95"/>
      <c r="DW1001" s="95"/>
      <c r="DX1001" s="95"/>
      <c r="DY1001" s="95"/>
      <c r="DZ1001" s="95"/>
      <c r="EA1001" s="95"/>
      <c r="EB1001" s="95"/>
      <c r="EC1001" s="95"/>
      <c r="ED1001" s="95"/>
      <c r="EE1001" s="95"/>
      <c r="EF1001" s="95"/>
      <c r="EG1001" s="95"/>
      <c r="EH1001" s="95"/>
      <c r="EI1001" s="95"/>
      <c r="EJ1001" s="95"/>
      <c r="EK1001" s="95"/>
      <c r="EL1001" s="95"/>
      <c r="EM1001" s="95"/>
      <c r="EN1001" s="95"/>
      <c r="EO1001" s="95"/>
      <c r="EP1001" s="95"/>
      <c r="EQ1001" s="95"/>
      <c r="ER1001" s="95"/>
      <c r="ES1001" s="95"/>
      <c r="ET1001" s="95"/>
      <c r="EU1001" s="95"/>
      <c r="EV1001" s="95"/>
      <c r="EW1001" s="95"/>
      <c r="EX1001" s="95"/>
      <c r="EY1001" s="95"/>
      <c r="EZ1001" s="95"/>
      <c r="FA1001" s="95"/>
      <c r="FB1001" s="95"/>
      <c r="FC1001" s="95"/>
      <c r="FD1001" s="95"/>
      <c r="FE1001" s="95"/>
      <c r="FF1001" s="95"/>
      <c r="FG1001" s="95"/>
      <c r="FH1001" s="95"/>
      <c r="FI1001" s="95"/>
      <c r="FJ1001" s="95"/>
      <c r="FK1001" s="95"/>
      <c r="FL1001" s="95"/>
      <c r="FM1001" s="95"/>
      <c r="FN1001" s="95"/>
      <c r="FO1001" s="95"/>
      <c r="FP1001" s="95"/>
      <c r="FQ1001" s="95"/>
      <c r="FR1001" s="95"/>
      <c r="FS1001" s="95"/>
      <c r="FT1001" s="95"/>
      <c r="FU1001" s="95"/>
      <c r="FV1001" s="95"/>
      <c r="FW1001" s="95"/>
      <c r="FX1001" s="95"/>
      <c r="FY1001" s="95"/>
      <c r="FZ1001" s="95"/>
      <c r="GA1001" s="95"/>
      <c r="GB1001" s="95"/>
      <c r="GC1001" s="95"/>
      <c r="GD1001" s="95"/>
      <c r="GE1001" s="95"/>
      <c r="GF1001" s="95"/>
      <c r="GG1001" s="95"/>
      <c r="GH1001" s="95"/>
      <c r="GI1001" s="95"/>
      <c r="GJ1001" s="95"/>
      <c r="GK1001" s="95"/>
      <c r="GL1001" s="95"/>
      <c r="GM1001" s="95"/>
      <c r="GN1001" s="95"/>
      <c r="GO1001" s="95"/>
      <c r="GP1001" s="95"/>
      <c r="GQ1001" s="95"/>
      <c r="GR1001" s="95"/>
      <c r="GS1001" s="95"/>
      <c r="GT1001" s="95"/>
      <c r="GU1001" s="95"/>
      <c r="GV1001" s="95"/>
      <c r="GW1001" s="95"/>
      <c r="GX1001" s="95"/>
      <c r="GY1001" s="95"/>
    </row>
    <row r="1002" spans="1:207" s="212" customFormat="1" ht="25.15" customHeight="1" x14ac:dyDescent="0.25">
      <c r="A1002" s="239">
        <v>771</v>
      </c>
      <c r="B1002" s="241" t="s">
        <v>1520</v>
      </c>
      <c r="C1002" s="259">
        <v>1958</v>
      </c>
      <c r="D1002" s="243">
        <v>2010</v>
      </c>
      <c r="E1002" s="267" t="s">
        <v>20</v>
      </c>
      <c r="F1002" s="255">
        <v>4</v>
      </c>
      <c r="G1002" s="255">
        <v>2</v>
      </c>
      <c r="H1002" s="236">
        <v>1081.5</v>
      </c>
      <c r="I1002" s="266">
        <v>317.60000000000002</v>
      </c>
      <c r="J1002" s="236">
        <v>800.56</v>
      </c>
      <c r="K1002" s="307">
        <f>SUM(L1002:O1002)</f>
        <v>9564125.4100000001</v>
      </c>
      <c r="L1002" s="40">
        <v>0</v>
      </c>
      <c r="M1002" s="40">
        <v>0</v>
      </c>
      <c r="N1002" s="40">
        <v>0</v>
      </c>
      <c r="O1002" s="311">
        <f>'[1]Прод. прилож (2)'!$C$1416</f>
        <v>9564125.4100000001</v>
      </c>
      <c r="P1002" s="311">
        <f>K1002/H1002</f>
        <v>8843.3891909385111</v>
      </c>
      <c r="Q1002" s="307">
        <v>9673</v>
      </c>
      <c r="R1002" s="300" t="s">
        <v>94</v>
      </c>
      <c r="S1002" s="96"/>
      <c r="T1002" s="223"/>
      <c r="U1002" s="223"/>
      <c r="V1002" s="223"/>
      <c r="W1002" s="223"/>
      <c r="X1002" s="223"/>
      <c r="Y1002" s="223"/>
      <c r="Z1002" s="223"/>
      <c r="AA1002" s="223"/>
      <c r="AB1002" s="223"/>
      <c r="AC1002" s="223"/>
      <c r="AD1002" s="223"/>
      <c r="AE1002" s="223"/>
      <c r="AF1002" s="223"/>
      <c r="AG1002" s="223"/>
      <c r="AH1002" s="223"/>
      <c r="AI1002" s="223"/>
      <c r="AJ1002" s="223"/>
      <c r="AK1002" s="223"/>
      <c r="AL1002" s="223"/>
      <c r="AM1002" s="223"/>
      <c r="AN1002" s="223"/>
      <c r="AO1002" s="223"/>
      <c r="AP1002" s="223"/>
      <c r="AQ1002" s="223"/>
      <c r="AR1002" s="223"/>
      <c r="AS1002" s="223"/>
      <c r="AT1002" s="223"/>
      <c r="AU1002" s="223"/>
      <c r="AV1002" s="223"/>
      <c r="AW1002" s="223"/>
      <c r="AX1002" s="223"/>
      <c r="AY1002" s="223"/>
      <c r="AZ1002" s="223"/>
      <c r="BA1002" s="223"/>
      <c r="BB1002" s="223"/>
      <c r="BC1002" s="223"/>
      <c r="BD1002" s="223"/>
      <c r="BE1002" s="223"/>
      <c r="BF1002" s="223"/>
      <c r="BG1002" s="223"/>
      <c r="BH1002" s="223"/>
      <c r="BI1002" s="223"/>
      <c r="BJ1002" s="223"/>
      <c r="BK1002" s="223"/>
      <c r="BL1002" s="223"/>
      <c r="BM1002" s="223"/>
      <c r="BN1002" s="223"/>
      <c r="BO1002" s="223"/>
      <c r="BP1002" s="223"/>
      <c r="BQ1002" s="223"/>
      <c r="BR1002" s="223"/>
      <c r="BS1002" s="223"/>
      <c r="BT1002" s="223"/>
      <c r="BU1002" s="223"/>
      <c r="BV1002" s="223"/>
      <c r="BW1002" s="223"/>
      <c r="BX1002" s="223"/>
      <c r="BY1002" s="223"/>
      <c r="BZ1002" s="223"/>
      <c r="CA1002" s="223"/>
      <c r="CB1002" s="223"/>
      <c r="CC1002" s="223"/>
      <c r="CD1002" s="223"/>
      <c r="CE1002" s="223"/>
      <c r="CF1002" s="223"/>
      <c r="CG1002" s="223"/>
      <c r="CH1002" s="223"/>
      <c r="CI1002" s="223"/>
      <c r="CJ1002" s="223"/>
      <c r="CK1002" s="223"/>
      <c r="CL1002" s="223"/>
      <c r="CM1002" s="223"/>
      <c r="CN1002" s="223"/>
      <c r="CO1002" s="223"/>
      <c r="CP1002" s="223"/>
      <c r="CQ1002" s="223"/>
      <c r="CR1002" s="223"/>
      <c r="CS1002" s="223"/>
      <c r="CT1002" s="223"/>
      <c r="CU1002" s="223"/>
      <c r="CV1002" s="223"/>
      <c r="CW1002" s="223"/>
      <c r="CX1002" s="223"/>
      <c r="CY1002" s="223"/>
      <c r="CZ1002" s="223"/>
      <c r="DA1002" s="223"/>
      <c r="DB1002" s="223"/>
      <c r="DC1002" s="223"/>
      <c r="DD1002" s="223"/>
      <c r="DE1002" s="223"/>
      <c r="DF1002" s="223"/>
      <c r="DG1002" s="223"/>
      <c r="DH1002" s="223"/>
      <c r="DI1002" s="223"/>
      <c r="DJ1002" s="223"/>
      <c r="DK1002" s="223"/>
      <c r="DL1002" s="223"/>
      <c r="DM1002" s="223"/>
      <c r="DN1002" s="223"/>
      <c r="DO1002" s="223"/>
      <c r="DP1002" s="223"/>
      <c r="DQ1002" s="223"/>
      <c r="DR1002" s="223"/>
      <c r="DS1002" s="223"/>
      <c r="DT1002" s="223"/>
      <c r="DU1002" s="223"/>
      <c r="DV1002" s="223"/>
      <c r="DW1002" s="223"/>
      <c r="DX1002" s="223"/>
      <c r="DY1002" s="223"/>
      <c r="DZ1002" s="223"/>
      <c r="EA1002" s="223"/>
      <c r="EB1002" s="223"/>
      <c r="EC1002" s="223"/>
      <c r="ED1002" s="223"/>
      <c r="EE1002" s="223"/>
      <c r="EF1002" s="223"/>
      <c r="EG1002" s="223"/>
      <c r="EH1002" s="223"/>
      <c r="EI1002" s="223"/>
      <c r="EJ1002" s="223"/>
      <c r="EK1002" s="223"/>
      <c r="EL1002" s="223"/>
      <c r="EM1002" s="223"/>
      <c r="EN1002" s="223"/>
      <c r="EO1002" s="223"/>
      <c r="EP1002" s="223"/>
      <c r="EQ1002" s="223"/>
      <c r="ER1002" s="223"/>
      <c r="ES1002" s="223"/>
      <c r="ET1002" s="223"/>
      <c r="EU1002" s="223"/>
      <c r="EV1002" s="223"/>
      <c r="EW1002" s="223"/>
      <c r="EX1002" s="223"/>
      <c r="EY1002" s="223"/>
      <c r="EZ1002" s="223"/>
      <c r="FA1002" s="223"/>
      <c r="FB1002" s="223"/>
      <c r="FC1002" s="223"/>
      <c r="FD1002" s="223"/>
      <c r="FE1002" s="223"/>
      <c r="FF1002" s="223"/>
      <c r="FG1002" s="223"/>
      <c r="FH1002" s="223"/>
      <c r="FI1002" s="223"/>
      <c r="FJ1002" s="223"/>
      <c r="FK1002" s="223"/>
      <c r="FL1002" s="223"/>
      <c r="FM1002" s="223"/>
      <c r="FN1002" s="223"/>
      <c r="FO1002" s="223"/>
      <c r="FP1002" s="223"/>
      <c r="FQ1002" s="223"/>
      <c r="FR1002" s="223"/>
      <c r="FS1002" s="223"/>
      <c r="FT1002" s="223"/>
      <c r="FU1002" s="223"/>
      <c r="FV1002" s="223"/>
      <c r="FW1002" s="223"/>
      <c r="FX1002" s="223"/>
      <c r="FY1002" s="223"/>
      <c r="FZ1002" s="223"/>
      <c r="GA1002" s="223"/>
      <c r="GB1002" s="223"/>
      <c r="GC1002" s="223"/>
      <c r="GD1002" s="223"/>
      <c r="GE1002" s="223"/>
      <c r="GF1002" s="223"/>
      <c r="GG1002" s="223"/>
      <c r="GH1002" s="223"/>
      <c r="GI1002" s="223"/>
      <c r="GJ1002" s="223"/>
      <c r="GK1002" s="223"/>
      <c r="GL1002" s="223"/>
      <c r="GM1002" s="223"/>
      <c r="GN1002" s="223"/>
      <c r="GO1002" s="223"/>
      <c r="GP1002" s="223"/>
      <c r="GQ1002" s="223"/>
      <c r="GR1002" s="223"/>
      <c r="GS1002" s="223"/>
      <c r="GT1002" s="223"/>
      <c r="GU1002" s="223"/>
      <c r="GV1002" s="223"/>
      <c r="GW1002" s="223"/>
      <c r="GX1002" s="223"/>
      <c r="GY1002" s="223"/>
    </row>
    <row r="1003" spans="1:207" s="123" customFormat="1" ht="25.15" customHeight="1" x14ac:dyDescent="0.25">
      <c r="A1003" s="393">
        <v>772</v>
      </c>
      <c r="B1003" s="395" t="s">
        <v>513</v>
      </c>
      <c r="C1003" s="387">
        <v>1962</v>
      </c>
      <c r="D1003" s="387" t="s">
        <v>204</v>
      </c>
      <c r="E1003" s="387" t="s">
        <v>20</v>
      </c>
      <c r="F1003" s="407">
        <v>5</v>
      </c>
      <c r="G1003" s="407">
        <v>2</v>
      </c>
      <c r="H1003" s="409">
        <v>2293.1999999999998</v>
      </c>
      <c r="I1003" s="411">
        <v>232.4</v>
      </c>
      <c r="J1003" s="409">
        <v>1409.14</v>
      </c>
      <c r="K1003" s="307">
        <f t="shared" ref="K1003" si="322">SUM(L1003:O1003)</f>
        <v>6147663.2599999998</v>
      </c>
      <c r="L1003" s="311">
        <v>0</v>
      </c>
      <c r="M1003" s="377">
        <v>0</v>
      </c>
      <c r="N1003" s="311">
        <v>0</v>
      </c>
      <c r="O1003" s="40">
        <f>'[1]Прод. прилож (2)'!$C$289</f>
        <v>6147663.2599999998</v>
      </c>
      <c r="P1003" s="311">
        <f t="shared" ref="P1003" si="323">K1003/H1003</f>
        <v>2680.8229809872669</v>
      </c>
      <c r="Q1003" s="42">
        <v>9673</v>
      </c>
      <c r="R1003" s="59" t="s">
        <v>92</v>
      </c>
      <c r="S1003" s="152"/>
      <c r="T1003" s="15"/>
      <c r="U1003" s="15"/>
    </row>
    <row r="1004" spans="1:207" s="123" customFormat="1" ht="25.15" customHeight="1" x14ac:dyDescent="0.25">
      <c r="A1004" s="394"/>
      <c r="B1004" s="396"/>
      <c r="C1004" s="388"/>
      <c r="D1004" s="388"/>
      <c r="E1004" s="388"/>
      <c r="F1004" s="408"/>
      <c r="G1004" s="408"/>
      <c r="H1004" s="410"/>
      <c r="I1004" s="412"/>
      <c r="J1004" s="410"/>
      <c r="K1004" s="307">
        <f t="shared" si="295"/>
        <v>13346227.199999999</v>
      </c>
      <c r="L1004" s="311">
        <v>0</v>
      </c>
      <c r="M1004" s="377">
        <v>0</v>
      </c>
      <c r="N1004" s="311">
        <v>0</v>
      </c>
      <c r="O1004" s="40">
        <f>'[1]Прод. прилож (2)'!$C$847</f>
        <v>13346227.199999999</v>
      </c>
      <c r="P1004" s="311">
        <f>K1004/H1003</f>
        <v>5819.9141810570381</v>
      </c>
      <c r="Q1004" s="42">
        <v>9673</v>
      </c>
      <c r="R1004" s="59" t="s">
        <v>93</v>
      </c>
      <c r="S1004" s="47"/>
      <c r="T1004" s="15"/>
      <c r="U1004" s="15"/>
    </row>
    <row r="1005" spans="1:207" s="95" customFormat="1" ht="25.15" customHeight="1" x14ac:dyDescent="0.25">
      <c r="A1005" s="200">
        <v>773</v>
      </c>
      <c r="B1005" s="301" t="s">
        <v>1120</v>
      </c>
      <c r="C1005" s="305">
        <v>1941</v>
      </c>
      <c r="D1005" s="305" t="s">
        <v>204</v>
      </c>
      <c r="E1005" s="305" t="s">
        <v>20</v>
      </c>
      <c r="F1005" s="306">
        <v>4</v>
      </c>
      <c r="G1005" s="306">
        <v>1</v>
      </c>
      <c r="H1005" s="42">
        <v>1796.3</v>
      </c>
      <c r="I1005" s="289">
        <v>1175.5</v>
      </c>
      <c r="J1005" s="42">
        <v>615.1</v>
      </c>
      <c r="K1005" s="42">
        <f t="shared" si="295"/>
        <v>9591346.4000000004</v>
      </c>
      <c r="L1005" s="42">
        <v>0</v>
      </c>
      <c r="M1005" s="42">
        <v>0</v>
      </c>
      <c r="N1005" s="42">
        <v>0</v>
      </c>
      <c r="O1005" s="311">
        <f>'[1]Прод. прилож (2)'!$C$848</f>
        <v>9591346.4000000004</v>
      </c>
      <c r="P1005" s="42">
        <f>O1005/H1005</f>
        <v>5339.5014195847025</v>
      </c>
      <c r="Q1005" s="42">
        <v>9673</v>
      </c>
      <c r="R1005" s="300" t="s">
        <v>93</v>
      </c>
    </row>
    <row r="1006" spans="1:207" s="123" customFormat="1" ht="25.15" customHeight="1" x14ac:dyDescent="0.25">
      <c r="A1006" s="200">
        <v>774</v>
      </c>
      <c r="B1006" s="87" t="s">
        <v>514</v>
      </c>
      <c r="C1006" s="48">
        <v>1963</v>
      </c>
      <c r="D1006" s="288" t="s">
        <v>204</v>
      </c>
      <c r="E1006" s="48" t="s">
        <v>20</v>
      </c>
      <c r="F1006" s="27">
        <v>4</v>
      </c>
      <c r="G1006" s="27">
        <v>2</v>
      </c>
      <c r="H1006" s="40">
        <f>I1006+J1006</f>
        <v>1291.9699999999998</v>
      </c>
      <c r="I1006" s="129">
        <v>176.1</v>
      </c>
      <c r="J1006" s="42">
        <v>1115.8699999999999</v>
      </c>
      <c r="K1006" s="307">
        <f t="shared" si="295"/>
        <v>5062978.79</v>
      </c>
      <c r="L1006" s="311">
        <v>0</v>
      </c>
      <c r="M1006" s="377">
        <v>0</v>
      </c>
      <c r="N1006" s="311">
        <v>0</v>
      </c>
      <c r="O1006" s="40">
        <f>'[1]Прод. прилож (2)'!$C$849</f>
        <v>5062978.79</v>
      </c>
      <c r="P1006" s="311">
        <f>K1006/H1006</f>
        <v>3918.8052276755657</v>
      </c>
      <c r="Q1006" s="42">
        <v>9673</v>
      </c>
      <c r="R1006" s="59" t="s">
        <v>93</v>
      </c>
      <c r="S1006" s="47"/>
      <c r="T1006" s="15"/>
      <c r="U1006" s="16"/>
    </row>
    <row r="1007" spans="1:207" s="15" customFormat="1" ht="25.15" customHeight="1" x14ac:dyDescent="0.25">
      <c r="A1007" s="200">
        <v>775</v>
      </c>
      <c r="B1007" s="87" t="s">
        <v>515</v>
      </c>
      <c r="C1007" s="48">
        <v>1962</v>
      </c>
      <c r="D1007" s="288" t="s">
        <v>204</v>
      </c>
      <c r="E1007" s="48" t="s">
        <v>20</v>
      </c>
      <c r="F1007" s="27">
        <v>4</v>
      </c>
      <c r="G1007" s="27">
        <v>2</v>
      </c>
      <c r="H1007" s="40">
        <f>I1007+J1007</f>
        <v>1242.1600000000001</v>
      </c>
      <c r="I1007" s="129">
        <v>0</v>
      </c>
      <c r="J1007" s="42">
        <v>1242.1600000000001</v>
      </c>
      <c r="K1007" s="307">
        <f t="shared" si="295"/>
        <v>4355345</v>
      </c>
      <c r="L1007" s="311">
        <v>0</v>
      </c>
      <c r="M1007" s="377">
        <v>0</v>
      </c>
      <c r="N1007" s="311">
        <v>0</v>
      </c>
      <c r="O1007" s="40">
        <f>'[1]Прод. прилож (2)'!$C$290</f>
        <v>4355345</v>
      </c>
      <c r="P1007" s="311">
        <f>K1007/H1007</f>
        <v>3506.2673085592837</v>
      </c>
      <c r="Q1007" s="42">
        <v>9673</v>
      </c>
      <c r="R1007" s="59" t="s">
        <v>92</v>
      </c>
      <c r="S1007" s="152"/>
      <c r="T1007" s="16"/>
      <c r="V1007" s="123"/>
      <c r="W1007" s="123"/>
      <c r="X1007" s="123"/>
      <c r="Y1007" s="123"/>
      <c r="Z1007" s="123"/>
      <c r="AA1007" s="123"/>
      <c r="AB1007" s="123"/>
      <c r="AC1007" s="123"/>
      <c r="AD1007" s="123"/>
      <c r="AE1007" s="123"/>
      <c r="AF1007" s="123"/>
      <c r="AG1007" s="123"/>
      <c r="AH1007" s="123"/>
      <c r="AI1007" s="123"/>
      <c r="AJ1007" s="123"/>
      <c r="AK1007" s="123"/>
      <c r="AL1007" s="123"/>
      <c r="AM1007" s="123"/>
      <c r="AN1007" s="123"/>
      <c r="AO1007" s="123"/>
      <c r="AP1007" s="123"/>
      <c r="AQ1007" s="123"/>
      <c r="AR1007" s="123"/>
      <c r="AS1007" s="123"/>
      <c r="AT1007" s="123"/>
      <c r="AU1007" s="123"/>
      <c r="AV1007" s="123"/>
      <c r="AW1007" s="123"/>
      <c r="AX1007" s="123"/>
      <c r="AY1007" s="123"/>
      <c r="AZ1007" s="123"/>
      <c r="BA1007" s="123"/>
      <c r="BB1007" s="123"/>
      <c r="BC1007" s="123"/>
      <c r="BD1007" s="123"/>
      <c r="BE1007" s="123"/>
      <c r="BF1007" s="123"/>
      <c r="BG1007" s="123"/>
      <c r="BH1007" s="123"/>
      <c r="BI1007" s="123"/>
      <c r="BJ1007" s="123"/>
      <c r="BK1007" s="123"/>
      <c r="BL1007" s="123"/>
      <c r="BM1007" s="123"/>
      <c r="BN1007" s="123"/>
      <c r="BO1007" s="123"/>
      <c r="BP1007" s="123"/>
      <c r="BQ1007" s="123"/>
      <c r="BR1007" s="123"/>
      <c r="BS1007" s="123"/>
      <c r="BT1007" s="123"/>
      <c r="BU1007" s="123"/>
      <c r="BV1007" s="123"/>
      <c r="BW1007" s="123"/>
      <c r="BX1007" s="123"/>
      <c r="BY1007" s="123"/>
      <c r="BZ1007" s="123"/>
      <c r="CA1007" s="123"/>
      <c r="CB1007" s="123"/>
      <c r="CC1007" s="123"/>
      <c r="CD1007" s="123"/>
      <c r="CE1007" s="123"/>
      <c r="CF1007" s="123"/>
      <c r="CG1007" s="123"/>
      <c r="CH1007" s="123"/>
      <c r="CI1007" s="123"/>
      <c r="CJ1007" s="123"/>
      <c r="CK1007" s="123"/>
      <c r="CL1007" s="123"/>
      <c r="CM1007" s="123"/>
      <c r="CN1007" s="123"/>
      <c r="CO1007" s="123"/>
      <c r="CP1007" s="123"/>
      <c r="CQ1007" s="123"/>
      <c r="CR1007" s="123"/>
      <c r="CS1007" s="123"/>
      <c r="CT1007" s="123"/>
      <c r="CU1007" s="123"/>
      <c r="CV1007" s="123"/>
      <c r="CW1007" s="123"/>
      <c r="CX1007" s="123"/>
      <c r="CY1007" s="123"/>
      <c r="CZ1007" s="123"/>
      <c r="DA1007" s="123"/>
      <c r="DB1007" s="123"/>
      <c r="DC1007" s="123"/>
      <c r="DD1007" s="123"/>
      <c r="DE1007" s="123"/>
      <c r="DF1007" s="123"/>
      <c r="DG1007" s="123"/>
      <c r="DH1007" s="123"/>
      <c r="DI1007" s="123"/>
      <c r="DJ1007" s="123"/>
      <c r="DK1007" s="123"/>
      <c r="DL1007" s="123"/>
      <c r="DM1007" s="123"/>
      <c r="DN1007" s="123"/>
      <c r="DO1007" s="123"/>
      <c r="DP1007" s="123"/>
      <c r="DQ1007" s="123"/>
      <c r="DR1007" s="123"/>
      <c r="DS1007" s="123"/>
      <c r="DT1007" s="123"/>
      <c r="DU1007" s="123"/>
      <c r="DV1007" s="123"/>
      <c r="DW1007" s="123"/>
      <c r="DX1007" s="123"/>
      <c r="DY1007" s="123"/>
      <c r="DZ1007" s="123"/>
      <c r="EA1007" s="123"/>
      <c r="EB1007" s="123"/>
      <c r="EC1007" s="123"/>
      <c r="ED1007" s="123"/>
      <c r="EE1007" s="123"/>
      <c r="EF1007" s="123"/>
      <c r="EG1007" s="123"/>
      <c r="EH1007" s="123"/>
      <c r="EI1007" s="123"/>
      <c r="EJ1007" s="123"/>
      <c r="EK1007" s="123"/>
      <c r="EL1007" s="123"/>
      <c r="EM1007" s="123"/>
      <c r="EN1007" s="123"/>
      <c r="EO1007" s="123"/>
      <c r="EP1007" s="123"/>
      <c r="EQ1007" s="123"/>
      <c r="ER1007" s="123"/>
      <c r="ES1007" s="123"/>
      <c r="ET1007" s="123"/>
      <c r="EU1007" s="123"/>
      <c r="EV1007" s="123"/>
      <c r="EW1007" s="123"/>
      <c r="EX1007" s="123"/>
      <c r="EY1007" s="123"/>
      <c r="EZ1007" s="123"/>
      <c r="FA1007" s="123"/>
      <c r="FB1007" s="123"/>
      <c r="FC1007" s="123"/>
      <c r="FD1007" s="123"/>
      <c r="FE1007" s="123"/>
      <c r="FF1007" s="123"/>
      <c r="FG1007" s="123"/>
      <c r="FH1007" s="123"/>
      <c r="FI1007" s="123"/>
      <c r="FJ1007" s="123"/>
      <c r="FK1007" s="123"/>
      <c r="FL1007" s="123"/>
      <c r="FM1007" s="123"/>
      <c r="FN1007" s="123"/>
      <c r="FO1007" s="123"/>
      <c r="FP1007" s="123"/>
      <c r="FQ1007" s="123"/>
      <c r="FR1007" s="123"/>
      <c r="FS1007" s="123"/>
      <c r="FT1007" s="123"/>
      <c r="FU1007" s="123"/>
      <c r="FV1007" s="123"/>
      <c r="FW1007" s="123"/>
      <c r="FX1007" s="123"/>
      <c r="FY1007" s="123"/>
      <c r="FZ1007" s="123"/>
      <c r="GA1007" s="123"/>
      <c r="GB1007" s="123"/>
      <c r="GC1007" s="123"/>
      <c r="GD1007" s="123"/>
      <c r="GE1007" s="123"/>
      <c r="GF1007" s="123"/>
      <c r="GG1007" s="123"/>
      <c r="GH1007" s="123"/>
      <c r="GI1007" s="123"/>
      <c r="GJ1007" s="123"/>
      <c r="GK1007" s="123"/>
      <c r="GL1007" s="123"/>
      <c r="GM1007" s="123"/>
      <c r="GN1007" s="123"/>
      <c r="GO1007" s="123"/>
      <c r="GP1007" s="123"/>
      <c r="GQ1007" s="123"/>
      <c r="GR1007" s="123"/>
      <c r="GS1007" s="123"/>
      <c r="GT1007" s="123"/>
      <c r="GU1007" s="123"/>
      <c r="GV1007" s="123"/>
      <c r="GW1007" s="123"/>
      <c r="GX1007" s="123"/>
      <c r="GY1007" s="123"/>
    </row>
    <row r="1008" spans="1:207" s="123" customFormat="1" ht="25.15" customHeight="1" x14ac:dyDescent="0.25">
      <c r="A1008" s="200">
        <v>776</v>
      </c>
      <c r="B1008" s="301" t="s">
        <v>1145</v>
      </c>
      <c r="C1008" s="305">
        <v>1958</v>
      </c>
      <c r="D1008" s="288" t="s">
        <v>204</v>
      </c>
      <c r="E1008" s="288" t="s">
        <v>20</v>
      </c>
      <c r="F1008" s="306">
        <v>2</v>
      </c>
      <c r="G1008" s="306">
        <v>1</v>
      </c>
      <c r="H1008" s="42">
        <v>642.6</v>
      </c>
      <c r="I1008" s="135">
        <v>0</v>
      </c>
      <c r="J1008" s="42">
        <v>520.70000000000005</v>
      </c>
      <c r="K1008" s="307">
        <f t="shared" si="295"/>
        <v>366047.24</v>
      </c>
      <c r="L1008" s="40">
        <v>0</v>
      </c>
      <c r="M1008" s="40">
        <v>0</v>
      </c>
      <c r="N1008" s="40">
        <v>0</v>
      </c>
      <c r="O1008" s="311">
        <f>'[1]Прод. прилож (2)'!$C$291</f>
        <v>366047.24</v>
      </c>
      <c r="P1008" s="42">
        <f>K1008/H1008</f>
        <v>569.63467164643635</v>
      </c>
      <c r="Q1008" s="307">
        <v>9673</v>
      </c>
      <c r="R1008" s="59" t="s">
        <v>92</v>
      </c>
      <c r="S1008" s="157"/>
      <c r="T1008" s="109"/>
      <c r="U1008" s="95"/>
      <c r="V1008" s="95"/>
      <c r="W1008" s="95"/>
      <c r="X1008" s="95"/>
      <c r="Y1008" s="95"/>
      <c r="Z1008" s="95"/>
      <c r="AA1008" s="95"/>
      <c r="AB1008" s="95"/>
      <c r="AC1008" s="95"/>
      <c r="AD1008" s="95"/>
      <c r="AE1008" s="95"/>
      <c r="AF1008" s="95"/>
      <c r="AG1008" s="95"/>
      <c r="AH1008" s="95"/>
      <c r="AI1008" s="95"/>
      <c r="AJ1008" s="95"/>
      <c r="AK1008" s="95"/>
      <c r="AL1008" s="95"/>
      <c r="AM1008" s="95"/>
      <c r="AN1008" s="95"/>
      <c r="AO1008" s="95"/>
      <c r="AP1008" s="95"/>
      <c r="AQ1008" s="95"/>
      <c r="AR1008" s="95"/>
      <c r="AS1008" s="95"/>
      <c r="AT1008" s="95"/>
      <c r="AU1008" s="95"/>
      <c r="AV1008" s="95"/>
      <c r="AW1008" s="95"/>
      <c r="AX1008" s="95"/>
      <c r="AY1008" s="95"/>
      <c r="AZ1008" s="95"/>
      <c r="BA1008" s="95"/>
      <c r="BB1008" s="95"/>
      <c r="BC1008" s="95"/>
      <c r="BD1008" s="95"/>
      <c r="BE1008" s="95"/>
      <c r="BF1008" s="95"/>
      <c r="BG1008" s="95"/>
      <c r="BH1008" s="95"/>
      <c r="BI1008" s="95"/>
      <c r="BJ1008" s="95"/>
      <c r="BK1008" s="95"/>
      <c r="BL1008" s="95"/>
      <c r="BM1008" s="95"/>
      <c r="BN1008" s="95"/>
      <c r="BO1008" s="95"/>
      <c r="BP1008" s="95"/>
      <c r="BQ1008" s="95"/>
      <c r="BR1008" s="95"/>
      <c r="BS1008" s="95"/>
      <c r="BT1008" s="95"/>
      <c r="BU1008" s="95"/>
      <c r="BV1008" s="95"/>
      <c r="BW1008" s="95"/>
      <c r="BX1008" s="95"/>
      <c r="BY1008" s="95"/>
      <c r="BZ1008" s="95"/>
      <c r="CA1008" s="95"/>
      <c r="CB1008" s="95"/>
      <c r="CC1008" s="95"/>
      <c r="CD1008" s="95"/>
      <c r="CE1008" s="95"/>
      <c r="CF1008" s="95"/>
      <c r="CG1008" s="95"/>
      <c r="CH1008" s="95"/>
      <c r="CI1008" s="95"/>
      <c r="CJ1008" s="95"/>
      <c r="CK1008" s="95"/>
      <c r="CL1008" s="95"/>
      <c r="CM1008" s="95"/>
      <c r="CN1008" s="95"/>
      <c r="CO1008" s="95"/>
      <c r="CP1008" s="95"/>
      <c r="CQ1008" s="95"/>
      <c r="CR1008" s="95"/>
      <c r="CS1008" s="95"/>
      <c r="CT1008" s="95"/>
      <c r="CU1008" s="95"/>
      <c r="CV1008" s="95"/>
      <c r="CW1008" s="95"/>
      <c r="CX1008" s="95"/>
      <c r="CY1008" s="95"/>
      <c r="CZ1008" s="95"/>
      <c r="DA1008" s="95"/>
      <c r="DB1008" s="95"/>
      <c r="DC1008" s="95"/>
      <c r="DD1008" s="95"/>
      <c r="DE1008" s="95"/>
      <c r="DF1008" s="95"/>
      <c r="DG1008" s="95"/>
      <c r="DH1008" s="95"/>
      <c r="DI1008" s="95"/>
      <c r="DJ1008" s="95"/>
      <c r="DK1008" s="95"/>
      <c r="DL1008" s="95"/>
      <c r="DM1008" s="95"/>
      <c r="DN1008" s="95"/>
      <c r="DO1008" s="95"/>
      <c r="DP1008" s="95"/>
      <c r="DQ1008" s="95"/>
      <c r="DR1008" s="95"/>
      <c r="DS1008" s="95"/>
      <c r="DT1008" s="95"/>
      <c r="DU1008" s="95"/>
      <c r="DV1008" s="95"/>
      <c r="DW1008" s="95"/>
      <c r="DX1008" s="95"/>
      <c r="DY1008" s="95"/>
      <c r="DZ1008" s="95"/>
      <c r="EA1008" s="95"/>
      <c r="EB1008" s="95"/>
      <c r="EC1008" s="95"/>
      <c r="ED1008" s="95"/>
      <c r="EE1008" s="95"/>
      <c r="EF1008" s="95"/>
      <c r="EG1008" s="95"/>
      <c r="EH1008" s="95"/>
      <c r="EI1008" s="95"/>
      <c r="EJ1008" s="95"/>
      <c r="EK1008" s="95"/>
      <c r="EL1008" s="95"/>
      <c r="EM1008" s="95"/>
      <c r="EN1008" s="95"/>
      <c r="EO1008" s="95"/>
      <c r="EP1008" s="95"/>
      <c r="EQ1008" s="95"/>
      <c r="ER1008" s="95"/>
      <c r="ES1008" s="95"/>
      <c r="ET1008" s="95"/>
      <c r="EU1008" s="95"/>
      <c r="EV1008" s="95"/>
      <c r="EW1008" s="95"/>
      <c r="EX1008" s="95"/>
      <c r="EY1008" s="95"/>
      <c r="EZ1008" s="95"/>
      <c r="FA1008" s="95"/>
      <c r="FB1008" s="95"/>
      <c r="FC1008" s="95"/>
      <c r="FD1008" s="95"/>
      <c r="FE1008" s="95"/>
      <c r="FF1008" s="95"/>
      <c r="FG1008" s="95"/>
      <c r="FH1008" s="95"/>
      <c r="FI1008" s="95"/>
      <c r="FJ1008" s="95"/>
      <c r="FK1008" s="95"/>
      <c r="FL1008" s="95"/>
      <c r="FM1008" s="95"/>
      <c r="FN1008" s="95"/>
      <c r="FO1008" s="95"/>
      <c r="FP1008" s="95"/>
      <c r="FQ1008" s="95"/>
      <c r="FR1008" s="95"/>
      <c r="FS1008" s="95"/>
      <c r="FT1008" s="95"/>
      <c r="FU1008" s="95"/>
      <c r="FV1008" s="95"/>
      <c r="FW1008" s="95"/>
      <c r="FX1008" s="95"/>
      <c r="FY1008" s="95"/>
      <c r="FZ1008" s="95"/>
      <c r="GA1008" s="95"/>
      <c r="GB1008" s="95"/>
      <c r="GC1008" s="95"/>
      <c r="GD1008" s="95"/>
      <c r="GE1008" s="95"/>
      <c r="GF1008" s="95"/>
      <c r="GG1008" s="95"/>
      <c r="GH1008" s="95"/>
      <c r="GI1008" s="95"/>
      <c r="GJ1008" s="95"/>
      <c r="GK1008" s="95"/>
      <c r="GL1008" s="95"/>
      <c r="GM1008" s="95"/>
      <c r="GN1008" s="95"/>
      <c r="GO1008" s="95"/>
      <c r="GP1008" s="95"/>
      <c r="GQ1008" s="95"/>
      <c r="GR1008" s="95"/>
      <c r="GS1008" s="95"/>
      <c r="GT1008" s="95"/>
      <c r="GU1008" s="95"/>
      <c r="GV1008" s="95"/>
      <c r="GW1008" s="95"/>
      <c r="GX1008" s="95"/>
      <c r="GY1008" s="95"/>
    </row>
    <row r="1009" spans="1:207" s="95" customFormat="1" ht="27" customHeight="1" x14ac:dyDescent="0.25">
      <c r="A1009" s="200">
        <v>777</v>
      </c>
      <c r="B1009" s="301" t="s">
        <v>516</v>
      </c>
      <c r="C1009" s="48">
        <v>1966</v>
      </c>
      <c r="D1009" s="288" t="s">
        <v>204</v>
      </c>
      <c r="E1009" s="48" t="s">
        <v>20</v>
      </c>
      <c r="F1009" s="305">
        <v>2</v>
      </c>
      <c r="G1009" s="305">
        <v>2</v>
      </c>
      <c r="H1009" s="40">
        <v>734.2</v>
      </c>
      <c r="I1009" s="40">
        <v>0</v>
      </c>
      <c r="J1009" s="42">
        <v>474.5</v>
      </c>
      <c r="K1009" s="307">
        <f t="shared" si="295"/>
        <v>3167420</v>
      </c>
      <c r="L1009" s="311">
        <v>0</v>
      </c>
      <c r="M1009" s="377">
        <v>0</v>
      </c>
      <c r="N1009" s="311">
        <v>0</v>
      </c>
      <c r="O1009" s="40">
        <f>'[1]Прод. прилож (2)'!$C$1417</f>
        <v>3167420</v>
      </c>
      <c r="P1009" s="311">
        <f>K1009/H1009</f>
        <v>4314.1105965676925</v>
      </c>
      <c r="Q1009" s="42">
        <v>9673</v>
      </c>
      <c r="R1009" s="59" t="s">
        <v>94</v>
      </c>
      <c r="S1009" s="16"/>
      <c r="T1009" s="16"/>
      <c r="U1009" s="15"/>
      <c r="V1009" s="123"/>
      <c r="W1009" s="123"/>
      <c r="X1009" s="123"/>
      <c r="Y1009" s="123"/>
      <c r="Z1009" s="123"/>
      <c r="AA1009" s="123"/>
      <c r="AB1009" s="123"/>
      <c r="AC1009" s="123"/>
      <c r="AD1009" s="123"/>
      <c r="AE1009" s="123"/>
      <c r="AF1009" s="123"/>
      <c r="AG1009" s="123"/>
      <c r="AH1009" s="123"/>
      <c r="AI1009" s="123"/>
      <c r="AJ1009" s="123"/>
      <c r="AK1009" s="123"/>
      <c r="AL1009" s="123"/>
      <c r="AM1009" s="123"/>
      <c r="AN1009" s="123"/>
      <c r="AO1009" s="123"/>
      <c r="AP1009" s="123"/>
      <c r="AQ1009" s="123"/>
      <c r="AR1009" s="123"/>
      <c r="AS1009" s="123"/>
      <c r="AT1009" s="123"/>
      <c r="AU1009" s="123"/>
      <c r="AV1009" s="123"/>
      <c r="AW1009" s="123"/>
      <c r="AX1009" s="123"/>
      <c r="AY1009" s="123"/>
      <c r="AZ1009" s="123"/>
      <c r="BA1009" s="123"/>
      <c r="BB1009" s="123"/>
      <c r="BC1009" s="123"/>
      <c r="BD1009" s="123"/>
      <c r="BE1009" s="123"/>
      <c r="BF1009" s="123"/>
      <c r="BG1009" s="123"/>
      <c r="BH1009" s="123"/>
      <c r="BI1009" s="123"/>
      <c r="BJ1009" s="123"/>
      <c r="BK1009" s="123"/>
      <c r="BL1009" s="123"/>
      <c r="BM1009" s="123"/>
      <c r="BN1009" s="123"/>
      <c r="BO1009" s="123"/>
      <c r="BP1009" s="123"/>
      <c r="BQ1009" s="123"/>
      <c r="BR1009" s="123"/>
      <c r="BS1009" s="123"/>
      <c r="BT1009" s="123"/>
      <c r="BU1009" s="123"/>
      <c r="BV1009" s="123"/>
      <c r="BW1009" s="123"/>
      <c r="BX1009" s="123"/>
      <c r="BY1009" s="123"/>
      <c r="BZ1009" s="123"/>
      <c r="CA1009" s="123"/>
      <c r="CB1009" s="123"/>
      <c r="CC1009" s="123"/>
      <c r="CD1009" s="123"/>
      <c r="CE1009" s="123"/>
      <c r="CF1009" s="123"/>
      <c r="CG1009" s="123"/>
      <c r="CH1009" s="123"/>
      <c r="CI1009" s="123"/>
      <c r="CJ1009" s="123"/>
      <c r="CK1009" s="123"/>
      <c r="CL1009" s="123"/>
      <c r="CM1009" s="123"/>
      <c r="CN1009" s="123"/>
      <c r="CO1009" s="123"/>
      <c r="CP1009" s="123"/>
      <c r="CQ1009" s="123"/>
      <c r="CR1009" s="123"/>
      <c r="CS1009" s="123"/>
      <c r="CT1009" s="123"/>
      <c r="CU1009" s="123"/>
      <c r="CV1009" s="123"/>
      <c r="CW1009" s="123"/>
      <c r="CX1009" s="123"/>
      <c r="CY1009" s="123"/>
      <c r="CZ1009" s="123"/>
      <c r="DA1009" s="123"/>
      <c r="DB1009" s="123"/>
      <c r="DC1009" s="123"/>
      <c r="DD1009" s="123"/>
      <c r="DE1009" s="123"/>
      <c r="DF1009" s="123"/>
      <c r="DG1009" s="123"/>
      <c r="DH1009" s="123"/>
      <c r="DI1009" s="123"/>
      <c r="DJ1009" s="123"/>
      <c r="DK1009" s="123"/>
      <c r="DL1009" s="123"/>
      <c r="DM1009" s="123"/>
      <c r="DN1009" s="123"/>
      <c r="DO1009" s="123"/>
      <c r="DP1009" s="123"/>
      <c r="DQ1009" s="123"/>
      <c r="DR1009" s="123"/>
      <c r="DS1009" s="123"/>
      <c r="DT1009" s="123"/>
      <c r="DU1009" s="123"/>
      <c r="DV1009" s="123"/>
      <c r="DW1009" s="123"/>
      <c r="DX1009" s="123"/>
      <c r="DY1009" s="123"/>
      <c r="DZ1009" s="123"/>
      <c r="EA1009" s="123"/>
      <c r="EB1009" s="123"/>
      <c r="EC1009" s="123"/>
      <c r="ED1009" s="123"/>
      <c r="EE1009" s="123"/>
      <c r="EF1009" s="123"/>
      <c r="EG1009" s="123"/>
      <c r="EH1009" s="123"/>
      <c r="EI1009" s="123"/>
      <c r="EJ1009" s="123"/>
      <c r="EK1009" s="123"/>
      <c r="EL1009" s="123"/>
      <c r="EM1009" s="123"/>
      <c r="EN1009" s="123"/>
      <c r="EO1009" s="123"/>
      <c r="EP1009" s="123"/>
      <c r="EQ1009" s="123"/>
      <c r="ER1009" s="123"/>
      <c r="ES1009" s="123"/>
      <c r="ET1009" s="123"/>
      <c r="EU1009" s="123"/>
      <c r="EV1009" s="123"/>
      <c r="EW1009" s="123"/>
      <c r="EX1009" s="123"/>
      <c r="EY1009" s="123"/>
      <c r="EZ1009" s="123"/>
      <c r="FA1009" s="123"/>
      <c r="FB1009" s="123"/>
      <c r="FC1009" s="123"/>
      <c r="FD1009" s="123"/>
      <c r="FE1009" s="123"/>
      <c r="FF1009" s="123"/>
      <c r="FG1009" s="123"/>
      <c r="FH1009" s="123"/>
      <c r="FI1009" s="123"/>
      <c r="FJ1009" s="123"/>
      <c r="FK1009" s="123"/>
      <c r="FL1009" s="123"/>
      <c r="FM1009" s="123"/>
      <c r="FN1009" s="123"/>
      <c r="FO1009" s="123"/>
      <c r="FP1009" s="123"/>
      <c r="FQ1009" s="123"/>
      <c r="FR1009" s="123"/>
      <c r="FS1009" s="123"/>
      <c r="FT1009" s="123"/>
      <c r="FU1009" s="123"/>
      <c r="FV1009" s="123"/>
      <c r="FW1009" s="123"/>
      <c r="FX1009" s="123"/>
      <c r="FY1009" s="123"/>
      <c r="FZ1009" s="123"/>
      <c r="GA1009" s="123"/>
      <c r="GB1009" s="123"/>
      <c r="GC1009" s="123"/>
      <c r="GD1009" s="123"/>
      <c r="GE1009" s="123"/>
      <c r="GF1009" s="123"/>
      <c r="GG1009" s="123"/>
      <c r="GH1009" s="123"/>
      <c r="GI1009" s="123"/>
      <c r="GJ1009" s="123"/>
      <c r="GK1009" s="123"/>
      <c r="GL1009" s="123"/>
      <c r="GM1009" s="123"/>
      <c r="GN1009" s="123"/>
      <c r="GO1009" s="123"/>
      <c r="GP1009" s="123"/>
      <c r="GQ1009" s="123"/>
      <c r="GR1009" s="123"/>
      <c r="GS1009" s="123"/>
      <c r="GT1009" s="123"/>
      <c r="GU1009" s="123"/>
      <c r="GV1009" s="123"/>
      <c r="GW1009" s="123"/>
      <c r="GX1009" s="123"/>
      <c r="GY1009" s="123"/>
    </row>
    <row r="1010" spans="1:207" s="95" customFormat="1" ht="27" customHeight="1" x14ac:dyDescent="0.25">
      <c r="A1010" s="200">
        <v>778</v>
      </c>
      <c r="B1010" s="241" t="s">
        <v>1121</v>
      </c>
      <c r="C1010" s="259">
        <v>1952</v>
      </c>
      <c r="D1010" s="259" t="s">
        <v>204</v>
      </c>
      <c r="E1010" s="259" t="s">
        <v>20</v>
      </c>
      <c r="F1010" s="255">
        <v>4</v>
      </c>
      <c r="G1010" s="255">
        <v>1</v>
      </c>
      <c r="H1010" s="264">
        <v>1328.1</v>
      </c>
      <c r="I1010" s="266">
        <v>35.299999999999997</v>
      </c>
      <c r="J1010" s="42">
        <v>1124.5999999999999</v>
      </c>
      <c r="K1010" s="42">
        <f t="shared" ref="K1010:K1094" si="324">SUM(L1010:O1010)</f>
        <v>3332958.18</v>
      </c>
      <c r="L1010" s="42">
        <v>0</v>
      </c>
      <c r="M1010" s="42">
        <v>0</v>
      </c>
      <c r="N1010" s="42">
        <v>0</v>
      </c>
      <c r="O1010" s="311">
        <f>'[1]Прод. прилож (2)'!$C$850</f>
        <v>3332958.18</v>
      </c>
      <c r="P1010" s="42">
        <f>O1010/H1010</f>
        <v>2509.5686921165579</v>
      </c>
      <c r="Q1010" s="42">
        <v>9673</v>
      </c>
      <c r="R1010" s="300" t="s">
        <v>93</v>
      </c>
      <c r="S1010" s="96"/>
    </row>
    <row r="1011" spans="1:207" s="123" customFormat="1" ht="26.45" customHeight="1" x14ac:dyDescent="0.25">
      <c r="A1011" s="421">
        <v>779</v>
      </c>
      <c r="B1011" s="395" t="s">
        <v>517</v>
      </c>
      <c r="C1011" s="387">
        <v>1962</v>
      </c>
      <c r="D1011" s="387" t="s">
        <v>204</v>
      </c>
      <c r="E1011" s="387" t="s">
        <v>20</v>
      </c>
      <c r="F1011" s="407">
        <v>5</v>
      </c>
      <c r="G1011" s="407">
        <v>2</v>
      </c>
      <c r="H1011" s="530">
        <v>1966</v>
      </c>
      <c r="I1011" s="411">
        <v>133.4</v>
      </c>
      <c r="J1011" s="411">
        <v>576.44000000000005</v>
      </c>
      <c r="K1011" s="307">
        <f t="shared" ref="K1011" si="325">SUM(L1011:O1011)</f>
        <v>11257143.07</v>
      </c>
      <c r="L1011" s="311">
        <v>0</v>
      </c>
      <c r="M1011" s="377">
        <v>0</v>
      </c>
      <c r="N1011" s="311">
        <v>0</v>
      </c>
      <c r="O1011" s="40">
        <f>'[1]Прод. прилож (2)'!$C$292</f>
        <v>11257143.07</v>
      </c>
      <c r="P1011" s="311">
        <f t="shared" ref="P1011" si="326">K1011/H1011</f>
        <v>5725.9120396744656</v>
      </c>
      <c r="Q1011" s="42">
        <v>9673</v>
      </c>
      <c r="R1011" s="59" t="s">
        <v>92</v>
      </c>
      <c r="S1011" s="152"/>
      <c r="T1011" s="16"/>
      <c r="U1011" s="15"/>
    </row>
    <row r="1012" spans="1:207" s="123" customFormat="1" ht="26.45" customHeight="1" x14ac:dyDescent="0.25">
      <c r="A1012" s="422"/>
      <c r="B1012" s="396"/>
      <c r="C1012" s="388"/>
      <c r="D1012" s="388"/>
      <c r="E1012" s="388"/>
      <c r="F1012" s="408"/>
      <c r="G1012" s="408"/>
      <c r="H1012" s="531"/>
      <c r="I1012" s="412"/>
      <c r="J1012" s="412"/>
      <c r="K1012" s="307">
        <f t="shared" si="324"/>
        <v>2797907.84</v>
      </c>
      <c r="L1012" s="311">
        <v>0</v>
      </c>
      <c r="M1012" s="377">
        <v>0</v>
      </c>
      <c r="N1012" s="311">
        <v>0</v>
      </c>
      <c r="O1012" s="40">
        <f>'[1]Прод. прилож (2)'!$C$851</f>
        <v>2797907.84</v>
      </c>
      <c r="P1012" s="311">
        <f>K1012/H1011</f>
        <v>1423.147426246185</v>
      </c>
      <c r="Q1012" s="42">
        <v>9673</v>
      </c>
      <c r="R1012" s="59" t="s">
        <v>93</v>
      </c>
      <c r="S1012" s="55"/>
      <c r="T1012" s="16"/>
      <c r="U1012" s="15"/>
    </row>
    <row r="1013" spans="1:207" s="123" customFormat="1" ht="26.45" customHeight="1" x14ac:dyDescent="0.25">
      <c r="A1013" s="200">
        <v>780</v>
      </c>
      <c r="B1013" s="241" t="s">
        <v>518</v>
      </c>
      <c r="C1013" s="243">
        <v>1966</v>
      </c>
      <c r="D1013" s="243" t="s">
        <v>204</v>
      </c>
      <c r="E1013" s="267" t="s">
        <v>20</v>
      </c>
      <c r="F1013" s="259">
        <v>5</v>
      </c>
      <c r="G1013" s="259">
        <v>2</v>
      </c>
      <c r="H1013" s="236">
        <f>I1013+J1013</f>
        <v>1561.97</v>
      </c>
      <c r="I1013" s="236">
        <v>157.19999999999999</v>
      </c>
      <c r="J1013" s="236">
        <v>1404.77</v>
      </c>
      <c r="K1013" s="307">
        <f t="shared" si="324"/>
        <v>2248836.8000000003</v>
      </c>
      <c r="L1013" s="311">
        <v>0</v>
      </c>
      <c r="M1013" s="377">
        <v>0</v>
      </c>
      <c r="N1013" s="311">
        <v>0</v>
      </c>
      <c r="O1013" s="40">
        <f>'[1]Прод. прилож (2)'!$C$1418</f>
        <v>2248836.8000000003</v>
      </c>
      <c r="P1013" s="311">
        <f t="shared" ref="P1013:P1075" si="327">K1013/H1013</f>
        <v>1439.7439131353356</v>
      </c>
      <c r="Q1013" s="42">
        <v>9673</v>
      </c>
      <c r="R1013" s="59" t="s">
        <v>94</v>
      </c>
      <c r="S1013" s="47"/>
      <c r="T1013" s="15"/>
      <c r="U1013" s="15"/>
    </row>
    <row r="1014" spans="1:207" s="15" customFormat="1" ht="25.15" customHeight="1" x14ac:dyDescent="0.25">
      <c r="A1014" s="393">
        <v>781</v>
      </c>
      <c r="B1014" s="395" t="s">
        <v>519</v>
      </c>
      <c r="C1014" s="387">
        <v>1962</v>
      </c>
      <c r="D1014" s="387" t="s">
        <v>204</v>
      </c>
      <c r="E1014" s="387" t="s">
        <v>20</v>
      </c>
      <c r="F1014" s="407">
        <v>5</v>
      </c>
      <c r="G1014" s="407">
        <v>2</v>
      </c>
      <c r="H1014" s="409">
        <v>1994</v>
      </c>
      <c r="I1014" s="411">
        <v>110</v>
      </c>
      <c r="J1014" s="411">
        <v>1559.5</v>
      </c>
      <c r="K1014" s="307">
        <f t="shared" ref="K1014" si="328">SUM(L1014:O1014)</f>
        <v>13566322.01</v>
      </c>
      <c r="L1014" s="311">
        <v>0</v>
      </c>
      <c r="M1014" s="377">
        <v>0</v>
      </c>
      <c r="N1014" s="311">
        <v>0</v>
      </c>
      <c r="O1014" s="40">
        <f>'[1]Прод. прилож (2)'!$C$293</f>
        <v>13566322.01</v>
      </c>
      <c r="P1014" s="311">
        <f t="shared" ref="P1014" si="329">K1014/H1014</f>
        <v>6803.5717201604812</v>
      </c>
      <c r="Q1014" s="42">
        <v>9673</v>
      </c>
      <c r="R1014" s="59" t="s">
        <v>92</v>
      </c>
      <c r="S1014" s="152"/>
      <c r="V1014" s="123"/>
      <c r="W1014" s="123"/>
      <c r="X1014" s="123"/>
      <c r="Y1014" s="123"/>
      <c r="Z1014" s="123"/>
      <c r="AA1014" s="123"/>
      <c r="AB1014" s="123"/>
      <c r="AC1014" s="123"/>
      <c r="AD1014" s="123"/>
      <c r="AE1014" s="123"/>
      <c r="AF1014" s="123"/>
      <c r="AG1014" s="123"/>
      <c r="AH1014" s="123"/>
      <c r="AI1014" s="123"/>
      <c r="AJ1014" s="123"/>
      <c r="AK1014" s="123"/>
      <c r="AL1014" s="123"/>
      <c r="AM1014" s="123"/>
      <c r="AN1014" s="123"/>
      <c r="AO1014" s="123"/>
      <c r="AP1014" s="123"/>
      <c r="AQ1014" s="123"/>
      <c r="AR1014" s="123"/>
      <c r="AS1014" s="123"/>
      <c r="AT1014" s="123"/>
      <c r="AU1014" s="123"/>
      <c r="AV1014" s="123"/>
      <c r="AW1014" s="123"/>
      <c r="AX1014" s="123"/>
      <c r="AY1014" s="123"/>
      <c r="AZ1014" s="123"/>
      <c r="BA1014" s="123"/>
      <c r="BB1014" s="123"/>
      <c r="BC1014" s="123"/>
      <c r="BD1014" s="123"/>
      <c r="BE1014" s="123"/>
      <c r="BF1014" s="123"/>
      <c r="BG1014" s="123"/>
      <c r="BH1014" s="123"/>
      <c r="BI1014" s="123"/>
      <c r="BJ1014" s="123"/>
      <c r="BK1014" s="123"/>
      <c r="BL1014" s="123"/>
      <c r="BM1014" s="123"/>
      <c r="BN1014" s="123"/>
      <c r="BO1014" s="123"/>
      <c r="BP1014" s="123"/>
      <c r="BQ1014" s="123"/>
      <c r="BR1014" s="123"/>
      <c r="BS1014" s="123"/>
      <c r="BT1014" s="123"/>
      <c r="BU1014" s="123"/>
      <c r="BV1014" s="123"/>
      <c r="BW1014" s="123"/>
      <c r="BX1014" s="123"/>
      <c r="BY1014" s="123"/>
      <c r="BZ1014" s="123"/>
      <c r="CA1014" s="123"/>
      <c r="CB1014" s="123"/>
      <c r="CC1014" s="123"/>
      <c r="CD1014" s="123"/>
      <c r="CE1014" s="123"/>
      <c r="CF1014" s="123"/>
      <c r="CG1014" s="123"/>
      <c r="CH1014" s="123"/>
      <c r="CI1014" s="123"/>
      <c r="CJ1014" s="123"/>
      <c r="CK1014" s="123"/>
      <c r="CL1014" s="123"/>
      <c r="CM1014" s="123"/>
      <c r="CN1014" s="123"/>
      <c r="CO1014" s="123"/>
      <c r="CP1014" s="123"/>
      <c r="CQ1014" s="123"/>
      <c r="CR1014" s="123"/>
      <c r="CS1014" s="123"/>
      <c r="CT1014" s="123"/>
      <c r="CU1014" s="123"/>
      <c r="CV1014" s="123"/>
      <c r="CW1014" s="123"/>
      <c r="CX1014" s="123"/>
      <c r="CY1014" s="123"/>
      <c r="CZ1014" s="123"/>
      <c r="DA1014" s="123"/>
      <c r="DB1014" s="123"/>
      <c r="DC1014" s="123"/>
      <c r="DD1014" s="123"/>
      <c r="DE1014" s="123"/>
      <c r="DF1014" s="123"/>
      <c r="DG1014" s="123"/>
      <c r="DH1014" s="123"/>
      <c r="DI1014" s="123"/>
      <c r="DJ1014" s="123"/>
      <c r="DK1014" s="123"/>
      <c r="DL1014" s="123"/>
      <c r="DM1014" s="123"/>
      <c r="DN1014" s="123"/>
      <c r="DO1014" s="123"/>
      <c r="DP1014" s="123"/>
      <c r="DQ1014" s="123"/>
      <c r="DR1014" s="123"/>
      <c r="DS1014" s="123"/>
      <c r="DT1014" s="123"/>
      <c r="DU1014" s="123"/>
      <c r="DV1014" s="123"/>
      <c r="DW1014" s="123"/>
      <c r="DX1014" s="123"/>
      <c r="DY1014" s="123"/>
      <c r="DZ1014" s="123"/>
      <c r="EA1014" s="123"/>
      <c r="EB1014" s="123"/>
      <c r="EC1014" s="123"/>
      <c r="ED1014" s="123"/>
      <c r="EE1014" s="123"/>
      <c r="EF1014" s="123"/>
      <c r="EG1014" s="123"/>
      <c r="EH1014" s="123"/>
      <c r="EI1014" s="123"/>
      <c r="EJ1014" s="123"/>
      <c r="EK1014" s="123"/>
      <c r="EL1014" s="123"/>
      <c r="EM1014" s="123"/>
      <c r="EN1014" s="123"/>
      <c r="EO1014" s="123"/>
      <c r="EP1014" s="123"/>
      <c r="EQ1014" s="123"/>
      <c r="ER1014" s="123"/>
      <c r="ES1014" s="123"/>
      <c r="ET1014" s="123"/>
      <c r="EU1014" s="123"/>
      <c r="EV1014" s="123"/>
      <c r="EW1014" s="123"/>
      <c r="EX1014" s="123"/>
      <c r="EY1014" s="123"/>
      <c r="EZ1014" s="123"/>
      <c r="FA1014" s="123"/>
      <c r="FB1014" s="123"/>
      <c r="FC1014" s="123"/>
      <c r="FD1014" s="123"/>
      <c r="FE1014" s="123"/>
      <c r="FF1014" s="123"/>
      <c r="FG1014" s="123"/>
      <c r="FH1014" s="123"/>
      <c r="FI1014" s="123"/>
      <c r="FJ1014" s="123"/>
      <c r="FK1014" s="123"/>
      <c r="FL1014" s="123"/>
      <c r="FM1014" s="123"/>
      <c r="FN1014" s="123"/>
      <c r="FO1014" s="123"/>
      <c r="FP1014" s="123"/>
      <c r="FQ1014" s="123"/>
      <c r="FR1014" s="123"/>
      <c r="FS1014" s="123"/>
      <c r="FT1014" s="123"/>
      <c r="FU1014" s="123"/>
      <c r="FV1014" s="123"/>
      <c r="FW1014" s="123"/>
      <c r="FX1014" s="123"/>
      <c r="FY1014" s="123"/>
      <c r="FZ1014" s="123"/>
      <c r="GA1014" s="123"/>
      <c r="GB1014" s="123"/>
      <c r="GC1014" s="123"/>
      <c r="GD1014" s="123"/>
      <c r="GE1014" s="123"/>
      <c r="GF1014" s="123"/>
      <c r="GG1014" s="123"/>
      <c r="GH1014" s="123"/>
      <c r="GI1014" s="123"/>
      <c r="GJ1014" s="123"/>
      <c r="GK1014" s="123"/>
      <c r="GL1014" s="123"/>
      <c r="GM1014" s="123"/>
      <c r="GN1014" s="123"/>
      <c r="GO1014" s="123"/>
      <c r="GP1014" s="123"/>
      <c r="GQ1014" s="123"/>
      <c r="GR1014" s="123"/>
      <c r="GS1014" s="123"/>
      <c r="GT1014" s="123"/>
      <c r="GU1014" s="123"/>
      <c r="GV1014" s="123"/>
      <c r="GW1014" s="123"/>
      <c r="GX1014" s="123"/>
      <c r="GY1014" s="123"/>
    </row>
    <row r="1015" spans="1:207" s="15" customFormat="1" ht="25.15" customHeight="1" x14ac:dyDescent="0.25">
      <c r="A1015" s="394"/>
      <c r="B1015" s="396"/>
      <c r="C1015" s="388"/>
      <c r="D1015" s="388"/>
      <c r="E1015" s="388"/>
      <c r="F1015" s="408"/>
      <c r="G1015" s="408"/>
      <c r="H1015" s="410"/>
      <c r="I1015" s="412"/>
      <c r="J1015" s="412"/>
      <c r="K1015" s="307">
        <f t="shared" si="324"/>
        <v>264807.19</v>
      </c>
      <c r="L1015" s="311">
        <v>0</v>
      </c>
      <c r="M1015" s="377">
        <v>0</v>
      </c>
      <c r="N1015" s="311">
        <v>0</v>
      </c>
      <c r="O1015" s="40">
        <f>'[1]Прод. прилож (2)'!$C$852</f>
        <v>264807.19</v>
      </c>
      <c r="P1015" s="311">
        <f>K1015/H1014</f>
        <v>132.80200100300902</v>
      </c>
      <c r="Q1015" s="42">
        <v>9673</v>
      </c>
      <c r="R1015" s="59" t="s">
        <v>93</v>
      </c>
      <c r="S1015" s="47"/>
      <c r="V1015" s="123"/>
      <c r="W1015" s="123"/>
      <c r="X1015" s="123"/>
      <c r="Y1015" s="123"/>
      <c r="Z1015" s="123"/>
      <c r="AA1015" s="123"/>
      <c r="AB1015" s="123"/>
      <c r="AC1015" s="123"/>
      <c r="AD1015" s="123"/>
      <c r="AE1015" s="123"/>
      <c r="AF1015" s="123"/>
      <c r="AG1015" s="123"/>
      <c r="AH1015" s="123"/>
      <c r="AI1015" s="123"/>
      <c r="AJ1015" s="123"/>
      <c r="AK1015" s="123"/>
      <c r="AL1015" s="123"/>
      <c r="AM1015" s="123"/>
      <c r="AN1015" s="123"/>
      <c r="AO1015" s="123"/>
      <c r="AP1015" s="123"/>
      <c r="AQ1015" s="123"/>
      <c r="AR1015" s="123"/>
      <c r="AS1015" s="123"/>
      <c r="AT1015" s="123"/>
      <c r="AU1015" s="123"/>
      <c r="AV1015" s="123"/>
      <c r="AW1015" s="123"/>
      <c r="AX1015" s="123"/>
      <c r="AY1015" s="123"/>
      <c r="AZ1015" s="123"/>
      <c r="BA1015" s="123"/>
      <c r="BB1015" s="123"/>
      <c r="BC1015" s="123"/>
      <c r="BD1015" s="123"/>
      <c r="BE1015" s="123"/>
      <c r="BF1015" s="123"/>
      <c r="BG1015" s="123"/>
      <c r="BH1015" s="123"/>
      <c r="BI1015" s="123"/>
      <c r="BJ1015" s="123"/>
      <c r="BK1015" s="123"/>
      <c r="BL1015" s="123"/>
      <c r="BM1015" s="123"/>
      <c r="BN1015" s="123"/>
      <c r="BO1015" s="123"/>
      <c r="BP1015" s="123"/>
      <c r="BQ1015" s="123"/>
      <c r="BR1015" s="123"/>
      <c r="BS1015" s="123"/>
      <c r="BT1015" s="123"/>
      <c r="BU1015" s="123"/>
      <c r="BV1015" s="123"/>
      <c r="BW1015" s="123"/>
      <c r="BX1015" s="123"/>
      <c r="BY1015" s="123"/>
      <c r="BZ1015" s="123"/>
      <c r="CA1015" s="123"/>
      <c r="CB1015" s="123"/>
      <c r="CC1015" s="123"/>
      <c r="CD1015" s="123"/>
      <c r="CE1015" s="123"/>
      <c r="CF1015" s="123"/>
      <c r="CG1015" s="123"/>
      <c r="CH1015" s="123"/>
      <c r="CI1015" s="123"/>
      <c r="CJ1015" s="123"/>
      <c r="CK1015" s="123"/>
      <c r="CL1015" s="123"/>
      <c r="CM1015" s="123"/>
      <c r="CN1015" s="123"/>
      <c r="CO1015" s="123"/>
      <c r="CP1015" s="123"/>
      <c r="CQ1015" s="123"/>
      <c r="CR1015" s="123"/>
      <c r="CS1015" s="123"/>
      <c r="CT1015" s="123"/>
      <c r="CU1015" s="123"/>
      <c r="CV1015" s="123"/>
      <c r="CW1015" s="123"/>
      <c r="CX1015" s="123"/>
      <c r="CY1015" s="123"/>
      <c r="CZ1015" s="123"/>
      <c r="DA1015" s="123"/>
      <c r="DB1015" s="123"/>
      <c r="DC1015" s="123"/>
      <c r="DD1015" s="123"/>
      <c r="DE1015" s="123"/>
      <c r="DF1015" s="123"/>
      <c r="DG1015" s="123"/>
      <c r="DH1015" s="123"/>
      <c r="DI1015" s="123"/>
      <c r="DJ1015" s="123"/>
      <c r="DK1015" s="123"/>
      <c r="DL1015" s="123"/>
      <c r="DM1015" s="123"/>
      <c r="DN1015" s="123"/>
      <c r="DO1015" s="123"/>
      <c r="DP1015" s="123"/>
      <c r="DQ1015" s="123"/>
      <c r="DR1015" s="123"/>
      <c r="DS1015" s="123"/>
      <c r="DT1015" s="123"/>
      <c r="DU1015" s="123"/>
      <c r="DV1015" s="123"/>
      <c r="DW1015" s="123"/>
      <c r="DX1015" s="123"/>
      <c r="DY1015" s="123"/>
      <c r="DZ1015" s="123"/>
      <c r="EA1015" s="123"/>
      <c r="EB1015" s="123"/>
      <c r="EC1015" s="123"/>
      <c r="ED1015" s="123"/>
      <c r="EE1015" s="123"/>
      <c r="EF1015" s="123"/>
      <c r="EG1015" s="123"/>
      <c r="EH1015" s="123"/>
      <c r="EI1015" s="123"/>
      <c r="EJ1015" s="123"/>
      <c r="EK1015" s="123"/>
      <c r="EL1015" s="123"/>
      <c r="EM1015" s="123"/>
      <c r="EN1015" s="123"/>
      <c r="EO1015" s="123"/>
      <c r="EP1015" s="123"/>
      <c r="EQ1015" s="123"/>
      <c r="ER1015" s="123"/>
      <c r="ES1015" s="123"/>
      <c r="ET1015" s="123"/>
      <c r="EU1015" s="123"/>
      <c r="EV1015" s="123"/>
      <c r="EW1015" s="123"/>
      <c r="EX1015" s="123"/>
      <c r="EY1015" s="123"/>
      <c r="EZ1015" s="123"/>
      <c r="FA1015" s="123"/>
      <c r="FB1015" s="123"/>
      <c r="FC1015" s="123"/>
      <c r="FD1015" s="123"/>
      <c r="FE1015" s="123"/>
      <c r="FF1015" s="123"/>
      <c r="FG1015" s="123"/>
      <c r="FH1015" s="123"/>
      <c r="FI1015" s="123"/>
      <c r="FJ1015" s="123"/>
      <c r="FK1015" s="123"/>
      <c r="FL1015" s="123"/>
      <c r="FM1015" s="123"/>
      <c r="FN1015" s="123"/>
      <c r="FO1015" s="123"/>
      <c r="FP1015" s="123"/>
      <c r="FQ1015" s="123"/>
      <c r="FR1015" s="123"/>
      <c r="FS1015" s="123"/>
      <c r="FT1015" s="123"/>
      <c r="FU1015" s="123"/>
      <c r="FV1015" s="123"/>
      <c r="FW1015" s="123"/>
      <c r="FX1015" s="123"/>
      <c r="FY1015" s="123"/>
      <c r="FZ1015" s="123"/>
      <c r="GA1015" s="123"/>
      <c r="GB1015" s="123"/>
      <c r="GC1015" s="123"/>
      <c r="GD1015" s="123"/>
      <c r="GE1015" s="123"/>
      <c r="GF1015" s="123"/>
      <c r="GG1015" s="123"/>
      <c r="GH1015" s="123"/>
      <c r="GI1015" s="123"/>
      <c r="GJ1015" s="123"/>
      <c r="GK1015" s="123"/>
      <c r="GL1015" s="123"/>
      <c r="GM1015" s="123"/>
      <c r="GN1015" s="123"/>
      <c r="GO1015" s="123"/>
      <c r="GP1015" s="123"/>
      <c r="GQ1015" s="123"/>
      <c r="GR1015" s="123"/>
      <c r="GS1015" s="123"/>
      <c r="GT1015" s="123"/>
      <c r="GU1015" s="123"/>
      <c r="GV1015" s="123"/>
      <c r="GW1015" s="123"/>
      <c r="GX1015" s="123"/>
      <c r="GY1015" s="123"/>
    </row>
    <row r="1016" spans="1:207" s="15" customFormat="1" ht="25.15" customHeight="1" x14ac:dyDescent="0.25">
      <c r="A1016" s="200">
        <v>782</v>
      </c>
      <c r="B1016" s="301" t="s">
        <v>520</v>
      </c>
      <c r="C1016" s="48">
        <v>1966</v>
      </c>
      <c r="D1016" s="288" t="s">
        <v>204</v>
      </c>
      <c r="E1016" s="48" t="s">
        <v>20</v>
      </c>
      <c r="F1016" s="305">
        <v>5</v>
      </c>
      <c r="G1016" s="305">
        <v>2</v>
      </c>
      <c r="H1016" s="40">
        <f>I1016+J1016</f>
        <v>1549.36</v>
      </c>
      <c r="I1016" s="40">
        <v>32</v>
      </c>
      <c r="J1016" s="42">
        <v>1517.36</v>
      </c>
      <c r="K1016" s="307">
        <f t="shared" si="324"/>
        <v>2268708.8000000003</v>
      </c>
      <c r="L1016" s="311">
        <v>0</v>
      </c>
      <c r="M1016" s="377">
        <v>0</v>
      </c>
      <c r="N1016" s="311">
        <v>0</v>
      </c>
      <c r="O1016" s="40">
        <f>'[1]Прод. прилож (2)'!$C$1419</f>
        <v>2268708.8000000003</v>
      </c>
      <c r="P1016" s="311">
        <f t="shared" si="327"/>
        <v>1464.2877058914651</v>
      </c>
      <c r="Q1016" s="42">
        <v>9673</v>
      </c>
      <c r="R1016" s="59" t="s">
        <v>94</v>
      </c>
      <c r="S1016" s="47"/>
      <c r="V1016" s="123"/>
      <c r="W1016" s="123"/>
      <c r="X1016" s="123"/>
      <c r="Y1016" s="123"/>
      <c r="Z1016" s="123"/>
      <c r="AA1016" s="123"/>
      <c r="AB1016" s="123"/>
      <c r="AC1016" s="123"/>
      <c r="AD1016" s="123"/>
      <c r="AE1016" s="123"/>
      <c r="AF1016" s="123"/>
      <c r="AG1016" s="123"/>
      <c r="AH1016" s="123"/>
      <c r="AI1016" s="123"/>
      <c r="AJ1016" s="123"/>
      <c r="AK1016" s="123"/>
      <c r="AL1016" s="123"/>
      <c r="AM1016" s="123"/>
      <c r="AN1016" s="123"/>
      <c r="AO1016" s="123"/>
      <c r="AP1016" s="123"/>
      <c r="AQ1016" s="123"/>
      <c r="AR1016" s="123"/>
      <c r="AS1016" s="123"/>
      <c r="AT1016" s="123"/>
      <c r="AU1016" s="123"/>
      <c r="AV1016" s="123"/>
      <c r="AW1016" s="123"/>
      <c r="AX1016" s="123"/>
      <c r="AY1016" s="123"/>
      <c r="AZ1016" s="123"/>
      <c r="BA1016" s="123"/>
      <c r="BB1016" s="123"/>
      <c r="BC1016" s="123"/>
      <c r="BD1016" s="123"/>
      <c r="BE1016" s="123"/>
      <c r="BF1016" s="123"/>
      <c r="BG1016" s="123"/>
      <c r="BH1016" s="123"/>
      <c r="BI1016" s="123"/>
      <c r="BJ1016" s="123"/>
      <c r="BK1016" s="123"/>
      <c r="BL1016" s="123"/>
      <c r="BM1016" s="123"/>
      <c r="BN1016" s="123"/>
      <c r="BO1016" s="123"/>
      <c r="BP1016" s="123"/>
      <c r="BQ1016" s="123"/>
      <c r="BR1016" s="123"/>
      <c r="BS1016" s="123"/>
      <c r="BT1016" s="123"/>
      <c r="BU1016" s="123"/>
      <c r="BV1016" s="123"/>
      <c r="BW1016" s="123"/>
      <c r="BX1016" s="123"/>
      <c r="BY1016" s="123"/>
      <c r="BZ1016" s="123"/>
      <c r="CA1016" s="123"/>
      <c r="CB1016" s="123"/>
      <c r="CC1016" s="123"/>
      <c r="CD1016" s="123"/>
      <c r="CE1016" s="123"/>
      <c r="CF1016" s="123"/>
      <c r="CG1016" s="123"/>
      <c r="CH1016" s="123"/>
      <c r="CI1016" s="123"/>
      <c r="CJ1016" s="123"/>
      <c r="CK1016" s="123"/>
      <c r="CL1016" s="123"/>
      <c r="CM1016" s="123"/>
      <c r="CN1016" s="123"/>
      <c r="CO1016" s="123"/>
      <c r="CP1016" s="123"/>
      <c r="CQ1016" s="123"/>
      <c r="CR1016" s="123"/>
      <c r="CS1016" s="123"/>
      <c r="CT1016" s="123"/>
      <c r="CU1016" s="123"/>
      <c r="CV1016" s="123"/>
      <c r="CW1016" s="123"/>
      <c r="CX1016" s="123"/>
      <c r="CY1016" s="123"/>
      <c r="CZ1016" s="123"/>
      <c r="DA1016" s="123"/>
      <c r="DB1016" s="123"/>
      <c r="DC1016" s="123"/>
      <c r="DD1016" s="123"/>
      <c r="DE1016" s="123"/>
      <c r="DF1016" s="123"/>
      <c r="DG1016" s="123"/>
      <c r="DH1016" s="123"/>
      <c r="DI1016" s="123"/>
      <c r="DJ1016" s="123"/>
      <c r="DK1016" s="123"/>
      <c r="DL1016" s="123"/>
      <c r="DM1016" s="123"/>
      <c r="DN1016" s="123"/>
      <c r="DO1016" s="123"/>
      <c r="DP1016" s="123"/>
      <c r="DQ1016" s="123"/>
      <c r="DR1016" s="123"/>
      <c r="DS1016" s="123"/>
      <c r="DT1016" s="123"/>
      <c r="DU1016" s="123"/>
      <c r="DV1016" s="123"/>
      <c r="DW1016" s="123"/>
      <c r="DX1016" s="123"/>
      <c r="DY1016" s="123"/>
      <c r="DZ1016" s="123"/>
      <c r="EA1016" s="123"/>
      <c r="EB1016" s="123"/>
      <c r="EC1016" s="123"/>
      <c r="ED1016" s="123"/>
      <c r="EE1016" s="123"/>
      <c r="EF1016" s="123"/>
      <c r="EG1016" s="123"/>
      <c r="EH1016" s="123"/>
      <c r="EI1016" s="123"/>
      <c r="EJ1016" s="123"/>
      <c r="EK1016" s="123"/>
      <c r="EL1016" s="123"/>
      <c r="EM1016" s="123"/>
      <c r="EN1016" s="123"/>
      <c r="EO1016" s="123"/>
      <c r="EP1016" s="123"/>
      <c r="EQ1016" s="123"/>
      <c r="ER1016" s="123"/>
      <c r="ES1016" s="123"/>
      <c r="ET1016" s="123"/>
      <c r="EU1016" s="123"/>
      <c r="EV1016" s="123"/>
      <c r="EW1016" s="123"/>
      <c r="EX1016" s="123"/>
      <c r="EY1016" s="123"/>
      <c r="EZ1016" s="123"/>
      <c r="FA1016" s="123"/>
      <c r="FB1016" s="123"/>
      <c r="FC1016" s="123"/>
      <c r="FD1016" s="123"/>
      <c r="FE1016" s="123"/>
      <c r="FF1016" s="123"/>
      <c r="FG1016" s="123"/>
      <c r="FH1016" s="123"/>
      <c r="FI1016" s="123"/>
      <c r="FJ1016" s="123"/>
      <c r="FK1016" s="123"/>
      <c r="FL1016" s="123"/>
      <c r="FM1016" s="123"/>
      <c r="FN1016" s="123"/>
      <c r="FO1016" s="123"/>
      <c r="FP1016" s="123"/>
      <c r="FQ1016" s="123"/>
      <c r="FR1016" s="123"/>
      <c r="FS1016" s="123"/>
      <c r="FT1016" s="123"/>
      <c r="FU1016" s="123"/>
      <c r="FV1016" s="123"/>
      <c r="FW1016" s="123"/>
      <c r="FX1016" s="123"/>
      <c r="FY1016" s="123"/>
      <c r="FZ1016" s="123"/>
      <c r="GA1016" s="123"/>
      <c r="GB1016" s="123"/>
      <c r="GC1016" s="123"/>
      <c r="GD1016" s="123"/>
      <c r="GE1016" s="123"/>
      <c r="GF1016" s="123"/>
      <c r="GG1016" s="123"/>
      <c r="GH1016" s="123"/>
      <c r="GI1016" s="123"/>
      <c r="GJ1016" s="123"/>
      <c r="GK1016" s="123"/>
      <c r="GL1016" s="123"/>
      <c r="GM1016" s="123"/>
      <c r="GN1016" s="123"/>
      <c r="GO1016" s="123"/>
      <c r="GP1016" s="123"/>
      <c r="GQ1016" s="123"/>
      <c r="GR1016" s="123"/>
      <c r="GS1016" s="123"/>
      <c r="GT1016" s="123"/>
      <c r="GU1016" s="123"/>
      <c r="GV1016" s="123"/>
      <c r="GW1016" s="123"/>
      <c r="GX1016" s="123"/>
      <c r="GY1016" s="123"/>
    </row>
    <row r="1017" spans="1:207" s="123" customFormat="1" ht="33" customHeight="1" x14ac:dyDescent="0.25">
      <c r="A1017" s="200">
        <v>783</v>
      </c>
      <c r="B1017" s="301" t="s">
        <v>521</v>
      </c>
      <c r="C1017" s="48">
        <v>1966</v>
      </c>
      <c r="D1017" s="288" t="s">
        <v>204</v>
      </c>
      <c r="E1017" s="48" t="s">
        <v>20</v>
      </c>
      <c r="F1017" s="305">
        <v>5</v>
      </c>
      <c r="G1017" s="305">
        <v>4</v>
      </c>
      <c r="H1017" s="40">
        <f>I1017+J1017</f>
        <v>3183.83</v>
      </c>
      <c r="I1017" s="40">
        <v>0</v>
      </c>
      <c r="J1017" s="42">
        <v>3183.83</v>
      </c>
      <c r="K1017" s="307">
        <f t="shared" si="324"/>
        <v>4355765.6000000006</v>
      </c>
      <c r="L1017" s="311">
        <v>0</v>
      </c>
      <c r="M1017" s="377">
        <v>0</v>
      </c>
      <c r="N1017" s="311">
        <v>0</v>
      </c>
      <c r="O1017" s="40">
        <f>'[1]Прод. прилож (2)'!$C$1420</f>
        <v>4355765.6000000006</v>
      </c>
      <c r="P1017" s="311">
        <f t="shared" si="327"/>
        <v>1368.0898791706845</v>
      </c>
      <c r="Q1017" s="42">
        <v>9673</v>
      </c>
      <c r="R1017" s="59" t="s">
        <v>94</v>
      </c>
      <c r="S1017" s="47"/>
      <c r="T1017" s="15"/>
      <c r="U1017" s="15"/>
    </row>
    <row r="1018" spans="1:207" s="123" customFormat="1" ht="25.15" customHeight="1" x14ac:dyDescent="0.25">
      <c r="A1018" s="200">
        <v>784</v>
      </c>
      <c r="B1018" s="301" t="s">
        <v>522</v>
      </c>
      <c r="C1018" s="48">
        <v>1967</v>
      </c>
      <c r="D1018" s="288" t="s">
        <v>204</v>
      </c>
      <c r="E1018" s="48" t="s">
        <v>20</v>
      </c>
      <c r="F1018" s="305">
        <v>5</v>
      </c>
      <c r="G1018" s="305">
        <v>4</v>
      </c>
      <c r="H1018" s="40">
        <f>I1018+J1018</f>
        <v>3316.06</v>
      </c>
      <c r="I1018" s="40">
        <v>61.4</v>
      </c>
      <c r="J1018" s="42">
        <v>3254.66</v>
      </c>
      <c r="K1018" s="307">
        <f t="shared" si="324"/>
        <v>9253125</v>
      </c>
      <c r="L1018" s="311">
        <v>0</v>
      </c>
      <c r="M1018" s="377">
        <v>0</v>
      </c>
      <c r="N1018" s="311">
        <v>0</v>
      </c>
      <c r="O1018" s="40">
        <f>'[1]Прод. прилож (2)'!$C$1421</f>
        <v>9253125</v>
      </c>
      <c r="P1018" s="311">
        <f t="shared" si="327"/>
        <v>2790.397339010754</v>
      </c>
      <c r="Q1018" s="42">
        <v>9673</v>
      </c>
      <c r="R1018" s="59" t="s">
        <v>94</v>
      </c>
      <c r="S1018" s="47"/>
      <c r="T1018" s="15"/>
      <c r="U1018" s="15"/>
    </row>
    <row r="1019" spans="1:207" s="15" customFormat="1" ht="25.15" customHeight="1" x14ac:dyDescent="0.25">
      <c r="A1019" s="200">
        <v>785</v>
      </c>
      <c r="B1019" s="301" t="s">
        <v>523</v>
      </c>
      <c r="C1019" s="288">
        <v>1963</v>
      </c>
      <c r="D1019" s="288" t="s">
        <v>204</v>
      </c>
      <c r="E1019" s="48" t="s">
        <v>20</v>
      </c>
      <c r="F1019" s="27">
        <v>5</v>
      </c>
      <c r="G1019" s="27">
        <v>2</v>
      </c>
      <c r="H1019" s="67">
        <v>1596.18</v>
      </c>
      <c r="I1019" s="129">
        <v>133.4</v>
      </c>
      <c r="J1019" s="42">
        <v>576.44000000000005</v>
      </c>
      <c r="K1019" s="307">
        <f t="shared" si="324"/>
        <v>4940176.58</v>
      </c>
      <c r="L1019" s="311">
        <v>0</v>
      </c>
      <c r="M1019" s="377">
        <v>0</v>
      </c>
      <c r="N1019" s="311">
        <v>0</v>
      </c>
      <c r="O1019" s="40">
        <f>'[1]Прод. прилож (2)'!$C$853</f>
        <v>4940176.58</v>
      </c>
      <c r="P1019" s="311">
        <f t="shared" si="327"/>
        <v>3094.9996742222056</v>
      </c>
      <c r="Q1019" s="42">
        <v>9673</v>
      </c>
      <c r="R1019" s="59" t="s">
        <v>93</v>
      </c>
      <c r="S1019" s="47"/>
      <c r="V1019" s="123"/>
      <c r="W1019" s="123"/>
      <c r="X1019" s="123"/>
      <c r="Y1019" s="123"/>
      <c r="Z1019" s="123"/>
      <c r="AA1019" s="123"/>
      <c r="AB1019" s="123"/>
      <c r="AC1019" s="123"/>
      <c r="AD1019" s="123"/>
      <c r="AE1019" s="123"/>
      <c r="AF1019" s="123"/>
      <c r="AG1019" s="123"/>
      <c r="AH1019" s="123"/>
      <c r="AI1019" s="123"/>
      <c r="AJ1019" s="123"/>
      <c r="AK1019" s="123"/>
      <c r="AL1019" s="123"/>
      <c r="AM1019" s="123"/>
      <c r="AN1019" s="123"/>
      <c r="AO1019" s="123"/>
      <c r="AP1019" s="123"/>
      <c r="AQ1019" s="123"/>
      <c r="AR1019" s="123"/>
      <c r="AS1019" s="123"/>
      <c r="AT1019" s="123"/>
      <c r="AU1019" s="123"/>
      <c r="AV1019" s="123"/>
      <c r="AW1019" s="123"/>
      <c r="AX1019" s="123"/>
      <c r="AY1019" s="123"/>
      <c r="AZ1019" s="123"/>
      <c r="BA1019" s="123"/>
      <c r="BB1019" s="123"/>
      <c r="BC1019" s="123"/>
      <c r="BD1019" s="123"/>
      <c r="BE1019" s="123"/>
      <c r="BF1019" s="123"/>
      <c r="BG1019" s="123"/>
      <c r="BH1019" s="123"/>
      <c r="BI1019" s="123"/>
      <c r="BJ1019" s="123"/>
      <c r="BK1019" s="123"/>
      <c r="BL1019" s="123"/>
      <c r="BM1019" s="123"/>
      <c r="BN1019" s="123"/>
      <c r="BO1019" s="123"/>
      <c r="BP1019" s="123"/>
      <c r="BQ1019" s="123"/>
      <c r="BR1019" s="123"/>
      <c r="BS1019" s="123"/>
      <c r="BT1019" s="123"/>
      <c r="BU1019" s="123"/>
      <c r="BV1019" s="123"/>
      <c r="BW1019" s="123"/>
      <c r="BX1019" s="123"/>
      <c r="BY1019" s="123"/>
      <c r="BZ1019" s="123"/>
      <c r="CA1019" s="123"/>
      <c r="CB1019" s="123"/>
      <c r="CC1019" s="123"/>
      <c r="CD1019" s="123"/>
      <c r="CE1019" s="123"/>
      <c r="CF1019" s="123"/>
      <c r="CG1019" s="123"/>
      <c r="CH1019" s="123"/>
      <c r="CI1019" s="123"/>
      <c r="CJ1019" s="123"/>
      <c r="CK1019" s="123"/>
      <c r="CL1019" s="123"/>
      <c r="CM1019" s="123"/>
      <c r="CN1019" s="123"/>
      <c r="CO1019" s="123"/>
      <c r="CP1019" s="123"/>
      <c r="CQ1019" s="123"/>
      <c r="CR1019" s="123"/>
      <c r="CS1019" s="123"/>
      <c r="CT1019" s="123"/>
      <c r="CU1019" s="123"/>
      <c r="CV1019" s="123"/>
      <c r="CW1019" s="123"/>
      <c r="CX1019" s="123"/>
      <c r="CY1019" s="123"/>
      <c r="CZ1019" s="123"/>
      <c r="DA1019" s="123"/>
      <c r="DB1019" s="123"/>
      <c r="DC1019" s="123"/>
      <c r="DD1019" s="123"/>
      <c r="DE1019" s="123"/>
      <c r="DF1019" s="123"/>
      <c r="DG1019" s="123"/>
      <c r="DH1019" s="123"/>
      <c r="DI1019" s="123"/>
      <c r="DJ1019" s="123"/>
      <c r="DK1019" s="123"/>
      <c r="DL1019" s="123"/>
      <c r="DM1019" s="123"/>
      <c r="DN1019" s="123"/>
      <c r="DO1019" s="123"/>
      <c r="DP1019" s="123"/>
      <c r="DQ1019" s="123"/>
      <c r="DR1019" s="123"/>
      <c r="DS1019" s="123"/>
      <c r="DT1019" s="123"/>
      <c r="DU1019" s="123"/>
      <c r="DV1019" s="123"/>
      <c r="DW1019" s="123"/>
      <c r="DX1019" s="123"/>
      <c r="DY1019" s="123"/>
      <c r="DZ1019" s="123"/>
      <c r="EA1019" s="123"/>
      <c r="EB1019" s="123"/>
      <c r="EC1019" s="123"/>
      <c r="ED1019" s="123"/>
      <c r="EE1019" s="123"/>
      <c r="EF1019" s="123"/>
      <c r="EG1019" s="123"/>
      <c r="EH1019" s="123"/>
      <c r="EI1019" s="123"/>
      <c r="EJ1019" s="123"/>
      <c r="EK1019" s="123"/>
      <c r="EL1019" s="123"/>
      <c r="EM1019" s="123"/>
      <c r="EN1019" s="123"/>
      <c r="EO1019" s="123"/>
      <c r="EP1019" s="123"/>
      <c r="EQ1019" s="123"/>
      <c r="ER1019" s="123"/>
      <c r="ES1019" s="123"/>
      <c r="ET1019" s="123"/>
      <c r="EU1019" s="123"/>
      <c r="EV1019" s="123"/>
      <c r="EW1019" s="123"/>
      <c r="EX1019" s="123"/>
      <c r="EY1019" s="123"/>
      <c r="EZ1019" s="123"/>
      <c r="FA1019" s="123"/>
      <c r="FB1019" s="123"/>
      <c r="FC1019" s="123"/>
      <c r="FD1019" s="123"/>
      <c r="FE1019" s="123"/>
      <c r="FF1019" s="123"/>
      <c r="FG1019" s="123"/>
      <c r="FH1019" s="123"/>
      <c r="FI1019" s="123"/>
      <c r="FJ1019" s="123"/>
      <c r="FK1019" s="123"/>
      <c r="FL1019" s="123"/>
      <c r="FM1019" s="123"/>
      <c r="FN1019" s="123"/>
      <c r="FO1019" s="123"/>
      <c r="FP1019" s="123"/>
      <c r="FQ1019" s="123"/>
      <c r="FR1019" s="123"/>
      <c r="FS1019" s="123"/>
      <c r="FT1019" s="123"/>
      <c r="FU1019" s="123"/>
      <c r="FV1019" s="123"/>
      <c r="FW1019" s="123"/>
      <c r="FX1019" s="123"/>
      <c r="FY1019" s="123"/>
      <c r="FZ1019" s="123"/>
      <c r="GA1019" s="123"/>
      <c r="GB1019" s="123"/>
      <c r="GC1019" s="123"/>
      <c r="GD1019" s="123"/>
      <c r="GE1019" s="123"/>
      <c r="GF1019" s="123"/>
      <c r="GG1019" s="123"/>
      <c r="GH1019" s="123"/>
      <c r="GI1019" s="123"/>
      <c r="GJ1019" s="123"/>
      <c r="GK1019" s="123"/>
      <c r="GL1019" s="123"/>
      <c r="GM1019" s="123"/>
      <c r="GN1019" s="123"/>
      <c r="GO1019" s="123"/>
      <c r="GP1019" s="123"/>
      <c r="GQ1019" s="123"/>
      <c r="GR1019" s="123"/>
      <c r="GS1019" s="123"/>
      <c r="GT1019" s="123"/>
      <c r="GU1019" s="123"/>
      <c r="GV1019" s="123"/>
      <c r="GW1019" s="123"/>
      <c r="GX1019" s="123"/>
      <c r="GY1019" s="123"/>
    </row>
    <row r="1020" spans="1:207" s="15" customFormat="1" ht="25.15" customHeight="1" x14ac:dyDescent="0.25">
      <c r="A1020" s="200">
        <v>786</v>
      </c>
      <c r="B1020" s="301" t="s">
        <v>524</v>
      </c>
      <c r="C1020" s="48">
        <v>1966</v>
      </c>
      <c r="D1020" s="288" t="s">
        <v>204</v>
      </c>
      <c r="E1020" s="48" t="s">
        <v>20</v>
      </c>
      <c r="F1020" s="305">
        <v>5</v>
      </c>
      <c r="G1020" s="305">
        <v>2</v>
      </c>
      <c r="H1020" s="40">
        <f>I1020+J1020</f>
        <v>1531.51</v>
      </c>
      <c r="I1020" s="40">
        <v>147</v>
      </c>
      <c r="J1020" s="42">
        <v>1384.51</v>
      </c>
      <c r="K1020" s="307">
        <f t="shared" si="324"/>
        <v>3511925</v>
      </c>
      <c r="L1020" s="311">
        <v>0</v>
      </c>
      <c r="M1020" s="377">
        <v>0</v>
      </c>
      <c r="N1020" s="311">
        <v>0</v>
      </c>
      <c r="O1020" s="40">
        <f>'[1]Прод. прилож (2)'!$C$1422</f>
        <v>3511925</v>
      </c>
      <c r="P1020" s="311">
        <f t="shared" si="327"/>
        <v>2293.1126796429667</v>
      </c>
      <c r="Q1020" s="42">
        <v>9673</v>
      </c>
      <c r="R1020" s="59" t="s">
        <v>94</v>
      </c>
      <c r="S1020" s="47"/>
      <c r="V1020" s="123"/>
      <c r="W1020" s="123"/>
      <c r="X1020" s="123"/>
      <c r="Y1020" s="123"/>
      <c r="Z1020" s="123"/>
      <c r="AA1020" s="123"/>
      <c r="AB1020" s="123"/>
      <c r="AC1020" s="123"/>
      <c r="AD1020" s="123"/>
      <c r="AE1020" s="123"/>
      <c r="AF1020" s="123"/>
      <c r="AG1020" s="123"/>
      <c r="AH1020" s="123"/>
      <c r="AI1020" s="123"/>
      <c r="AJ1020" s="123"/>
      <c r="AK1020" s="123"/>
      <c r="AL1020" s="123"/>
      <c r="AM1020" s="123"/>
      <c r="AN1020" s="123"/>
      <c r="AO1020" s="123"/>
      <c r="AP1020" s="123"/>
      <c r="AQ1020" s="123"/>
      <c r="AR1020" s="123"/>
      <c r="AS1020" s="123"/>
      <c r="AT1020" s="123"/>
      <c r="AU1020" s="123"/>
      <c r="AV1020" s="123"/>
      <c r="AW1020" s="123"/>
      <c r="AX1020" s="123"/>
      <c r="AY1020" s="123"/>
      <c r="AZ1020" s="123"/>
      <c r="BA1020" s="123"/>
      <c r="BB1020" s="123"/>
      <c r="BC1020" s="123"/>
      <c r="BD1020" s="123"/>
      <c r="BE1020" s="123"/>
      <c r="BF1020" s="123"/>
      <c r="BG1020" s="123"/>
      <c r="BH1020" s="123"/>
      <c r="BI1020" s="123"/>
      <c r="BJ1020" s="123"/>
      <c r="BK1020" s="123"/>
      <c r="BL1020" s="123"/>
      <c r="BM1020" s="123"/>
      <c r="BN1020" s="123"/>
      <c r="BO1020" s="123"/>
      <c r="BP1020" s="123"/>
      <c r="BQ1020" s="123"/>
      <c r="BR1020" s="123"/>
      <c r="BS1020" s="123"/>
      <c r="BT1020" s="123"/>
      <c r="BU1020" s="123"/>
      <c r="BV1020" s="123"/>
      <c r="BW1020" s="123"/>
      <c r="BX1020" s="123"/>
      <c r="BY1020" s="123"/>
      <c r="BZ1020" s="123"/>
      <c r="CA1020" s="123"/>
      <c r="CB1020" s="123"/>
      <c r="CC1020" s="123"/>
      <c r="CD1020" s="123"/>
      <c r="CE1020" s="123"/>
      <c r="CF1020" s="123"/>
      <c r="CG1020" s="123"/>
      <c r="CH1020" s="123"/>
      <c r="CI1020" s="123"/>
      <c r="CJ1020" s="123"/>
      <c r="CK1020" s="123"/>
      <c r="CL1020" s="123"/>
      <c r="CM1020" s="123"/>
      <c r="CN1020" s="123"/>
      <c r="CO1020" s="123"/>
      <c r="CP1020" s="123"/>
      <c r="CQ1020" s="123"/>
      <c r="CR1020" s="123"/>
      <c r="CS1020" s="123"/>
      <c r="CT1020" s="123"/>
      <c r="CU1020" s="123"/>
      <c r="CV1020" s="123"/>
      <c r="CW1020" s="123"/>
      <c r="CX1020" s="123"/>
      <c r="CY1020" s="123"/>
      <c r="CZ1020" s="123"/>
      <c r="DA1020" s="123"/>
      <c r="DB1020" s="123"/>
      <c r="DC1020" s="123"/>
      <c r="DD1020" s="123"/>
      <c r="DE1020" s="123"/>
      <c r="DF1020" s="123"/>
      <c r="DG1020" s="123"/>
      <c r="DH1020" s="123"/>
      <c r="DI1020" s="123"/>
      <c r="DJ1020" s="123"/>
      <c r="DK1020" s="123"/>
      <c r="DL1020" s="123"/>
      <c r="DM1020" s="123"/>
      <c r="DN1020" s="123"/>
      <c r="DO1020" s="123"/>
      <c r="DP1020" s="123"/>
      <c r="DQ1020" s="123"/>
      <c r="DR1020" s="123"/>
      <c r="DS1020" s="123"/>
      <c r="DT1020" s="123"/>
      <c r="DU1020" s="123"/>
      <c r="DV1020" s="123"/>
      <c r="DW1020" s="123"/>
      <c r="DX1020" s="123"/>
      <c r="DY1020" s="123"/>
      <c r="DZ1020" s="123"/>
      <c r="EA1020" s="123"/>
      <c r="EB1020" s="123"/>
      <c r="EC1020" s="123"/>
      <c r="ED1020" s="123"/>
      <c r="EE1020" s="123"/>
      <c r="EF1020" s="123"/>
      <c r="EG1020" s="123"/>
      <c r="EH1020" s="123"/>
      <c r="EI1020" s="123"/>
      <c r="EJ1020" s="123"/>
      <c r="EK1020" s="123"/>
      <c r="EL1020" s="123"/>
      <c r="EM1020" s="123"/>
      <c r="EN1020" s="123"/>
      <c r="EO1020" s="123"/>
      <c r="EP1020" s="123"/>
      <c r="EQ1020" s="123"/>
      <c r="ER1020" s="123"/>
      <c r="ES1020" s="123"/>
      <c r="ET1020" s="123"/>
      <c r="EU1020" s="123"/>
      <c r="EV1020" s="123"/>
      <c r="EW1020" s="123"/>
      <c r="EX1020" s="123"/>
      <c r="EY1020" s="123"/>
      <c r="EZ1020" s="123"/>
      <c r="FA1020" s="123"/>
      <c r="FB1020" s="123"/>
      <c r="FC1020" s="123"/>
      <c r="FD1020" s="123"/>
      <c r="FE1020" s="123"/>
      <c r="FF1020" s="123"/>
      <c r="FG1020" s="123"/>
      <c r="FH1020" s="123"/>
      <c r="FI1020" s="123"/>
      <c r="FJ1020" s="123"/>
      <c r="FK1020" s="123"/>
      <c r="FL1020" s="123"/>
      <c r="FM1020" s="123"/>
      <c r="FN1020" s="123"/>
      <c r="FO1020" s="123"/>
      <c r="FP1020" s="123"/>
      <c r="FQ1020" s="123"/>
      <c r="FR1020" s="123"/>
      <c r="FS1020" s="123"/>
      <c r="FT1020" s="123"/>
      <c r="FU1020" s="123"/>
      <c r="FV1020" s="123"/>
      <c r="FW1020" s="123"/>
      <c r="FX1020" s="123"/>
      <c r="FY1020" s="123"/>
      <c r="FZ1020" s="123"/>
      <c r="GA1020" s="123"/>
      <c r="GB1020" s="123"/>
      <c r="GC1020" s="123"/>
      <c r="GD1020" s="123"/>
      <c r="GE1020" s="123"/>
      <c r="GF1020" s="123"/>
      <c r="GG1020" s="123"/>
      <c r="GH1020" s="123"/>
      <c r="GI1020" s="123"/>
      <c r="GJ1020" s="123"/>
      <c r="GK1020" s="123"/>
      <c r="GL1020" s="123"/>
      <c r="GM1020" s="123"/>
      <c r="GN1020" s="123"/>
      <c r="GO1020" s="123"/>
      <c r="GP1020" s="123"/>
      <c r="GQ1020" s="123"/>
      <c r="GR1020" s="123"/>
      <c r="GS1020" s="123"/>
      <c r="GT1020" s="123"/>
      <c r="GU1020" s="123"/>
      <c r="GV1020" s="123"/>
      <c r="GW1020" s="123"/>
      <c r="GX1020" s="123"/>
      <c r="GY1020" s="123"/>
    </row>
    <row r="1021" spans="1:207" s="15" customFormat="1" ht="25.15" customHeight="1" x14ac:dyDescent="0.25">
      <c r="A1021" s="200">
        <v>787</v>
      </c>
      <c r="B1021" s="301" t="s">
        <v>525</v>
      </c>
      <c r="C1021" s="48">
        <v>1965</v>
      </c>
      <c r="D1021" s="288" t="s">
        <v>204</v>
      </c>
      <c r="E1021" s="288" t="s">
        <v>20</v>
      </c>
      <c r="F1021" s="305">
        <v>5</v>
      </c>
      <c r="G1021" s="305">
        <v>4</v>
      </c>
      <c r="H1021" s="40">
        <f>I1021+J1021</f>
        <v>3247.28</v>
      </c>
      <c r="I1021" s="40">
        <v>0</v>
      </c>
      <c r="J1021" s="42">
        <v>3247.28</v>
      </c>
      <c r="K1021" s="307">
        <f t="shared" si="324"/>
        <v>4366695.2</v>
      </c>
      <c r="L1021" s="311">
        <v>0</v>
      </c>
      <c r="M1021" s="377">
        <v>0</v>
      </c>
      <c r="N1021" s="311">
        <v>0</v>
      </c>
      <c r="O1021" s="40">
        <f>'[1]Прод. прилож (2)'!$C$1423</f>
        <v>4366695.2</v>
      </c>
      <c r="P1021" s="311">
        <f t="shared" si="327"/>
        <v>1344.7239535857702</v>
      </c>
      <c r="Q1021" s="42">
        <v>9673</v>
      </c>
      <c r="R1021" s="59" t="s">
        <v>94</v>
      </c>
      <c r="S1021" s="47"/>
      <c r="V1021" s="123"/>
      <c r="W1021" s="123"/>
      <c r="X1021" s="123"/>
      <c r="Y1021" s="123"/>
      <c r="Z1021" s="123"/>
      <c r="AA1021" s="123"/>
      <c r="AB1021" s="123"/>
      <c r="AC1021" s="123"/>
      <c r="AD1021" s="123"/>
      <c r="AE1021" s="123"/>
      <c r="AF1021" s="123"/>
      <c r="AG1021" s="123"/>
      <c r="AH1021" s="123"/>
      <c r="AI1021" s="123"/>
      <c r="AJ1021" s="123"/>
      <c r="AK1021" s="123"/>
      <c r="AL1021" s="123"/>
      <c r="AM1021" s="123"/>
      <c r="AN1021" s="123"/>
      <c r="AO1021" s="123"/>
      <c r="AP1021" s="123"/>
      <c r="AQ1021" s="123"/>
      <c r="AR1021" s="123"/>
      <c r="AS1021" s="123"/>
      <c r="AT1021" s="123"/>
      <c r="AU1021" s="123"/>
      <c r="AV1021" s="123"/>
      <c r="AW1021" s="123"/>
      <c r="AX1021" s="123"/>
      <c r="AY1021" s="123"/>
      <c r="AZ1021" s="123"/>
      <c r="BA1021" s="123"/>
      <c r="BB1021" s="123"/>
      <c r="BC1021" s="123"/>
      <c r="BD1021" s="123"/>
      <c r="BE1021" s="123"/>
      <c r="BF1021" s="123"/>
      <c r="BG1021" s="123"/>
      <c r="BH1021" s="123"/>
      <c r="BI1021" s="123"/>
      <c r="BJ1021" s="123"/>
      <c r="BK1021" s="123"/>
      <c r="BL1021" s="123"/>
      <c r="BM1021" s="123"/>
      <c r="BN1021" s="123"/>
      <c r="BO1021" s="123"/>
      <c r="BP1021" s="123"/>
      <c r="BQ1021" s="123"/>
      <c r="BR1021" s="123"/>
      <c r="BS1021" s="123"/>
      <c r="BT1021" s="123"/>
      <c r="BU1021" s="123"/>
      <c r="BV1021" s="123"/>
      <c r="BW1021" s="123"/>
      <c r="BX1021" s="123"/>
      <c r="BY1021" s="123"/>
      <c r="BZ1021" s="123"/>
      <c r="CA1021" s="123"/>
      <c r="CB1021" s="123"/>
      <c r="CC1021" s="123"/>
      <c r="CD1021" s="123"/>
      <c r="CE1021" s="123"/>
      <c r="CF1021" s="123"/>
      <c r="CG1021" s="123"/>
      <c r="CH1021" s="123"/>
      <c r="CI1021" s="123"/>
      <c r="CJ1021" s="123"/>
      <c r="CK1021" s="123"/>
      <c r="CL1021" s="123"/>
      <c r="CM1021" s="123"/>
      <c r="CN1021" s="123"/>
      <c r="CO1021" s="123"/>
      <c r="CP1021" s="123"/>
      <c r="CQ1021" s="123"/>
      <c r="CR1021" s="123"/>
      <c r="CS1021" s="123"/>
      <c r="CT1021" s="123"/>
      <c r="CU1021" s="123"/>
      <c r="CV1021" s="123"/>
      <c r="CW1021" s="123"/>
      <c r="CX1021" s="123"/>
      <c r="CY1021" s="123"/>
      <c r="CZ1021" s="123"/>
      <c r="DA1021" s="123"/>
      <c r="DB1021" s="123"/>
      <c r="DC1021" s="123"/>
      <c r="DD1021" s="123"/>
      <c r="DE1021" s="123"/>
      <c r="DF1021" s="123"/>
      <c r="DG1021" s="123"/>
      <c r="DH1021" s="123"/>
      <c r="DI1021" s="123"/>
      <c r="DJ1021" s="123"/>
      <c r="DK1021" s="123"/>
      <c r="DL1021" s="123"/>
      <c r="DM1021" s="123"/>
      <c r="DN1021" s="123"/>
      <c r="DO1021" s="123"/>
      <c r="DP1021" s="123"/>
      <c r="DQ1021" s="123"/>
      <c r="DR1021" s="123"/>
      <c r="DS1021" s="123"/>
      <c r="DT1021" s="123"/>
      <c r="DU1021" s="123"/>
      <c r="DV1021" s="123"/>
      <c r="DW1021" s="123"/>
      <c r="DX1021" s="123"/>
      <c r="DY1021" s="123"/>
      <c r="DZ1021" s="123"/>
      <c r="EA1021" s="123"/>
      <c r="EB1021" s="123"/>
      <c r="EC1021" s="123"/>
      <c r="ED1021" s="123"/>
      <c r="EE1021" s="123"/>
      <c r="EF1021" s="123"/>
      <c r="EG1021" s="123"/>
      <c r="EH1021" s="123"/>
      <c r="EI1021" s="123"/>
      <c r="EJ1021" s="123"/>
      <c r="EK1021" s="123"/>
      <c r="EL1021" s="123"/>
      <c r="EM1021" s="123"/>
      <c r="EN1021" s="123"/>
      <c r="EO1021" s="123"/>
      <c r="EP1021" s="123"/>
      <c r="EQ1021" s="123"/>
      <c r="ER1021" s="123"/>
      <c r="ES1021" s="123"/>
      <c r="ET1021" s="123"/>
      <c r="EU1021" s="123"/>
      <c r="EV1021" s="123"/>
      <c r="EW1021" s="123"/>
      <c r="EX1021" s="123"/>
      <c r="EY1021" s="123"/>
      <c r="EZ1021" s="123"/>
      <c r="FA1021" s="123"/>
      <c r="FB1021" s="123"/>
      <c r="FC1021" s="123"/>
      <c r="FD1021" s="123"/>
      <c r="FE1021" s="123"/>
      <c r="FF1021" s="123"/>
      <c r="FG1021" s="123"/>
      <c r="FH1021" s="123"/>
      <c r="FI1021" s="123"/>
      <c r="FJ1021" s="123"/>
      <c r="FK1021" s="123"/>
      <c r="FL1021" s="123"/>
      <c r="FM1021" s="123"/>
      <c r="FN1021" s="123"/>
      <c r="FO1021" s="123"/>
      <c r="FP1021" s="123"/>
      <c r="FQ1021" s="123"/>
      <c r="FR1021" s="123"/>
      <c r="FS1021" s="123"/>
      <c r="FT1021" s="123"/>
      <c r="FU1021" s="123"/>
      <c r="FV1021" s="123"/>
      <c r="FW1021" s="123"/>
      <c r="FX1021" s="123"/>
      <c r="FY1021" s="123"/>
      <c r="FZ1021" s="123"/>
      <c r="GA1021" s="123"/>
      <c r="GB1021" s="123"/>
      <c r="GC1021" s="123"/>
      <c r="GD1021" s="123"/>
      <c r="GE1021" s="123"/>
      <c r="GF1021" s="123"/>
      <c r="GG1021" s="123"/>
      <c r="GH1021" s="123"/>
      <c r="GI1021" s="123"/>
      <c r="GJ1021" s="123"/>
      <c r="GK1021" s="123"/>
      <c r="GL1021" s="123"/>
      <c r="GM1021" s="123"/>
      <c r="GN1021" s="123"/>
      <c r="GO1021" s="123"/>
      <c r="GP1021" s="123"/>
      <c r="GQ1021" s="123"/>
      <c r="GR1021" s="123"/>
      <c r="GS1021" s="123"/>
      <c r="GT1021" s="123"/>
      <c r="GU1021" s="123"/>
      <c r="GV1021" s="123"/>
      <c r="GW1021" s="123"/>
      <c r="GX1021" s="123"/>
      <c r="GY1021" s="123"/>
    </row>
    <row r="1022" spans="1:207" s="15" customFormat="1" ht="25.15" customHeight="1" x14ac:dyDescent="0.25">
      <c r="A1022" s="200">
        <v>788</v>
      </c>
      <c r="B1022" s="301" t="s">
        <v>526</v>
      </c>
      <c r="C1022" s="48">
        <v>1963</v>
      </c>
      <c r="D1022" s="288" t="s">
        <v>204</v>
      </c>
      <c r="E1022" s="48" t="s">
        <v>20</v>
      </c>
      <c r="F1022" s="27">
        <v>5</v>
      </c>
      <c r="G1022" s="27">
        <v>2</v>
      </c>
      <c r="H1022" s="40">
        <f>I1022+J1022</f>
        <v>1603.58</v>
      </c>
      <c r="I1022" s="129">
        <v>157.54</v>
      </c>
      <c r="J1022" s="42">
        <v>1446.04</v>
      </c>
      <c r="K1022" s="307">
        <f t="shared" si="324"/>
        <v>4706412.7699999996</v>
      </c>
      <c r="L1022" s="311">
        <v>0</v>
      </c>
      <c r="M1022" s="377">
        <v>0</v>
      </c>
      <c r="N1022" s="311">
        <v>0</v>
      </c>
      <c r="O1022" s="40">
        <f>'[1]Прод. прилож (2)'!$C$854</f>
        <v>4706412.7699999996</v>
      </c>
      <c r="P1022" s="311">
        <f t="shared" si="327"/>
        <v>2934.9410506491722</v>
      </c>
      <c r="Q1022" s="42">
        <v>9673</v>
      </c>
      <c r="R1022" s="59" t="s">
        <v>93</v>
      </c>
      <c r="S1022" s="47"/>
      <c r="V1022" s="123"/>
      <c r="W1022" s="123"/>
      <c r="X1022" s="123"/>
      <c r="Y1022" s="123"/>
      <c r="Z1022" s="123"/>
      <c r="AA1022" s="123"/>
      <c r="AB1022" s="123"/>
      <c r="AC1022" s="123"/>
      <c r="AD1022" s="123"/>
      <c r="AE1022" s="123"/>
      <c r="AF1022" s="123"/>
      <c r="AG1022" s="123"/>
      <c r="AH1022" s="123"/>
      <c r="AI1022" s="123"/>
      <c r="AJ1022" s="123"/>
      <c r="AK1022" s="123"/>
      <c r="AL1022" s="123"/>
      <c r="AM1022" s="123"/>
      <c r="AN1022" s="123"/>
      <c r="AO1022" s="123"/>
      <c r="AP1022" s="123"/>
      <c r="AQ1022" s="123"/>
      <c r="AR1022" s="123"/>
      <c r="AS1022" s="123"/>
      <c r="AT1022" s="123"/>
      <c r="AU1022" s="123"/>
      <c r="AV1022" s="123"/>
      <c r="AW1022" s="123"/>
      <c r="AX1022" s="123"/>
      <c r="AY1022" s="123"/>
      <c r="AZ1022" s="123"/>
      <c r="BA1022" s="123"/>
      <c r="BB1022" s="123"/>
      <c r="BC1022" s="123"/>
      <c r="BD1022" s="123"/>
      <c r="BE1022" s="123"/>
      <c r="BF1022" s="123"/>
      <c r="BG1022" s="123"/>
      <c r="BH1022" s="123"/>
      <c r="BI1022" s="123"/>
      <c r="BJ1022" s="123"/>
      <c r="BK1022" s="123"/>
      <c r="BL1022" s="123"/>
      <c r="BM1022" s="123"/>
      <c r="BN1022" s="123"/>
      <c r="BO1022" s="123"/>
      <c r="BP1022" s="123"/>
      <c r="BQ1022" s="123"/>
      <c r="BR1022" s="123"/>
      <c r="BS1022" s="123"/>
      <c r="BT1022" s="123"/>
      <c r="BU1022" s="123"/>
      <c r="BV1022" s="123"/>
      <c r="BW1022" s="123"/>
      <c r="BX1022" s="123"/>
      <c r="BY1022" s="123"/>
      <c r="BZ1022" s="123"/>
      <c r="CA1022" s="123"/>
      <c r="CB1022" s="123"/>
      <c r="CC1022" s="123"/>
      <c r="CD1022" s="123"/>
      <c r="CE1022" s="123"/>
      <c r="CF1022" s="123"/>
      <c r="CG1022" s="123"/>
      <c r="CH1022" s="123"/>
      <c r="CI1022" s="123"/>
      <c r="CJ1022" s="123"/>
      <c r="CK1022" s="123"/>
      <c r="CL1022" s="123"/>
      <c r="CM1022" s="123"/>
      <c r="CN1022" s="123"/>
      <c r="CO1022" s="123"/>
      <c r="CP1022" s="123"/>
      <c r="CQ1022" s="123"/>
      <c r="CR1022" s="123"/>
      <c r="CS1022" s="123"/>
      <c r="CT1022" s="123"/>
      <c r="CU1022" s="123"/>
      <c r="CV1022" s="123"/>
      <c r="CW1022" s="123"/>
      <c r="CX1022" s="123"/>
      <c r="CY1022" s="123"/>
      <c r="CZ1022" s="123"/>
      <c r="DA1022" s="123"/>
      <c r="DB1022" s="123"/>
      <c r="DC1022" s="123"/>
      <c r="DD1022" s="123"/>
      <c r="DE1022" s="123"/>
      <c r="DF1022" s="123"/>
      <c r="DG1022" s="123"/>
      <c r="DH1022" s="123"/>
      <c r="DI1022" s="123"/>
      <c r="DJ1022" s="123"/>
      <c r="DK1022" s="123"/>
      <c r="DL1022" s="123"/>
      <c r="DM1022" s="123"/>
      <c r="DN1022" s="123"/>
      <c r="DO1022" s="123"/>
      <c r="DP1022" s="123"/>
      <c r="DQ1022" s="123"/>
      <c r="DR1022" s="123"/>
      <c r="DS1022" s="123"/>
      <c r="DT1022" s="123"/>
      <c r="DU1022" s="123"/>
      <c r="DV1022" s="123"/>
      <c r="DW1022" s="123"/>
      <c r="DX1022" s="123"/>
      <c r="DY1022" s="123"/>
      <c r="DZ1022" s="123"/>
      <c r="EA1022" s="123"/>
      <c r="EB1022" s="123"/>
      <c r="EC1022" s="123"/>
      <c r="ED1022" s="123"/>
      <c r="EE1022" s="123"/>
      <c r="EF1022" s="123"/>
      <c r="EG1022" s="123"/>
      <c r="EH1022" s="123"/>
      <c r="EI1022" s="123"/>
      <c r="EJ1022" s="123"/>
      <c r="EK1022" s="123"/>
      <c r="EL1022" s="123"/>
      <c r="EM1022" s="123"/>
      <c r="EN1022" s="123"/>
      <c r="EO1022" s="123"/>
      <c r="EP1022" s="123"/>
      <c r="EQ1022" s="123"/>
      <c r="ER1022" s="123"/>
      <c r="ES1022" s="123"/>
      <c r="ET1022" s="123"/>
      <c r="EU1022" s="123"/>
      <c r="EV1022" s="123"/>
      <c r="EW1022" s="123"/>
      <c r="EX1022" s="123"/>
      <c r="EY1022" s="123"/>
      <c r="EZ1022" s="123"/>
      <c r="FA1022" s="123"/>
      <c r="FB1022" s="123"/>
      <c r="FC1022" s="123"/>
      <c r="FD1022" s="123"/>
      <c r="FE1022" s="123"/>
      <c r="FF1022" s="123"/>
      <c r="FG1022" s="123"/>
      <c r="FH1022" s="123"/>
      <c r="FI1022" s="123"/>
      <c r="FJ1022" s="123"/>
      <c r="FK1022" s="123"/>
      <c r="FL1022" s="123"/>
      <c r="FM1022" s="123"/>
      <c r="FN1022" s="123"/>
      <c r="FO1022" s="123"/>
      <c r="FP1022" s="123"/>
      <c r="FQ1022" s="123"/>
      <c r="FR1022" s="123"/>
      <c r="FS1022" s="123"/>
      <c r="FT1022" s="123"/>
      <c r="FU1022" s="123"/>
      <c r="FV1022" s="123"/>
      <c r="FW1022" s="123"/>
      <c r="FX1022" s="123"/>
      <c r="FY1022" s="123"/>
      <c r="FZ1022" s="123"/>
      <c r="GA1022" s="123"/>
      <c r="GB1022" s="123"/>
      <c r="GC1022" s="123"/>
      <c r="GD1022" s="123"/>
      <c r="GE1022" s="123"/>
      <c r="GF1022" s="123"/>
      <c r="GG1022" s="123"/>
      <c r="GH1022" s="123"/>
      <c r="GI1022" s="123"/>
      <c r="GJ1022" s="123"/>
      <c r="GK1022" s="123"/>
      <c r="GL1022" s="123"/>
      <c r="GM1022" s="123"/>
      <c r="GN1022" s="123"/>
      <c r="GO1022" s="123"/>
      <c r="GP1022" s="123"/>
      <c r="GQ1022" s="123"/>
      <c r="GR1022" s="123"/>
      <c r="GS1022" s="123"/>
      <c r="GT1022" s="123"/>
      <c r="GU1022" s="123"/>
      <c r="GV1022" s="123"/>
      <c r="GW1022" s="123"/>
      <c r="GX1022" s="123"/>
      <c r="GY1022" s="123"/>
    </row>
    <row r="1023" spans="1:207" s="15" customFormat="1" ht="25.15" customHeight="1" x14ac:dyDescent="0.25">
      <c r="A1023" s="200">
        <v>789</v>
      </c>
      <c r="B1023" s="301" t="s">
        <v>527</v>
      </c>
      <c r="C1023" s="48">
        <v>1965</v>
      </c>
      <c r="D1023" s="288" t="s">
        <v>204</v>
      </c>
      <c r="E1023" s="288" t="s">
        <v>20</v>
      </c>
      <c r="F1023" s="305">
        <v>5</v>
      </c>
      <c r="G1023" s="305">
        <v>2</v>
      </c>
      <c r="H1023" s="40">
        <f>I1023+J1023</f>
        <v>1440.49</v>
      </c>
      <c r="I1023" s="40">
        <v>84</v>
      </c>
      <c r="J1023" s="42">
        <v>1356.49</v>
      </c>
      <c r="K1023" s="307">
        <f t="shared" si="324"/>
        <v>2250327.1999999997</v>
      </c>
      <c r="L1023" s="311">
        <v>0</v>
      </c>
      <c r="M1023" s="377">
        <v>0</v>
      </c>
      <c r="N1023" s="311">
        <v>0</v>
      </c>
      <c r="O1023" s="40">
        <f>'[1]Прод. прилож (2)'!$C$1424</f>
        <v>2250327.1999999997</v>
      </c>
      <c r="P1023" s="311">
        <f t="shared" si="327"/>
        <v>1562.1956417607896</v>
      </c>
      <c r="Q1023" s="42">
        <v>9673</v>
      </c>
      <c r="R1023" s="59" t="s">
        <v>94</v>
      </c>
      <c r="S1023" s="47"/>
      <c r="V1023" s="123"/>
      <c r="W1023" s="123"/>
      <c r="X1023" s="123"/>
      <c r="Y1023" s="123"/>
      <c r="Z1023" s="123"/>
      <c r="AA1023" s="123"/>
      <c r="AB1023" s="123"/>
      <c r="AC1023" s="123"/>
      <c r="AD1023" s="123"/>
      <c r="AE1023" s="123"/>
      <c r="AF1023" s="123"/>
      <c r="AG1023" s="123"/>
      <c r="AH1023" s="123"/>
      <c r="AI1023" s="123"/>
      <c r="AJ1023" s="123"/>
      <c r="AK1023" s="123"/>
      <c r="AL1023" s="123"/>
      <c r="AM1023" s="123"/>
      <c r="AN1023" s="123"/>
      <c r="AO1023" s="123"/>
      <c r="AP1023" s="123"/>
      <c r="AQ1023" s="123"/>
      <c r="AR1023" s="123"/>
      <c r="AS1023" s="123"/>
      <c r="AT1023" s="123"/>
      <c r="AU1023" s="123"/>
      <c r="AV1023" s="123"/>
      <c r="AW1023" s="123"/>
      <c r="AX1023" s="123"/>
      <c r="AY1023" s="123"/>
      <c r="AZ1023" s="123"/>
      <c r="BA1023" s="123"/>
      <c r="BB1023" s="123"/>
      <c r="BC1023" s="123"/>
      <c r="BD1023" s="123"/>
      <c r="BE1023" s="123"/>
      <c r="BF1023" s="123"/>
      <c r="BG1023" s="123"/>
      <c r="BH1023" s="123"/>
      <c r="BI1023" s="123"/>
      <c r="BJ1023" s="123"/>
      <c r="BK1023" s="123"/>
      <c r="BL1023" s="123"/>
      <c r="BM1023" s="123"/>
      <c r="BN1023" s="123"/>
      <c r="BO1023" s="123"/>
      <c r="BP1023" s="123"/>
      <c r="BQ1023" s="123"/>
      <c r="BR1023" s="123"/>
      <c r="BS1023" s="123"/>
      <c r="BT1023" s="123"/>
      <c r="BU1023" s="123"/>
      <c r="BV1023" s="123"/>
      <c r="BW1023" s="123"/>
      <c r="BX1023" s="123"/>
      <c r="BY1023" s="123"/>
      <c r="BZ1023" s="123"/>
      <c r="CA1023" s="123"/>
      <c r="CB1023" s="123"/>
      <c r="CC1023" s="123"/>
      <c r="CD1023" s="123"/>
      <c r="CE1023" s="123"/>
      <c r="CF1023" s="123"/>
      <c r="CG1023" s="123"/>
      <c r="CH1023" s="123"/>
      <c r="CI1023" s="123"/>
      <c r="CJ1023" s="123"/>
      <c r="CK1023" s="123"/>
      <c r="CL1023" s="123"/>
      <c r="CM1023" s="123"/>
      <c r="CN1023" s="123"/>
      <c r="CO1023" s="123"/>
      <c r="CP1023" s="123"/>
      <c r="CQ1023" s="123"/>
      <c r="CR1023" s="123"/>
      <c r="CS1023" s="123"/>
      <c r="CT1023" s="123"/>
      <c r="CU1023" s="123"/>
      <c r="CV1023" s="123"/>
      <c r="CW1023" s="123"/>
      <c r="CX1023" s="123"/>
      <c r="CY1023" s="123"/>
      <c r="CZ1023" s="123"/>
      <c r="DA1023" s="123"/>
      <c r="DB1023" s="123"/>
      <c r="DC1023" s="123"/>
      <c r="DD1023" s="123"/>
      <c r="DE1023" s="123"/>
      <c r="DF1023" s="123"/>
      <c r="DG1023" s="123"/>
      <c r="DH1023" s="123"/>
      <c r="DI1023" s="123"/>
      <c r="DJ1023" s="123"/>
      <c r="DK1023" s="123"/>
      <c r="DL1023" s="123"/>
      <c r="DM1023" s="123"/>
      <c r="DN1023" s="123"/>
      <c r="DO1023" s="123"/>
      <c r="DP1023" s="123"/>
      <c r="DQ1023" s="123"/>
      <c r="DR1023" s="123"/>
      <c r="DS1023" s="123"/>
      <c r="DT1023" s="123"/>
      <c r="DU1023" s="123"/>
      <c r="DV1023" s="123"/>
      <c r="DW1023" s="123"/>
      <c r="DX1023" s="123"/>
      <c r="DY1023" s="123"/>
      <c r="DZ1023" s="123"/>
      <c r="EA1023" s="123"/>
      <c r="EB1023" s="123"/>
      <c r="EC1023" s="123"/>
      <c r="ED1023" s="123"/>
      <c r="EE1023" s="123"/>
      <c r="EF1023" s="123"/>
      <c r="EG1023" s="123"/>
      <c r="EH1023" s="123"/>
      <c r="EI1023" s="123"/>
      <c r="EJ1023" s="123"/>
      <c r="EK1023" s="123"/>
      <c r="EL1023" s="123"/>
      <c r="EM1023" s="123"/>
      <c r="EN1023" s="123"/>
      <c r="EO1023" s="123"/>
      <c r="EP1023" s="123"/>
      <c r="EQ1023" s="123"/>
      <c r="ER1023" s="123"/>
      <c r="ES1023" s="123"/>
      <c r="ET1023" s="123"/>
      <c r="EU1023" s="123"/>
      <c r="EV1023" s="123"/>
      <c r="EW1023" s="123"/>
      <c r="EX1023" s="123"/>
      <c r="EY1023" s="123"/>
      <c r="EZ1023" s="123"/>
      <c r="FA1023" s="123"/>
      <c r="FB1023" s="123"/>
      <c r="FC1023" s="123"/>
      <c r="FD1023" s="123"/>
      <c r="FE1023" s="123"/>
      <c r="FF1023" s="123"/>
      <c r="FG1023" s="123"/>
      <c r="FH1023" s="123"/>
      <c r="FI1023" s="123"/>
      <c r="FJ1023" s="123"/>
      <c r="FK1023" s="123"/>
      <c r="FL1023" s="123"/>
      <c r="FM1023" s="123"/>
      <c r="FN1023" s="123"/>
      <c r="FO1023" s="123"/>
      <c r="FP1023" s="123"/>
      <c r="FQ1023" s="123"/>
      <c r="FR1023" s="123"/>
      <c r="FS1023" s="123"/>
      <c r="FT1023" s="123"/>
      <c r="FU1023" s="123"/>
      <c r="FV1023" s="123"/>
      <c r="FW1023" s="123"/>
      <c r="FX1023" s="123"/>
      <c r="FY1023" s="123"/>
      <c r="FZ1023" s="123"/>
      <c r="GA1023" s="123"/>
      <c r="GB1023" s="123"/>
      <c r="GC1023" s="123"/>
      <c r="GD1023" s="123"/>
      <c r="GE1023" s="123"/>
      <c r="GF1023" s="123"/>
      <c r="GG1023" s="123"/>
      <c r="GH1023" s="123"/>
      <c r="GI1023" s="123"/>
      <c r="GJ1023" s="123"/>
      <c r="GK1023" s="123"/>
      <c r="GL1023" s="123"/>
      <c r="GM1023" s="123"/>
      <c r="GN1023" s="123"/>
      <c r="GO1023" s="123"/>
      <c r="GP1023" s="123"/>
      <c r="GQ1023" s="123"/>
      <c r="GR1023" s="123"/>
      <c r="GS1023" s="123"/>
      <c r="GT1023" s="123"/>
      <c r="GU1023" s="123"/>
      <c r="GV1023" s="123"/>
      <c r="GW1023" s="123"/>
      <c r="GX1023" s="123"/>
      <c r="GY1023" s="123"/>
    </row>
    <row r="1024" spans="1:207" s="123" customFormat="1" ht="25.15" customHeight="1" x14ac:dyDescent="0.25">
      <c r="A1024" s="200">
        <v>790</v>
      </c>
      <c r="B1024" s="301" t="s">
        <v>528</v>
      </c>
      <c r="C1024" s="48">
        <v>1965</v>
      </c>
      <c r="D1024" s="288" t="s">
        <v>204</v>
      </c>
      <c r="E1024" s="288" t="s">
        <v>20</v>
      </c>
      <c r="F1024" s="305">
        <v>5</v>
      </c>
      <c r="G1024" s="305">
        <v>3</v>
      </c>
      <c r="H1024" s="40">
        <f>I1024+J1024</f>
        <v>2539.8200000000002</v>
      </c>
      <c r="I1024" s="40">
        <v>0</v>
      </c>
      <c r="J1024" s="42">
        <v>2539.8200000000002</v>
      </c>
      <c r="K1024" s="307">
        <f t="shared" si="324"/>
        <v>3462519.1999999997</v>
      </c>
      <c r="L1024" s="311">
        <v>0</v>
      </c>
      <c r="M1024" s="377">
        <v>0</v>
      </c>
      <c r="N1024" s="311">
        <v>0</v>
      </c>
      <c r="O1024" s="40">
        <f>'[1]Прод. прилож (2)'!$C$1425</f>
        <v>3462519.1999999997</v>
      </c>
      <c r="P1024" s="311">
        <f t="shared" si="327"/>
        <v>1363.2931467584315</v>
      </c>
      <c r="Q1024" s="42">
        <v>9673</v>
      </c>
      <c r="R1024" s="59" t="s">
        <v>94</v>
      </c>
      <c r="S1024" s="47"/>
      <c r="T1024" s="15"/>
      <c r="U1024" s="15"/>
    </row>
    <row r="1025" spans="1:207" s="15" customFormat="1" ht="25.15" customHeight="1" x14ac:dyDescent="0.25">
      <c r="A1025" s="200">
        <v>791</v>
      </c>
      <c r="B1025" s="301" t="s">
        <v>529</v>
      </c>
      <c r="C1025" s="288">
        <v>1965</v>
      </c>
      <c r="D1025" s="288" t="s">
        <v>204</v>
      </c>
      <c r="E1025" s="288" t="s">
        <v>20</v>
      </c>
      <c r="F1025" s="305">
        <v>5</v>
      </c>
      <c r="G1025" s="305">
        <v>2</v>
      </c>
      <c r="H1025" s="40">
        <v>1598.59</v>
      </c>
      <c r="I1025" s="40">
        <v>574.45000000000005</v>
      </c>
      <c r="J1025" s="42">
        <v>1024.1400000000001</v>
      </c>
      <c r="K1025" s="307">
        <f t="shared" si="324"/>
        <v>4503925</v>
      </c>
      <c r="L1025" s="311">
        <v>0</v>
      </c>
      <c r="M1025" s="377">
        <v>0</v>
      </c>
      <c r="N1025" s="311">
        <v>0</v>
      </c>
      <c r="O1025" s="40">
        <f>'[1]Прод. прилож (2)'!$C$1426</f>
        <v>4503925</v>
      </c>
      <c r="P1025" s="311">
        <f t="shared" si="327"/>
        <v>2817.4359904665989</v>
      </c>
      <c r="Q1025" s="42">
        <v>9673</v>
      </c>
      <c r="R1025" s="59" t="s">
        <v>94</v>
      </c>
      <c r="S1025" s="47"/>
      <c r="V1025" s="123"/>
      <c r="W1025" s="123"/>
      <c r="X1025" s="123"/>
      <c r="Y1025" s="123"/>
      <c r="Z1025" s="123"/>
      <c r="AA1025" s="123"/>
      <c r="AB1025" s="123"/>
      <c r="AC1025" s="123"/>
      <c r="AD1025" s="123"/>
      <c r="AE1025" s="123"/>
      <c r="AF1025" s="123"/>
      <c r="AG1025" s="123"/>
      <c r="AH1025" s="123"/>
      <c r="AI1025" s="123"/>
      <c r="AJ1025" s="123"/>
      <c r="AK1025" s="123"/>
      <c r="AL1025" s="123"/>
      <c r="AM1025" s="123"/>
      <c r="AN1025" s="123"/>
      <c r="AO1025" s="123"/>
      <c r="AP1025" s="123"/>
      <c r="AQ1025" s="123"/>
      <c r="AR1025" s="123"/>
      <c r="AS1025" s="123"/>
      <c r="AT1025" s="123"/>
      <c r="AU1025" s="123"/>
      <c r="AV1025" s="123"/>
      <c r="AW1025" s="123"/>
      <c r="AX1025" s="123"/>
      <c r="AY1025" s="123"/>
      <c r="AZ1025" s="123"/>
      <c r="BA1025" s="123"/>
      <c r="BB1025" s="123"/>
      <c r="BC1025" s="123"/>
      <c r="BD1025" s="123"/>
      <c r="BE1025" s="123"/>
      <c r="BF1025" s="123"/>
      <c r="BG1025" s="123"/>
      <c r="BH1025" s="123"/>
      <c r="BI1025" s="123"/>
      <c r="BJ1025" s="123"/>
      <c r="BK1025" s="123"/>
      <c r="BL1025" s="123"/>
      <c r="BM1025" s="123"/>
      <c r="BN1025" s="123"/>
      <c r="BO1025" s="123"/>
      <c r="BP1025" s="123"/>
      <c r="BQ1025" s="123"/>
      <c r="BR1025" s="123"/>
      <c r="BS1025" s="123"/>
      <c r="BT1025" s="123"/>
      <c r="BU1025" s="123"/>
      <c r="BV1025" s="123"/>
      <c r="BW1025" s="123"/>
      <c r="BX1025" s="123"/>
      <c r="BY1025" s="123"/>
      <c r="BZ1025" s="123"/>
      <c r="CA1025" s="123"/>
      <c r="CB1025" s="123"/>
      <c r="CC1025" s="123"/>
      <c r="CD1025" s="123"/>
      <c r="CE1025" s="123"/>
      <c r="CF1025" s="123"/>
      <c r="CG1025" s="123"/>
      <c r="CH1025" s="123"/>
      <c r="CI1025" s="123"/>
      <c r="CJ1025" s="123"/>
      <c r="CK1025" s="123"/>
      <c r="CL1025" s="123"/>
      <c r="CM1025" s="123"/>
      <c r="CN1025" s="123"/>
      <c r="CO1025" s="123"/>
      <c r="CP1025" s="123"/>
      <c r="CQ1025" s="123"/>
      <c r="CR1025" s="123"/>
      <c r="CS1025" s="123"/>
      <c r="CT1025" s="123"/>
      <c r="CU1025" s="123"/>
      <c r="CV1025" s="123"/>
      <c r="CW1025" s="123"/>
      <c r="CX1025" s="123"/>
      <c r="CY1025" s="123"/>
      <c r="CZ1025" s="123"/>
      <c r="DA1025" s="123"/>
      <c r="DB1025" s="123"/>
      <c r="DC1025" s="123"/>
      <c r="DD1025" s="123"/>
      <c r="DE1025" s="123"/>
      <c r="DF1025" s="123"/>
      <c r="DG1025" s="123"/>
      <c r="DH1025" s="123"/>
      <c r="DI1025" s="123"/>
      <c r="DJ1025" s="123"/>
      <c r="DK1025" s="123"/>
      <c r="DL1025" s="123"/>
      <c r="DM1025" s="123"/>
      <c r="DN1025" s="123"/>
      <c r="DO1025" s="123"/>
      <c r="DP1025" s="123"/>
      <c r="DQ1025" s="123"/>
      <c r="DR1025" s="123"/>
      <c r="DS1025" s="123"/>
      <c r="DT1025" s="123"/>
      <c r="DU1025" s="123"/>
      <c r="DV1025" s="123"/>
      <c r="DW1025" s="123"/>
      <c r="DX1025" s="123"/>
      <c r="DY1025" s="123"/>
      <c r="DZ1025" s="123"/>
      <c r="EA1025" s="123"/>
      <c r="EB1025" s="123"/>
      <c r="EC1025" s="123"/>
      <c r="ED1025" s="123"/>
      <c r="EE1025" s="123"/>
      <c r="EF1025" s="123"/>
      <c r="EG1025" s="123"/>
      <c r="EH1025" s="123"/>
      <c r="EI1025" s="123"/>
      <c r="EJ1025" s="123"/>
      <c r="EK1025" s="123"/>
      <c r="EL1025" s="123"/>
      <c r="EM1025" s="123"/>
      <c r="EN1025" s="123"/>
      <c r="EO1025" s="123"/>
      <c r="EP1025" s="123"/>
      <c r="EQ1025" s="123"/>
      <c r="ER1025" s="123"/>
      <c r="ES1025" s="123"/>
      <c r="ET1025" s="123"/>
      <c r="EU1025" s="123"/>
      <c r="EV1025" s="123"/>
      <c r="EW1025" s="123"/>
      <c r="EX1025" s="123"/>
      <c r="EY1025" s="123"/>
      <c r="EZ1025" s="123"/>
      <c r="FA1025" s="123"/>
      <c r="FB1025" s="123"/>
      <c r="FC1025" s="123"/>
      <c r="FD1025" s="123"/>
      <c r="FE1025" s="123"/>
      <c r="FF1025" s="123"/>
      <c r="FG1025" s="123"/>
      <c r="FH1025" s="123"/>
      <c r="FI1025" s="123"/>
      <c r="FJ1025" s="123"/>
      <c r="FK1025" s="123"/>
      <c r="FL1025" s="123"/>
      <c r="FM1025" s="123"/>
      <c r="FN1025" s="123"/>
      <c r="FO1025" s="123"/>
      <c r="FP1025" s="123"/>
      <c r="FQ1025" s="123"/>
      <c r="FR1025" s="123"/>
      <c r="FS1025" s="123"/>
      <c r="FT1025" s="123"/>
      <c r="FU1025" s="123"/>
      <c r="FV1025" s="123"/>
      <c r="FW1025" s="123"/>
      <c r="FX1025" s="123"/>
      <c r="FY1025" s="123"/>
      <c r="FZ1025" s="123"/>
      <c r="GA1025" s="123"/>
      <c r="GB1025" s="123"/>
      <c r="GC1025" s="123"/>
      <c r="GD1025" s="123"/>
      <c r="GE1025" s="123"/>
      <c r="GF1025" s="123"/>
      <c r="GG1025" s="123"/>
      <c r="GH1025" s="123"/>
      <c r="GI1025" s="123"/>
      <c r="GJ1025" s="123"/>
      <c r="GK1025" s="123"/>
      <c r="GL1025" s="123"/>
      <c r="GM1025" s="123"/>
      <c r="GN1025" s="123"/>
      <c r="GO1025" s="123"/>
      <c r="GP1025" s="123"/>
      <c r="GQ1025" s="123"/>
      <c r="GR1025" s="123"/>
      <c r="GS1025" s="123"/>
      <c r="GT1025" s="123"/>
      <c r="GU1025" s="123"/>
      <c r="GV1025" s="123"/>
      <c r="GW1025" s="123"/>
      <c r="GX1025" s="123"/>
      <c r="GY1025" s="123"/>
    </row>
    <row r="1026" spans="1:207" s="15" customFormat="1" ht="25.15" customHeight="1" x14ac:dyDescent="0.25">
      <c r="A1026" s="200">
        <v>792</v>
      </c>
      <c r="B1026" s="301" t="s">
        <v>530</v>
      </c>
      <c r="C1026" s="48">
        <v>1964</v>
      </c>
      <c r="D1026" s="288" t="s">
        <v>204</v>
      </c>
      <c r="E1026" s="48" t="s">
        <v>20</v>
      </c>
      <c r="F1026" s="27">
        <v>5</v>
      </c>
      <c r="G1026" s="27">
        <v>3</v>
      </c>
      <c r="H1026" s="40">
        <f t="shared" ref="H1026:H1034" si="330">I1026+J1026</f>
        <v>2024.42</v>
      </c>
      <c r="I1026" s="129">
        <v>0</v>
      </c>
      <c r="J1026" s="42">
        <v>2024.42</v>
      </c>
      <c r="K1026" s="307">
        <f t="shared" si="324"/>
        <v>7215370.1900000004</v>
      </c>
      <c r="L1026" s="311">
        <v>0</v>
      </c>
      <c r="M1026" s="377">
        <v>0</v>
      </c>
      <c r="N1026" s="311">
        <v>0</v>
      </c>
      <c r="O1026" s="40">
        <f>'[1]Прод. прилож (2)'!$C$855</f>
        <v>7215370.1900000004</v>
      </c>
      <c r="P1026" s="311">
        <f t="shared" si="327"/>
        <v>3564.1666205629267</v>
      </c>
      <c r="Q1026" s="42">
        <v>9673</v>
      </c>
      <c r="R1026" s="59" t="s">
        <v>93</v>
      </c>
      <c r="S1026" s="47"/>
      <c r="V1026" s="123"/>
      <c r="W1026" s="123"/>
      <c r="X1026" s="123"/>
      <c r="Y1026" s="123"/>
      <c r="Z1026" s="123"/>
      <c r="AA1026" s="123"/>
      <c r="AB1026" s="123"/>
      <c r="AC1026" s="123"/>
      <c r="AD1026" s="123"/>
      <c r="AE1026" s="123"/>
      <c r="AF1026" s="123"/>
      <c r="AG1026" s="123"/>
      <c r="AH1026" s="123"/>
      <c r="AI1026" s="123"/>
      <c r="AJ1026" s="123"/>
      <c r="AK1026" s="123"/>
      <c r="AL1026" s="123"/>
      <c r="AM1026" s="123"/>
      <c r="AN1026" s="123"/>
      <c r="AO1026" s="123"/>
      <c r="AP1026" s="123"/>
      <c r="AQ1026" s="123"/>
      <c r="AR1026" s="123"/>
      <c r="AS1026" s="123"/>
      <c r="AT1026" s="123"/>
      <c r="AU1026" s="123"/>
      <c r="AV1026" s="123"/>
      <c r="AW1026" s="123"/>
      <c r="AX1026" s="123"/>
      <c r="AY1026" s="123"/>
      <c r="AZ1026" s="123"/>
      <c r="BA1026" s="123"/>
      <c r="BB1026" s="123"/>
      <c r="BC1026" s="123"/>
      <c r="BD1026" s="123"/>
      <c r="BE1026" s="123"/>
      <c r="BF1026" s="123"/>
      <c r="BG1026" s="123"/>
      <c r="BH1026" s="123"/>
      <c r="BI1026" s="123"/>
      <c r="BJ1026" s="123"/>
      <c r="BK1026" s="123"/>
      <c r="BL1026" s="123"/>
      <c r="BM1026" s="123"/>
      <c r="BN1026" s="123"/>
      <c r="BO1026" s="123"/>
      <c r="BP1026" s="123"/>
      <c r="BQ1026" s="123"/>
      <c r="BR1026" s="123"/>
      <c r="BS1026" s="123"/>
      <c r="BT1026" s="123"/>
      <c r="BU1026" s="123"/>
      <c r="BV1026" s="123"/>
      <c r="BW1026" s="123"/>
      <c r="BX1026" s="123"/>
      <c r="BY1026" s="123"/>
      <c r="BZ1026" s="123"/>
      <c r="CA1026" s="123"/>
      <c r="CB1026" s="123"/>
      <c r="CC1026" s="123"/>
      <c r="CD1026" s="123"/>
      <c r="CE1026" s="123"/>
      <c r="CF1026" s="123"/>
      <c r="CG1026" s="123"/>
      <c r="CH1026" s="123"/>
      <c r="CI1026" s="123"/>
      <c r="CJ1026" s="123"/>
      <c r="CK1026" s="123"/>
      <c r="CL1026" s="123"/>
      <c r="CM1026" s="123"/>
      <c r="CN1026" s="123"/>
      <c r="CO1026" s="123"/>
      <c r="CP1026" s="123"/>
      <c r="CQ1026" s="123"/>
      <c r="CR1026" s="123"/>
      <c r="CS1026" s="123"/>
      <c r="CT1026" s="123"/>
      <c r="CU1026" s="123"/>
      <c r="CV1026" s="123"/>
      <c r="CW1026" s="123"/>
      <c r="CX1026" s="123"/>
      <c r="CY1026" s="123"/>
      <c r="CZ1026" s="123"/>
      <c r="DA1026" s="123"/>
      <c r="DB1026" s="123"/>
      <c r="DC1026" s="123"/>
      <c r="DD1026" s="123"/>
      <c r="DE1026" s="123"/>
      <c r="DF1026" s="123"/>
      <c r="DG1026" s="123"/>
      <c r="DH1026" s="123"/>
      <c r="DI1026" s="123"/>
      <c r="DJ1026" s="123"/>
      <c r="DK1026" s="123"/>
      <c r="DL1026" s="123"/>
      <c r="DM1026" s="123"/>
      <c r="DN1026" s="123"/>
      <c r="DO1026" s="123"/>
      <c r="DP1026" s="123"/>
      <c r="DQ1026" s="123"/>
      <c r="DR1026" s="123"/>
      <c r="DS1026" s="123"/>
      <c r="DT1026" s="123"/>
      <c r="DU1026" s="123"/>
      <c r="DV1026" s="123"/>
      <c r="DW1026" s="123"/>
      <c r="DX1026" s="123"/>
      <c r="DY1026" s="123"/>
      <c r="DZ1026" s="123"/>
      <c r="EA1026" s="123"/>
      <c r="EB1026" s="123"/>
      <c r="EC1026" s="123"/>
      <c r="ED1026" s="123"/>
      <c r="EE1026" s="123"/>
      <c r="EF1026" s="123"/>
      <c r="EG1026" s="123"/>
      <c r="EH1026" s="123"/>
      <c r="EI1026" s="123"/>
      <c r="EJ1026" s="123"/>
      <c r="EK1026" s="123"/>
      <c r="EL1026" s="123"/>
      <c r="EM1026" s="123"/>
      <c r="EN1026" s="123"/>
      <c r="EO1026" s="123"/>
      <c r="EP1026" s="123"/>
      <c r="EQ1026" s="123"/>
      <c r="ER1026" s="123"/>
      <c r="ES1026" s="123"/>
      <c r="ET1026" s="123"/>
      <c r="EU1026" s="123"/>
      <c r="EV1026" s="123"/>
      <c r="EW1026" s="123"/>
      <c r="EX1026" s="123"/>
      <c r="EY1026" s="123"/>
      <c r="EZ1026" s="123"/>
      <c r="FA1026" s="123"/>
      <c r="FB1026" s="123"/>
      <c r="FC1026" s="123"/>
      <c r="FD1026" s="123"/>
      <c r="FE1026" s="123"/>
      <c r="FF1026" s="123"/>
      <c r="FG1026" s="123"/>
      <c r="FH1026" s="123"/>
      <c r="FI1026" s="123"/>
      <c r="FJ1026" s="123"/>
      <c r="FK1026" s="123"/>
      <c r="FL1026" s="123"/>
      <c r="FM1026" s="123"/>
      <c r="FN1026" s="123"/>
      <c r="FO1026" s="123"/>
      <c r="FP1026" s="123"/>
      <c r="FQ1026" s="123"/>
      <c r="FR1026" s="123"/>
      <c r="FS1026" s="123"/>
      <c r="FT1026" s="123"/>
      <c r="FU1026" s="123"/>
      <c r="FV1026" s="123"/>
      <c r="FW1026" s="123"/>
      <c r="FX1026" s="123"/>
      <c r="FY1026" s="123"/>
      <c r="FZ1026" s="123"/>
      <c r="GA1026" s="123"/>
      <c r="GB1026" s="123"/>
      <c r="GC1026" s="123"/>
      <c r="GD1026" s="123"/>
      <c r="GE1026" s="123"/>
      <c r="GF1026" s="123"/>
      <c r="GG1026" s="123"/>
      <c r="GH1026" s="123"/>
      <c r="GI1026" s="123"/>
      <c r="GJ1026" s="123"/>
      <c r="GK1026" s="123"/>
      <c r="GL1026" s="123"/>
      <c r="GM1026" s="123"/>
      <c r="GN1026" s="123"/>
      <c r="GO1026" s="123"/>
      <c r="GP1026" s="123"/>
      <c r="GQ1026" s="123"/>
      <c r="GR1026" s="123"/>
      <c r="GS1026" s="123"/>
      <c r="GT1026" s="123"/>
      <c r="GU1026" s="123"/>
      <c r="GV1026" s="123"/>
      <c r="GW1026" s="123"/>
      <c r="GX1026" s="123"/>
      <c r="GY1026" s="123"/>
    </row>
    <row r="1027" spans="1:207" s="15" customFormat="1" ht="25.15" customHeight="1" x14ac:dyDescent="0.25">
      <c r="A1027" s="393">
        <v>793</v>
      </c>
      <c r="B1027" s="395" t="s">
        <v>531</v>
      </c>
      <c r="C1027" s="385">
        <v>1962</v>
      </c>
      <c r="D1027" s="387" t="s">
        <v>204</v>
      </c>
      <c r="E1027" s="385" t="s">
        <v>20</v>
      </c>
      <c r="F1027" s="407">
        <v>5</v>
      </c>
      <c r="G1027" s="407">
        <v>4</v>
      </c>
      <c r="H1027" s="409">
        <v>3891.8</v>
      </c>
      <c r="I1027" s="411">
        <v>0</v>
      </c>
      <c r="J1027" s="389">
        <v>2526.17</v>
      </c>
      <c r="K1027" s="307">
        <f t="shared" ref="K1027" si="331">SUM(L1027:O1027)</f>
        <v>6945120.4700000007</v>
      </c>
      <c r="L1027" s="311">
        <v>0</v>
      </c>
      <c r="M1027" s="377">
        <v>0</v>
      </c>
      <c r="N1027" s="311">
        <v>0</v>
      </c>
      <c r="O1027" s="40">
        <f>'[1]Прод. прилож (2)'!$C$294</f>
        <v>6945120.4700000007</v>
      </c>
      <c r="P1027" s="311">
        <f t="shared" ref="P1027" si="332">K1027/H1027</f>
        <v>1784.5522560254897</v>
      </c>
      <c r="Q1027" s="42">
        <v>9673</v>
      </c>
      <c r="R1027" s="59" t="s">
        <v>92</v>
      </c>
      <c r="S1027" s="152"/>
      <c r="V1027" s="123"/>
      <c r="W1027" s="123"/>
      <c r="X1027" s="123"/>
      <c r="Y1027" s="123"/>
      <c r="Z1027" s="123"/>
      <c r="AA1027" s="123"/>
      <c r="AB1027" s="123"/>
      <c r="AC1027" s="123"/>
      <c r="AD1027" s="123"/>
      <c r="AE1027" s="123"/>
      <c r="AF1027" s="123"/>
      <c r="AG1027" s="123"/>
      <c r="AH1027" s="123"/>
      <c r="AI1027" s="123"/>
      <c r="AJ1027" s="123"/>
      <c r="AK1027" s="123"/>
      <c r="AL1027" s="123"/>
      <c r="AM1027" s="123"/>
      <c r="AN1027" s="123"/>
      <c r="AO1027" s="123"/>
      <c r="AP1027" s="123"/>
      <c r="AQ1027" s="123"/>
      <c r="AR1027" s="123"/>
      <c r="AS1027" s="123"/>
      <c r="AT1027" s="123"/>
      <c r="AU1027" s="123"/>
      <c r="AV1027" s="123"/>
      <c r="AW1027" s="123"/>
      <c r="AX1027" s="123"/>
      <c r="AY1027" s="123"/>
      <c r="AZ1027" s="123"/>
      <c r="BA1027" s="123"/>
      <c r="BB1027" s="123"/>
      <c r="BC1027" s="123"/>
      <c r="BD1027" s="123"/>
      <c r="BE1027" s="123"/>
      <c r="BF1027" s="123"/>
      <c r="BG1027" s="123"/>
      <c r="BH1027" s="123"/>
      <c r="BI1027" s="123"/>
      <c r="BJ1027" s="123"/>
      <c r="BK1027" s="123"/>
      <c r="BL1027" s="123"/>
      <c r="BM1027" s="123"/>
      <c r="BN1027" s="123"/>
      <c r="BO1027" s="123"/>
      <c r="BP1027" s="123"/>
      <c r="BQ1027" s="123"/>
      <c r="BR1027" s="123"/>
      <c r="BS1027" s="123"/>
      <c r="BT1027" s="123"/>
      <c r="BU1027" s="123"/>
      <c r="BV1027" s="123"/>
      <c r="BW1027" s="123"/>
      <c r="BX1027" s="123"/>
      <c r="BY1027" s="123"/>
      <c r="BZ1027" s="123"/>
      <c r="CA1027" s="123"/>
      <c r="CB1027" s="123"/>
      <c r="CC1027" s="123"/>
      <c r="CD1027" s="123"/>
      <c r="CE1027" s="123"/>
      <c r="CF1027" s="123"/>
      <c r="CG1027" s="123"/>
      <c r="CH1027" s="123"/>
      <c r="CI1027" s="123"/>
      <c r="CJ1027" s="123"/>
      <c r="CK1027" s="123"/>
      <c r="CL1027" s="123"/>
      <c r="CM1027" s="123"/>
      <c r="CN1027" s="123"/>
      <c r="CO1027" s="123"/>
      <c r="CP1027" s="123"/>
      <c r="CQ1027" s="123"/>
      <c r="CR1027" s="123"/>
      <c r="CS1027" s="123"/>
      <c r="CT1027" s="123"/>
      <c r="CU1027" s="123"/>
      <c r="CV1027" s="123"/>
      <c r="CW1027" s="123"/>
      <c r="CX1027" s="123"/>
      <c r="CY1027" s="123"/>
      <c r="CZ1027" s="123"/>
      <c r="DA1027" s="123"/>
      <c r="DB1027" s="123"/>
      <c r="DC1027" s="123"/>
      <c r="DD1027" s="123"/>
      <c r="DE1027" s="123"/>
      <c r="DF1027" s="123"/>
      <c r="DG1027" s="123"/>
      <c r="DH1027" s="123"/>
      <c r="DI1027" s="123"/>
      <c r="DJ1027" s="123"/>
      <c r="DK1027" s="123"/>
      <c r="DL1027" s="123"/>
      <c r="DM1027" s="123"/>
      <c r="DN1027" s="123"/>
      <c r="DO1027" s="123"/>
      <c r="DP1027" s="123"/>
      <c r="DQ1027" s="123"/>
      <c r="DR1027" s="123"/>
      <c r="DS1027" s="123"/>
      <c r="DT1027" s="123"/>
      <c r="DU1027" s="123"/>
      <c r="DV1027" s="123"/>
      <c r="DW1027" s="123"/>
      <c r="DX1027" s="123"/>
      <c r="DY1027" s="123"/>
      <c r="DZ1027" s="123"/>
      <c r="EA1027" s="123"/>
      <c r="EB1027" s="123"/>
      <c r="EC1027" s="123"/>
      <c r="ED1027" s="123"/>
      <c r="EE1027" s="123"/>
      <c r="EF1027" s="123"/>
      <c r="EG1027" s="123"/>
      <c r="EH1027" s="123"/>
      <c r="EI1027" s="123"/>
      <c r="EJ1027" s="123"/>
      <c r="EK1027" s="123"/>
      <c r="EL1027" s="123"/>
      <c r="EM1027" s="123"/>
      <c r="EN1027" s="123"/>
      <c r="EO1027" s="123"/>
      <c r="EP1027" s="123"/>
      <c r="EQ1027" s="123"/>
      <c r="ER1027" s="123"/>
      <c r="ES1027" s="123"/>
      <c r="ET1027" s="123"/>
      <c r="EU1027" s="123"/>
      <c r="EV1027" s="123"/>
      <c r="EW1027" s="123"/>
      <c r="EX1027" s="123"/>
      <c r="EY1027" s="123"/>
      <c r="EZ1027" s="123"/>
      <c r="FA1027" s="123"/>
      <c r="FB1027" s="123"/>
      <c r="FC1027" s="123"/>
      <c r="FD1027" s="123"/>
      <c r="FE1027" s="123"/>
      <c r="FF1027" s="123"/>
      <c r="FG1027" s="123"/>
      <c r="FH1027" s="123"/>
      <c r="FI1027" s="123"/>
      <c r="FJ1027" s="123"/>
      <c r="FK1027" s="123"/>
      <c r="FL1027" s="123"/>
      <c r="FM1027" s="123"/>
      <c r="FN1027" s="123"/>
      <c r="FO1027" s="123"/>
      <c r="FP1027" s="123"/>
      <c r="FQ1027" s="123"/>
      <c r="FR1027" s="123"/>
      <c r="FS1027" s="123"/>
      <c r="FT1027" s="123"/>
      <c r="FU1027" s="123"/>
      <c r="FV1027" s="123"/>
      <c r="FW1027" s="123"/>
      <c r="FX1027" s="123"/>
      <c r="FY1027" s="123"/>
      <c r="FZ1027" s="123"/>
      <c r="GA1027" s="123"/>
      <c r="GB1027" s="123"/>
      <c r="GC1027" s="123"/>
      <c r="GD1027" s="123"/>
      <c r="GE1027" s="123"/>
      <c r="GF1027" s="123"/>
      <c r="GG1027" s="123"/>
      <c r="GH1027" s="123"/>
      <c r="GI1027" s="123"/>
      <c r="GJ1027" s="123"/>
      <c r="GK1027" s="123"/>
      <c r="GL1027" s="123"/>
      <c r="GM1027" s="123"/>
      <c r="GN1027" s="123"/>
      <c r="GO1027" s="123"/>
      <c r="GP1027" s="123"/>
      <c r="GQ1027" s="123"/>
      <c r="GR1027" s="123"/>
      <c r="GS1027" s="123"/>
      <c r="GT1027" s="123"/>
      <c r="GU1027" s="123"/>
      <c r="GV1027" s="123"/>
      <c r="GW1027" s="123"/>
      <c r="GX1027" s="123"/>
      <c r="GY1027" s="123"/>
    </row>
    <row r="1028" spans="1:207" s="15" customFormat="1" ht="25.15" customHeight="1" x14ac:dyDescent="0.25">
      <c r="A1028" s="394"/>
      <c r="B1028" s="396"/>
      <c r="C1028" s="386"/>
      <c r="D1028" s="388"/>
      <c r="E1028" s="386"/>
      <c r="F1028" s="408"/>
      <c r="G1028" s="408"/>
      <c r="H1028" s="410"/>
      <c r="I1028" s="412"/>
      <c r="J1028" s="390"/>
      <c r="K1028" s="307">
        <f t="shared" si="324"/>
        <v>13053097.200000001</v>
      </c>
      <c r="L1028" s="311">
        <v>0</v>
      </c>
      <c r="M1028" s="377">
        <v>0</v>
      </c>
      <c r="N1028" s="311">
        <v>0</v>
      </c>
      <c r="O1028" s="40">
        <f>'[1]Прод. прилож (2)'!$C$856</f>
        <v>13053097.200000001</v>
      </c>
      <c r="P1028" s="311">
        <f>K1028/H1027</f>
        <v>3354</v>
      </c>
      <c r="Q1028" s="42">
        <v>9673</v>
      </c>
      <c r="R1028" s="59" t="s">
        <v>93</v>
      </c>
      <c r="S1028" s="152"/>
      <c r="V1028" s="123"/>
      <c r="W1028" s="123"/>
      <c r="X1028" s="123"/>
      <c r="Y1028" s="123"/>
      <c r="Z1028" s="123"/>
      <c r="AA1028" s="123"/>
      <c r="AB1028" s="123"/>
      <c r="AC1028" s="123"/>
      <c r="AD1028" s="123"/>
      <c r="AE1028" s="123"/>
      <c r="AF1028" s="123"/>
      <c r="AG1028" s="123"/>
      <c r="AH1028" s="123"/>
      <c r="AI1028" s="123"/>
      <c r="AJ1028" s="123"/>
      <c r="AK1028" s="123"/>
      <c r="AL1028" s="123"/>
      <c r="AM1028" s="123"/>
      <c r="AN1028" s="123"/>
      <c r="AO1028" s="123"/>
      <c r="AP1028" s="123"/>
      <c r="AQ1028" s="123"/>
      <c r="AR1028" s="123"/>
      <c r="AS1028" s="123"/>
      <c r="AT1028" s="123"/>
      <c r="AU1028" s="123"/>
      <c r="AV1028" s="123"/>
      <c r="AW1028" s="123"/>
      <c r="AX1028" s="123"/>
      <c r="AY1028" s="123"/>
      <c r="AZ1028" s="123"/>
      <c r="BA1028" s="123"/>
      <c r="BB1028" s="123"/>
      <c r="BC1028" s="123"/>
      <c r="BD1028" s="123"/>
      <c r="BE1028" s="123"/>
      <c r="BF1028" s="123"/>
      <c r="BG1028" s="123"/>
      <c r="BH1028" s="123"/>
      <c r="BI1028" s="123"/>
      <c r="BJ1028" s="123"/>
      <c r="BK1028" s="123"/>
      <c r="BL1028" s="123"/>
      <c r="BM1028" s="123"/>
      <c r="BN1028" s="123"/>
      <c r="BO1028" s="123"/>
      <c r="BP1028" s="123"/>
      <c r="BQ1028" s="123"/>
      <c r="BR1028" s="123"/>
      <c r="BS1028" s="123"/>
      <c r="BT1028" s="123"/>
      <c r="BU1028" s="123"/>
      <c r="BV1028" s="123"/>
      <c r="BW1028" s="123"/>
      <c r="BX1028" s="123"/>
      <c r="BY1028" s="123"/>
      <c r="BZ1028" s="123"/>
      <c r="CA1028" s="123"/>
      <c r="CB1028" s="123"/>
      <c r="CC1028" s="123"/>
      <c r="CD1028" s="123"/>
      <c r="CE1028" s="123"/>
      <c r="CF1028" s="123"/>
      <c r="CG1028" s="123"/>
      <c r="CH1028" s="123"/>
      <c r="CI1028" s="123"/>
      <c r="CJ1028" s="123"/>
      <c r="CK1028" s="123"/>
      <c r="CL1028" s="123"/>
      <c r="CM1028" s="123"/>
      <c r="CN1028" s="123"/>
      <c r="CO1028" s="123"/>
      <c r="CP1028" s="123"/>
      <c r="CQ1028" s="123"/>
      <c r="CR1028" s="123"/>
      <c r="CS1028" s="123"/>
      <c r="CT1028" s="123"/>
      <c r="CU1028" s="123"/>
      <c r="CV1028" s="123"/>
      <c r="CW1028" s="123"/>
      <c r="CX1028" s="123"/>
      <c r="CY1028" s="123"/>
      <c r="CZ1028" s="123"/>
      <c r="DA1028" s="123"/>
      <c r="DB1028" s="123"/>
      <c r="DC1028" s="123"/>
      <c r="DD1028" s="123"/>
      <c r="DE1028" s="123"/>
      <c r="DF1028" s="123"/>
      <c r="DG1028" s="123"/>
      <c r="DH1028" s="123"/>
      <c r="DI1028" s="123"/>
      <c r="DJ1028" s="123"/>
      <c r="DK1028" s="123"/>
      <c r="DL1028" s="123"/>
      <c r="DM1028" s="123"/>
      <c r="DN1028" s="123"/>
      <c r="DO1028" s="123"/>
      <c r="DP1028" s="123"/>
      <c r="DQ1028" s="123"/>
      <c r="DR1028" s="123"/>
      <c r="DS1028" s="123"/>
      <c r="DT1028" s="123"/>
      <c r="DU1028" s="123"/>
      <c r="DV1028" s="123"/>
      <c r="DW1028" s="123"/>
      <c r="DX1028" s="123"/>
      <c r="DY1028" s="123"/>
      <c r="DZ1028" s="123"/>
      <c r="EA1028" s="123"/>
      <c r="EB1028" s="123"/>
      <c r="EC1028" s="123"/>
      <c r="ED1028" s="123"/>
      <c r="EE1028" s="123"/>
      <c r="EF1028" s="123"/>
      <c r="EG1028" s="123"/>
      <c r="EH1028" s="123"/>
      <c r="EI1028" s="123"/>
      <c r="EJ1028" s="123"/>
      <c r="EK1028" s="123"/>
      <c r="EL1028" s="123"/>
      <c r="EM1028" s="123"/>
      <c r="EN1028" s="123"/>
      <c r="EO1028" s="123"/>
      <c r="EP1028" s="123"/>
      <c r="EQ1028" s="123"/>
      <c r="ER1028" s="123"/>
      <c r="ES1028" s="123"/>
      <c r="ET1028" s="123"/>
      <c r="EU1028" s="123"/>
      <c r="EV1028" s="123"/>
      <c r="EW1028" s="123"/>
      <c r="EX1028" s="123"/>
      <c r="EY1028" s="123"/>
      <c r="EZ1028" s="123"/>
      <c r="FA1028" s="123"/>
      <c r="FB1028" s="123"/>
      <c r="FC1028" s="123"/>
      <c r="FD1028" s="123"/>
      <c r="FE1028" s="123"/>
      <c r="FF1028" s="123"/>
      <c r="FG1028" s="123"/>
      <c r="FH1028" s="123"/>
      <c r="FI1028" s="123"/>
      <c r="FJ1028" s="123"/>
      <c r="FK1028" s="123"/>
      <c r="FL1028" s="123"/>
      <c r="FM1028" s="123"/>
      <c r="FN1028" s="123"/>
      <c r="FO1028" s="123"/>
      <c r="FP1028" s="123"/>
      <c r="FQ1028" s="123"/>
      <c r="FR1028" s="123"/>
      <c r="FS1028" s="123"/>
      <c r="FT1028" s="123"/>
      <c r="FU1028" s="123"/>
      <c r="FV1028" s="123"/>
      <c r="FW1028" s="123"/>
      <c r="FX1028" s="123"/>
      <c r="FY1028" s="123"/>
      <c r="FZ1028" s="123"/>
      <c r="GA1028" s="123"/>
      <c r="GB1028" s="123"/>
      <c r="GC1028" s="123"/>
      <c r="GD1028" s="123"/>
      <c r="GE1028" s="123"/>
      <c r="GF1028" s="123"/>
      <c r="GG1028" s="123"/>
      <c r="GH1028" s="123"/>
      <c r="GI1028" s="123"/>
      <c r="GJ1028" s="123"/>
      <c r="GK1028" s="123"/>
      <c r="GL1028" s="123"/>
      <c r="GM1028" s="123"/>
      <c r="GN1028" s="123"/>
      <c r="GO1028" s="123"/>
      <c r="GP1028" s="123"/>
      <c r="GQ1028" s="123"/>
      <c r="GR1028" s="123"/>
      <c r="GS1028" s="123"/>
      <c r="GT1028" s="123"/>
      <c r="GU1028" s="123"/>
      <c r="GV1028" s="123"/>
      <c r="GW1028" s="123"/>
      <c r="GX1028" s="123"/>
      <c r="GY1028" s="123"/>
    </row>
    <row r="1029" spans="1:207" s="123" customFormat="1" ht="25.15" customHeight="1" x14ac:dyDescent="0.25">
      <c r="A1029" s="200">
        <v>794</v>
      </c>
      <c r="B1029" s="301" t="s">
        <v>1374</v>
      </c>
      <c r="C1029" s="288">
        <v>1984</v>
      </c>
      <c r="D1029" s="288" t="s">
        <v>204</v>
      </c>
      <c r="E1029" s="288" t="s">
        <v>20</v>
      </c>
      <c r="F1029" s="306">
        <v>9</v>
      </c>
      <c r="G1029" s="306">
        <v>4</v>
      </c>
      <c r="H1029" s="42">
        <v>13356.8</v>
      </c>
      <c r="I1029" s="135">
        <v>0</v>
      </c>
      <c r="J1029" s="42">
        <v>13356.8</v>
      </c>
      <c r="K1029" s="307">
        <f>L1029+M1029+N1029+O1029</f>
        <v>14249185.539999999</v>
      </c>
      <c r="L1029" s="40">
        <v>0</v>
      </c>
      <c r="M1029" s="40">
        <v>0</v>
      </c>
      <c r="N1029" s="40">
        <v>0</v>
      </c>
      <c r="O1029" s="311">
        <f>'[1]Прод. прилож (2)'!$C$857</f>
        <v>14249185.539999999</v>
      </c>
      <c r="P1029" s="42">
        <f t="shared" ref="P1029" si="333">K1029/H1029</f>
        <v>1066.8113275634882</v>
      </c>
      <c r="Q1029" s="307">
        <v>9673</v>
      </c>
      <c r="R1029" s="59" t="s">
        <v>93</v>
      </c>
      <c r="S1029" s="96"/>
      <c r="T1029" s="95"/>
      <c r="U1029" s="95"/>
      <c r="V1029" s="95"/>
      <c r="W1029" s="95"/>
      <c r="X1029" s="95"/>
      <c r="Y1029" s="95"/>
      <c r="Z1029" s="95"/>
      <c r="AA1029" s="95"/>
      <c r="AB1029" s="95"/>
      <c r="AC1029" s="95"/>
      <c r="AD1029" s="95"/>
      <c r="AE1029" s="95"/>
      <c r="AF1029" s="95"/>
      <c r="AG1029" s="95"/>
      <c r="AH1029" s="95"/>
      <c r="AI1029" s="95"/>
      <c r="AJ1029" s="95"/>
      <c r="AK1029" s="95"/>
      <c r="AL1029" s="95"/>
      <c r="AM1029" s="95"/>
      <c r="AN1029" s="95"/>
      <c r="AO1029" s="95"/>
      <c r="AP1029" s="95"/>
      <c r="AQ1029" s="95"/>
      <c r="AR1029" s="95"/>
      <c r="AS1029" s="95"/>
      <c r="AT1029" s="95"/>
      <c r="AU1029" s="95"/>
      <c r="AV1029" s="95"/>
      <c r="AW1029" s="95"/>
      <c r="AX1029" s="95"/>
      <c r="AY1029" s="95"/>
      <c r="AZ1029" s="95"/>
      <c r="BA1029" s="95"/>
      <c r="BB1029" s="95"/>
      <c r="BC1029" s="95"/>
      <c r="BD1029" s="95"/>
      <c r="BE1029" s="95"/>
      <c r="BF1029" s="95"/>
      <c r="BG1029" s="95"/>
      <c r="BH1029" s="95"/>
      <c r="BI1029" s="95"/>
      <c r="BJ1029" s="95"/>
      <c r="BK1029" s="95"/>
      <c r="BL1029" s="95"/>
      <c r="BM1029" s="95"/>
      <c r="BN1029" s="95"/>
      <c r="BO1029" s="95"/>
      <c r="BP1029" s="95"/>
      <c r="BQ1029" s="95"/>
      <c r="BR1029" s="95"/>
      <c r="BS1029" s="95"/>
      <c r="BT1029" s="95"/>
      <c r="BU1029" s="95"/>
      <c r="BV1029" s="95"/>
      <c r="BW1029" s="95"/>
      <c r="BX1029" s="95"/>
      <c r="BY1029" s="95"/>
      <c r="BZ1029" s="95"/>
      <c r="CA1029" s="95"/>
      <c r="CB1029" s="95"/>
      <c r="CC1029" s="95"/>
      <c r="CD1029" s="95"/>
      <c r="CE1029" s="95"/>
      <c r="CF1029" s="95"/>
      <c r="CG1029" s="95"/>
      <c r="CH1029" s="95"/>
      <c r="CI1029" s="95"/>
      <c r="CJ1029" s="95"/>
      <c r="CK1029" s="95"/>
      <c r="CL1029" s="95"/>
      <c r="CM1029" s="95"/>
      <c r="CN1029" s="95"/>
      <c r="CO1029" s="95"/>
      <c r="CP1029" s="95"/>
      <c r="CQ1029" s="95"/>
      <c r="CR1029" s="95"/>
      <c r="CS1029" s="95"/>
      <c r="CT1029" s="95"/>
      <c r="CU1029" s="95"/>
      <c r="CV1029" s="95"/>
      <c r="CW1029" s="95"/>
      <c r="CX1029" s="95"/>
      <c r="CY1029" s="95"/>
      <c r="CZ1029" s="95"/>
      <c r="DA1029" s="95"/>
      <c r="DB1029" s="95"/>
      <c r="DC1029" s="95"/>
      <c r="DD1029" s="95"/>
      <c r="DE1029" s="95"/>
      <c r="DF1029" s="95"/>
      <c r="DG1029" s="95"/>
      <c r="DH1029" s="95"/>
      <c r="DI1029" s="95"/>
      <c r="DJ1029" s="95"/>
      <c r="DK1029" s="95"/>
      <c r="DL1029" s="95"/>
      <c r="DM1029" s="95"/>
      <c r="DN1029" s="95"/>
      <c r="DO1029" s="95"/>
      <c r="DP1029" s="95"/>
      <c r="DQ1029" s="95"/>
      <c r="DR1029" s="95"/>
      <c r="DS1029" s="95"/>
      <c r="DT1029" s="95"/>
      <c r="DU1029" s="95"/>
      <c r="DV1029" s="95"/>
      <c r="DW1029" s="95"/>
      <c r="DX1029" s="95"/>
      <c r="DY1029" s="95"/>
      <c r="DZ1029" s="95"/>
      <c r="EA1029" s="95"/>
      <c r="EB1029" s="95"/>
      <c r="EC1029" s="95"/>
      <c r="ED1029" s="95"/>
      <c r="EE1029" s="95"/>
      <c r="EF1029" s="95"/>
      <c r="EG1029" s="95"/>
      <c r="EH1029" s="95"/>
      <c r="EI1029" s="95"/>
      <c r="EJ1029" s="95"/>
      <c r="EK1029" s="95"/>
      <c r="EL1029" s="95"/>
      <c r="EM1029" s="95"/>
      <c r="EN1029" s="95"/>
      <c r="EO1029" s="95"/>
      <c r="EP1029" s="95"/>
      <c r="EQ1029" s="95"/>
      <c r="ER1029" s="95"/>
      <c r="ES1029" s="95"/>
      <c r="ET1029" s="95"/>
      <c r="EU1029" s="95"/>
      <c r="EV1029" s="95"/>
      <c r="EW1029" s="95"/>
      <c r="EX1029" s="95"/>
      <c r="EY1029" s="95"/>
      <c r="EZ1029" s="95"/>
      <c r="FA1029" s="95"/>
      <c r="FB1029" s="95"/>
      <c r="FC1029" s="95"/>
      <c r="FD1029" s="95"/>
      <c r="FE1029" s="95"/>
      <c r="FF1029" s="95"/>
      <c r="FG1029" s="95"/>
      <c r="FH1029" s="95"/>
      <c r="FI1029" s="95"/>
      <c r="FJ1029" s="95"/>
      <c r="FK1029" s="95"/>
      <c r="FL1029" s="95"/>
      <c r="FM1029" s="95"/>
      <c r="FN1029" s="95"/>
      <c r="FO1029" s="95"/>
      <c r="FP1029" s="95"/>
      <c r="FQ1029" s="95"/>
      <c r="FR1029" s="95"/>
      <c r="FS1029" s="95"/>
      <c r="FT1029" s="95"/>
      <c r="FU1029" s="95"/>
      <c r="FV1029" s="95"/>
      <c r="FW1029" s="95"/>
      <c r="FX1029" s="95"/>
      <c r="FY1029" s="95"/>
      <c r="FZ1029" s="95"/>
      <c r="GA1029" s="95"/>
      <c r="GB1029" s="95"/>
      <c r="GC1029" s="95"/>
      <c r="GD1029" s="95"/>
      <c r="GE1029" s="95"/>
      <c r="GF1029" s="95"/>
      <c r="GG1029" s="95"/>
      <c r="GH1029" s="95"/>
      <c r="GI1029" s="95"/>
      <c r="GJ1029" s="95"/>
      <c r="GK1029" s="95"/>
      <c r="GL1029" s="95"/>
      <c r="GM1029" s="95"/>
      <c r="GN1029" s="95"/>
      <c r="GO1029" s="95"/>
      <c r="GP1029" s="95"/>
      <c r="GQ1029" s="95"/>
      <c r="GR1029" s="95"/>
      <c r="GS1029" s="95"/>
      <c r="GT1029" s="95"/>
      <c r="GU1029" s="95"/>
      <c r="GV1029" s="95"/>
      <c r="GW1029" s="95"/>
      <c r="GX1029" s="95"/>
      <c r="GY1029" s="95"/>
    </row>
    <row r="1030" spans="1:207" s="15" customFormat="1" ht="25.15" customHeight="1" x14ac:dyDescent="0.25">
      <c r="A1030" s="200">
        <v>795</v>
      </c>
      <c r="B1030" s="301" t="s">
        <v>532</v>
      </c>
      <c r="C1030" s="48">
        <v>1966</v>
      </c>
      <c r="D1030" s="288" t="s">
        <v>204</v>
      </c>
      <c r="E1030" s="48" t="s">
        <v>20</v>
      </c>
      <c r="F1030" s="305">
        <v>5</v>
      </c>
      <c r="G1030" s="305">
        <v>2</v>
      </c>
      <c r="H1030" s="40">
        <f t="shared" si="330"/>
        <v>1258.8499999999999</v>
      </c>
      <c r="I1030" s="40">
        <v>0</v>
      </c>
      <c r="J1030" s="42">
        <v>1258.8499999999999</v>
      </c>
      <c r="K1030" s="307">
        <f t="shared" si="324"/>
        <v>3770000</v>
      </c>
      <c r="L1030" s="311">
        <v>0</v>
      </c>
      <c r="M1030" s="377">
        <v>0</v>
      </c>
      <c r="N1030" s="311">
        <v>0</v>
      </c>
      <c r="O1030" s="40">
        <f>'[1]Прод. прилож (2)'!$C$1427</f>
        <v>3770000</v>
      </c>
      <c r="P1030" s="311">
        <f t="shared" si="327"/>
        <v>2994.7968383842399</v>
      </c>
      <c r="Q1030" s="42">
        <v>9673</v>
      </c>
      <c r="R1030" s="59" t="s">
        <v>94</v>
      </c>
      <c r="S1030" s="47"/>
      <c r="V1030" s="123"/>
      <c r="W1030" s="123"/>
      <c r="X1030" s="123"/>
      <c r="Y1030" s="123"/>
      <c r="Z1030" s="123"/>
      <c r="AA1030" s="123"/>
      <c r="AB1030" s="123"/>
      <c r="AC1030" s="123"/>
      <c r="AD1030" s="123"/>
      <c r="AE1030" s="123"/>
      <c r="AF1030" s="123"/>
      <c r="AG1030" s="123"/>
      <c r="AH1030" s="123"/>
      <c r="AI1030" s="123"/>
      <c r="AJ1030" s="123"/>
      <c r="AK1030" s="123"/>
      <c r="AL1030" s="123"/>
      <c r="AM1030" s="123"/>
      <c r="AN1030" s="123"/>
      <c r="AO1030" s="123"/>
      <c r="AP1030" s="123"/>
      <c r="AQ1030" s="123"/>
      <c r="AR1030" s="123"/>
      <c r="AS1030" s="123"/>
      <c r="AT1030" s="123"/>
      <c r="AU1030" s="123"/>
      <c r="AV1030" s="123"/>
      <c r="AW1030" s="123"/>
      <c r="AX1030" s="123"/>
      <c r="AY1030" s="123"/>
      <c r="AZ1030" s="123"/>
      <c r="BA1030" s="123"/>
      <c r="BB1030" s="123"/>
      <c r="BC1030" s="123"/>
      <c r="BD1030" s="123"/>
      <c r="BE1030" s="123"/>
      <c r="BF1030" s="123"/>
      <c r="BG1030" s="123"/>
      <c r="BH1030" s="123"/>
      <c r="BI1030" s="123"/>
      <c r="BJ1030" s="123"/>
      <c r="BK1030" s="123"/>
      <c r="BL1030" s="123"/>
      <c r="BM1030" s="123"/>
      <c r="BN1030" s="123"/>
      <c r="BO1030" s="123"/>
      <c r="BP1030" s="123"/>
      <c r="BQ1030" s="123"/>
      <c r="BR1030" s="123"/>
      <c r="BS1030" s="123"/>
      <c r="BT1030" s="123"/>
      <c r="BU1030" s="123"/>
      <c r="BV1030" s="123"/>
      <c r="BW1030" s="123"/>
      <c r="BX1030" s="123"/>
      <c r="BY1030" s="123"/>
      <c r="BZ1030" s="123"/>
      <c r="CA1030" s="123"/>
      <c r="CB1030" s="123"/>
      <c r="CC1030" s="123"/>
      <c r="CD1030" s="123"/>
      <c r="CE1030" s="123"/>
      <c r="CF1030" s="123"/>
      <c r="CG1030" s="123"/>
      <c r="CH1030" s="123"/>
      <c r="CI1030" s="123"/>
      <c r="CJ1030" s="123"/>
      <c r="CK1030" s="123"/>
      <c r="CL1030" s="123"/>
      <c r="CM1030" s="123"/>
      <c r="CN1030" s="123"/>
      <c r="CO1030" s="123"/>
      <c r="CP1030" s="123"/>
      <c r="CQ1030" s="123"/>
      <c r="CR1030" s="123"/>
      <c r="CS1030" s="123"/>
      <c r="CT1030" s="123"/>
      <c r="CU1030" s="123"/>
      <c r="CV1030" s="123"/>
      <c r="CW1030" s="123"/>
      <c r="CX1030" s="123"/>
      <c r="CY1030" s="123"/>
      <c r="CZ1030" s="123"/>
      <c r="DA1030" s="123"/>
      <c r="DB1030" s="123"/>
      <c r="DC1030" s="123"/>
      <c r="DD1030" s="123"/>
      <c r="DE1030" s="123"/>
      <c r="DF1030" s="123"/>
      <c r="DG1030" s="123"/>
      <c r="DH1030" s="123"/>
      <c r="DI1030" s="123"/>
      <c r="DJ1030" s="123"/>
      <c r="DK1030" s="123"/>
      <c r="DL1030" s="123"/>
      <c r="DM1030" s="123"/>
      <c r="DN1030" s="123"/>
      <c r="DO1030" s="123"/>
      <c r="DP1030" s="123"/>
      <c r="DQ1030" s="123"/>
      <c r="DR1030" s="123"/>
      <c r="DS1030" s="123"/>
      <c r="DT1030" s="123"/>
      <c r="DU1030" s="123"/>
      <c r="DV1030" s="123"/>
      <c r="DW1030" s="123"/>
      <c r="DX1030" s="123"/>
      <c r="DY1030" s="123"/>
      <c r="DZ1030" s="123"/>
      <c r="EA1030" s="123"/>
      <c r="EB1030" s="123"/>
      <c r="EC1030" s="123"/>
      <c r="ED1030" s="123"/>
      <c r="EE1030" s="123"/>
      <c r="EF1030" s="123"/>
      <c r="EG1030" s="123"/>
      <c r="EH1030" s="123"/>
      <c r="EI1030" s="123"/>
      <c r="EJ1030" s="123"/>
      <c r="EK1030" s="123"/>
      <c r="EL1030" s="123"/>
      <c r="EM1030" s="123"/>
      <c r="EN1030" s="123"/>
      <c r="EO1030" s="123"/>
      <c r="EP1030" s="123"/>
      <c r="EQ1030" s="123"/>
      <c r="ER1030" s="123"/>
      <c r="ES1030" s="123"/>
      <c r="ET1030" s="123"/>
      <c r="EU1030" s="123"/>
      <c r="EV1030" s="123"/>
      <c r="EW1030" s="123"/>
      <c r="EX1030" s="123"/>
      <c r="EY1030" s="123"/>
      <c r="EZ1030" s="123"/>
      <c r="FA1030" s="123"/>
      <c r="FB1030" s="123"/>
      <c r="FC1030" s="123"/>
      <c r="FD1030" s="123"/>
      <c r="FE1030" s="123"/>
      <c r="FF1030" s="123"/>
      <c r="FG1030" s="123"/>
      <c r="FH1030" s="123"/>
      <c r="FI1030" s="123"/>
      <c r="FJ1030" s="123"/>
      <c r="FK1030" s="123"/>
      <c r="FL1030" s="123"/>
      <c r="FM1030" s="123"/>
      <c r="FN1030" s="123"/>
      <c r="FO1030" s="123"/>
      <c r="FP1030" s="123"/>
      <c r="FQ1030" s="123"/>
      <c r="FR1030" s="123"/>
      <c r="FS1030" s="123"/>
      <c r="FT1030" s="123"/>
      <c r="FU1030" s="123"/>
      <c r="FV1030" s="123"/>
      <c r="FW1030" s="123"/>
      <c r="FX1030" s="123"/>
      <c r="FY1030" s="123"/>
      <c r="FZ1030" s="123"/>
      <c r="GA1030" s="123"/>
      <c r="GB1030" s="123"/>
      <c r="GC1030" s="123"/>
      <c r="GD1030" s="123"/>
      <c r="GE1030" s="123"/>
      <c r="GF1030" s="123"/>
      <c r="GG1030" s="123"/>
      <c r="GH1030" s="123"/>
      <c r="GI1030" s="123"/>
      <c r="GJ1030" s="123"/>
      <c r="GK1030" s="123"/>
      <c r="GL1030" s="123"/>
      <c r="GM1030" s="123"/>
      <c r="GN1030" s="123"/>
      <c r="GO1030" s="123"/>
      <c r="GP1030" s="123"/>
      <c r="GQ1030" s="123"/>
      <c r="GR1030" s="123"/>
      <c r="GS1030" s="123"/>
      <c r="GT1030" s="123"/>
      <c r="GU1030" s="123"/>
      <c r="GV1030" s="123"/>
      <c r="GW1030" s="123"/>
      <c r="GX1030" s="123"/>
      <c r="GY1030" s="123"/>
    </row>
    <row r="1031" spans="1:207" s="123" customFormat="1" ht="25.15" customHeight="1" x14ac:dyDescent="0.25">
      <c r="A1031" s="200">
        <v>796</v>
      </c>
      <c r="B1031" s="301" t="s">
        <v>533</v>
      </c>
      <c r="C1031" s="48">
        <v>1965</v>
      </c>
      <c r="D1031" s="288" t="s">
        <v>204</v>
      </c>
      <c r="E1031" s="288" t="s">
        <v>20</v>
      </c>
      <c r="F1031" s="27">
        <v>5</v>
      </c>
      <c r="G1031" s="27">
        <v>2</v>
      </c>
      <c r="H1031" s="40">
        <f t="shared" si="330"/>
        <v>1358.08</v>
      </c>
      <c r="I1031" s="129">
        <v>30.8</v>
      </c>
      <c r="J1031" s="42">
        <v>1327.28</v>
      </c>
      <c r="K1031" s="307">
        <f t="shared" si="324"/>
        <v>4181884.92</v>
      </c>
      <c r="L1031" s="311">
        <v>0</v>
      </c>
      <c r="M1031" s="377">
        <v>0</v>
      </c>
      <c r="N1031" s="311">
        <v>0</v>
      </c>
      <c r="O1031" s="40">
        <f>'[1]Прод. прилож (2)'!$C$858</f>
        <v>4181884.92</v>
      </c>
      <c r="P1031" s="311">
        <f t="shared" si="327"/>
        <v>3079.2625765786993</v>
      </c>
      <c r="Q1031" s="42">
        <v>9673</v>
      </c>
      <c r="R1031" s="59" t="s">
        <v>93</v>
      </c>
      <c r="S1031" s="47"/>
      <c r="T1031" s="15"/>
      <c r="U1031" s="15"/>
    </row>
    <row r="1032" spans="1:207" s="123" customFormat="1" ht="25.15" customHeight="1" x14ac:dyDescent="0.25">
      <c r="A1032" s="200">
        <v>797</v>
      </c>
      <c r="B1032" s="301" t="s">
        <v>1415</v>
      </c>
      <c r="C1032" s="288">
        <v>1970</v>
      </c>
      <c r="D1032" s="288" t="s">
        <v>204</v>
      </c>
      <c r="E1032" s="288" t="s">
        <v>20</v>
      </c>
      <c r="F1032" s="306">
        <v>9</v>
      </c>
      <c r="G1032" s="306">
        <v>4</v>
      </c>
      <c r="H1032" s="42">
        <v>5949.64</v>
      </c>
      <c r="I1032" s="135">
        <v>0</v>
      </c>
      <c r="J1032" s="42">
        <v>5949.64</v>
      </c>
      <c r="K1032" s="307">
        <f>L1032+M1032+N1032+O1032</f>
        <v>9734000</v>
      </c>
      <c r="L1032" s="40">
        <v>0</v>
      </c>
      <c r="M1032" s="40">
        <v>0</v>
      </c>
      <c r="N1032" s="40">
        <v>0</v>
      </c>
      <c r="O1032" s="311">
        <f>'[1]Прод. прилож (2)'!$C$859</f>
        <v>9734000</v>
      </c>
      <c r="P1032" s="42">
        <f t="shared" si="327"/>
        <v>1636.0653753840568</v>
      </c>
      <c r="Q1032" s="307">
        <v>9673</v>
      </c>
      <c r="R1032" s="59" t="s">
        <v>93</v>
      </c>
      <c r="S1032" s="96"/>
      <c r="T1032" s="95"/>
      <c r="U1032" s="95"/>
      <c r="V1032" s="95"/>
      <c r="W1032" s="95"/>
      <c r="X1032" s="95"/>
      <c r="Y1032" s="95"/>
      <c r="Z1032" s="95"/>
      <c r="AA1032" s="95"/>
      <c r="AB1032" s="95"/>
      <c r="AC1032" s="95"/>
      <c r="AD1032" s="95"/>
      <c r="AE1032" s="95"/>
      <c r="AF1032" s="95"/>
      <c r="AG1032" s="95"/>
      <c r="AH1032" s="95"/>
      <c r="AI1032" s="95"/>
      <c r="AJ1032" s="95"/>
      <c r="AK1032" s="95"/>
      <c r="AL1032" s="95"/>
      <c r="AM1032" s="95"/>
      <c r="AN1032" s="95"/>
      <c r="AO1032" s="95"/>
      <c r="AP1032" s="95"/>
      <c r="AQ1032" s="95"/>
      <c r="AR1032" s="95"/>
      <c r="AS1032" s="95"/>
      <c r="AT1032" s="95"/>
      <c r="AU1032" s="95"/>
      <c r="AV1032" s="95"/>
      <c r="AW1032" s="95"/>
      <c r="AX1032" s="95"/>
      <c r="AY1032" s="95"/>
      <c r="AZ1032" s="95"/>
      <c r="BA1032" s="95"/>
      <c r="BB1032" s="95"/>
      <c r="BC1032" s="95"/>
      <c r="BD1032" s="95"/>
      <c r="BE1032" s="95"/>
      <c r="BF1032" s="95"/>
      <c r="BG1032" s="95"/>
      <c r="BH1032" s="95"/>
      <c r="BI1032" s="95"/>
      <c r="BJ1032" s="95"/>
      <c r="BK1032" s="95"/>
      <c r="BL1032" s="95"/>
      <c r="BM1032" s="95"/>
      <c r="BN1032" s="95"/>
      <c r="BO1032" s="95"/>
      <c r="BP1032" s="95"/>
      <c r="BQ1032" s="95"/>
      <c r="BR1032" s="95"/>
      <c r="BS1032" s="95"/>
      <c r="BT1032" s="95"/>
      <c r="BU1032" s="95"/>
      <c r="BV1032" s="95"/>
      <c r="BW1032" s="95"/>
      <c r="BX1032" s="95"/>
      <c r="BY1032" s="95"/>
      <c r="BZ1032" s="95"/>
      <c r="CA1032" s="95"/>
      <c r="CB1032" s="95"/>
      <c r="CC1032" s="95"/>
      <c r="CD1032" s="95"/>
      <c r="CE1032" s="95"/>
      <c r="CF1032" s="95"/>
      <c r="CG1032" s="95"/>
      <c r="CH1032" s="95"/>
      <c r="CI1032" s="95"/>
      <c r="CJ1032" s="95"/>
      <c r="CK1032" s="95"/>
      <c r="CL1032" s="95"/>
      <c r="CM1032" s="95"/>
      <c r="CN1032" s="95"/>
      <c r="CO1032" s="95"/>
      <c r="CP1032" s="95"/>
      <c r="CQ1032" s="95"/>
      <c r="CR1032" s="95"/>
      <c r="CS1032" s="95"/>
      <c r="CT1032" s="95"/>
      <c r="CU1032" s="95"/>
      <c r="CV1032" s="95"/>
      <c r="CW1032" s="95"/>
      <c r="CX1032" s="95"/>
      <c r="CY1032" s="95"/>
      <c r="CZ1032" s="95"/>
      <c r="DA1032" s="95"/>
      <c r="DB1032" s="95"/>
      <c r="DC1032" s="95"/>
      <c r="DD1032" s="95"/>
      <c r="DE1032" s="95"/>
      <c r="DF1032" s="95"/>
      <c r="DG1032" s="95"/>
      <c r="DH1032" s="95"/>
      <c r="DI1032" s="95"/>
      <c r="DJ1032" s="95"/>
      <c r="DK1032" s="95"/>
      <c r="DL1032" s="95"/>
      <c r="DM1032" s="95"/>
      <c r="DN1032" s="95"/>
      <c r="DO1032" s="95"/>
      <c r="DP1032" s="95"/>
      <c r="DQ1032" s="95"/>
      <c r="DR1032" s="95"/>
      <c r="DS1032" s="95"/>
      <c r="DT1032" s="95"/>
      <c r="DU1032" s="95"/>
      <c r="DV1032" s="95"/>
      <c r="DW1032" s="95"/>
      <c r="DX1032" s="95"/>
      <c r="DY1032" s="95"/>
      <c r="DZ1032" s="95"/>
      <c r="EA1032" s="95"/>
      <c r="EB1032" s="95"/>
      <c r="EC1032" s="95"/>
      <c r="ED1032" s="95"/>
      <c r="EE1032" s="95"/>
      <c r="EF1032" s="95"/>
      <c r="EG1032" s="95"/>
      <c r="EH1032" s="95"/>
      <c r="EI1032" s="95"/>
      <c r="EJ1032" s="95"/>
      <c r="EK1032" s="95"/>
      <c r="EL1032" s="95"/>
      <c r="EM1032" s="95"/>
      <c r="EN1032" s="95"/>
      <c r="EO1032" s="95"/>
      <c r="EP1032" s="95"/>
      <c r="EQ1032" s="95"/>
      <c r="ER1032" s="95"/>
      <c r="ES1032" s="95"/>
      <c r="ET1032" s="95"/>
      <c r="EU1032" s="95"/>
      <c r="EV1032" s="95"/>
      <c r="EW1032" s="95"/>
      <c r="EX1032" s="95"/>
      <c r="EY1032" s="95"/>
      <c r="EZ1032" s="95"/>
      <c r="FA1032" s="95"/>
      <c r="FB1032" s="95"/>
      <c r="FC1032" s="95"/>
      <c r="FD1032" s="95"/>
      <c r="FE1032" s="95"/>
      <c r="FF1032" s="95"/>
      <c r="FG1032" s="95"/>
      <c r="FH1032" s="95"/>
      <c r="FI1032" s="95"/>
      <c r="FJ1032" s="95"/>
      <c r="FK1032" s="95"/>
      <c r="FL1032" s="95"/>
      <c r="FM1032" s="95"/>
      <c r="FN1032" s="95"/>
      <c r="FO1032" s="95"/>
      <c r="FP1032" s="95"/>
      <c r="FQ1032" s="95"/>
      <c r="FR1032" s="95"/>
      <c r="FS1032" s="95"/>
      <c r="FT1032" s="95"/>
      <c r="FU1032" s="95"/>
      <c r="FV1032" s="95"/>
      <c r="FW1032" s="95"/>
      <c r="FX1032" s="95"/>
      <c r="FY1032" s="95"/>
      <c r="FZ1032" s="95"/>
      <c r="GA1032" s="95"/>
      <c r="GB1032" s="95"/>
      <c r="GC1032" s="95"/>
      <c r="GD1032" s="95"/>
      <c r="GE1032" s="95"/>
      <c r="GF1032" s="95"/>
      <c r="GG1032" s="95"/>
      <c r="GH1032" s="95"/>
      <c r="GI1032" s="95"/>
      <c r="GJ1032" s="95"/>
      <c r="GK1032" s="95"/>
      <c r="GL1032" s="95"/>
      <c r="GM1032" s="95"/>
      <c r="GN1032" s="95"/>
      <c r="GO1032" s="95"/>
      <c r="GP1032" s="95"/>
      <c r="GQ1032" s="95"/>
      <c r="GR1032" s="95"/>
      <c r="GS1032" s="95"/>
      <c r="GT1032" s="95"/>
      <c r="GU1032" s="95"/>
      <c r="GV1032" s="95"/>
      <c r="GW1032" s="95"/>
      <c r="GX1032" s="95"/>
      <c r="GY1032" s="95"/>
    </row>
    <row r="1033" spans="1:207" s="123" customFormat="1" ht="25.15" customHeight="1" x14ac:dyDescent="0.25">
      <c r="A1033" s="200">
        <v>798</v>
      </c>
      <c r="B1033" s="301" t="s">
        <v>534</v>
      </c>
      <c r="C1033" s="48">
        <v>1967</v>
      </c>
      <c r="D1033" s="288" t="s">
        <v>204</v>
      </c>
      <c r="E1033" s="48" t="s">
        <v>20</v>
      </c>
      <c r="F1033" s="305">
        <v>4</v>
      </c>
      <c r="G1033" s="305">
        <v>2</v>
      </c>
      <c r="H1033" s="40">
        <f t="shared" si="330"/>
        <v>1250.8</v>
      </c>
      <c r="I1033" s="40">
        <v>240.2</v>
      </c>
      <c r="J1033" s="42">
        <v>1010.6</v>
      </c>
      <c r="K1033" s="307">
        <f t="shared" si="324"/>
        <v>3987000</v>
      </c>
      <c r="L1033" s="311">
        <v>0</v>
      </c>
      <c r="M1033" s="377">
        <v>0</v>
      </c>
      <c r="N1033" s="311">
        <v>0</v>
      </c>
      <c r="O1033" s="40">
        <f>'[1]Прод. прилож (2)'!$C$1428</f>
        <v>3987000</v>
      </c>
      <c r="P1033" s="311">
        <f t="shared" si="327"/>
        <v>3187.5599616245604</v>
      </c>
      <c r="Q1033" s="42">
        <v>9673</v>
      </c>
      <c r="R1033" s="59" t="s">
        <v>94</v>
      </c>
      <c r="S1033" s="47"/>
      <c r="T1033" s="15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 s="15"/>
      <c r="AV1033" s="15"/>
      <c r="AW1033" s="15"/>
      <c r="AX1033" s="15"/>
      <c r="AY1033" s="15"/>
      <c r="AZ1033" s="15"/>
      <c r="BA1033" s="15"/>
      <c r="BB1033" s="15"/>
      <c r="BC1033" s="15"/>
      <c r="BD1033" s="15"/>
      <c r="BE1033" s="15"/>
      <c r="BF1033" s="15"/>
      <c r="BG1033" s="15"/>
      <c r="BH1033" s="15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5"/>
      <c r="CY1033" s="15"/>
      <c r="CZ1033" s="15"/>
      <c r="DA1033" s="15"/>
      <c r="DB1033" s="15"/>
      <c r="DC1033" s="15"/>
      <c r="DD1033" s="15"/>
      <c r="DE1033" s="15"/>
      <c r="DF1033" s="15"/>
      <c r="DG1033" s="15"/>
      <c r="DH1033" s="15"/>
      <c r="DI1033" s="15"/>
      <c r="DJ1033" s="15"/>
      <c r="DK1033" s="15"/>
      <c r="DL1033" s="15"/>
      <c r="DM1033" s="15"/>
      <c r="DN1033" s="15"/>
      <c r="DO1033" s="15"/>
      <c r="DP1033" s="15"/>
      <c r="DQ1033" s="15"/>
      <c r="DR1033" s="15"/>
      <c r="DS1033" s="15"/>
      <c r="DT1033" s="15"/>
      <c r="DU1033" s="15"/>
      <c r="DV1033" s="15"/>
      <c r="DW1033" s="15"/>
      <c r="DX1033" s="15"/>
      <c r="DY1033" s="15"/>
      <c r="DZ1033" s="15"/>
      <c r="EA1033" s="15"/>
      <c r="EB1033" s="15"/>
      <c r="EC1033" s="15"/>
      <c r="ED1033" s="15"/>
      <c r="EE1033" s="15"/>
      <c r="EF1033" s="15"/>
      <c r="EG1033" s="15"/>
      <c r="EH1033" s="15"/>
      <c r="EI1033" s="15"/>
      <c r="EJ1033" s="15"/>
      <c r="EK1033" s="15"/>
      <c r="EL1033" s="15"/>
      <c r="EM1033" s="15"/>
      <c r="EN1033" s="15"/>
      <c r="EO1033" s="15"/>
      <c r="EP1033" s="15"/>
      <c r="EQ1033" s="15"/>
      <c r="ER1033" s="15"/>
      <c r="ES1033" s="15"/>
      <c r="ET1033" s="15"/>
      <c r="EU1033" s="15"/>
      <c r="EV1033" s="15"/>
      <c r="EW1033" s="15"/>
      <c r="EX1033" s="15"/>
      <c r="EY1033" s="15"/>
      <c r="EZ1033" s="15"/>
      <c r="FA1033" s="15"/>
      <c r="FB1033" s="15"/>
      <c r="FC1033" s="15"/>
      <c r="FD1033" s="15"/>
      <c r="FE1033" s="15"/>
      <c r="FF1033" s="15"/>
      <c r="FG1033" s="15"/>
      <c r="FH1033" s="15"/>
      <c r="FI1033" s="15"/>
      <c r="FJ1033" s="15"/>
      <c r="FK1033" s="15"/>
      <c r="FL1033" s="15"/>
      <c r="FM1033" s="15"/>
      <c r="FN1033" s="15"/>
      <c r="FO1033" s="15"/>
      <c r="FP1033" s="15"/>
      <c r="FQ1033" s="15"/>
      <c r="FR1033" s="15"/>
      <c r="FS1033" s="15"/>
      <c r="FT1033" s="15"/>
      <c r="FU1033" s="15"/>
      <c r="FV1033" s="15"/>
      <c r="FW1033" s="15"/>
      <c r="FX1033" s="15"/>
      <c r="FY1033" s="15"/>
      <c r="FZ1033" s="15"/>
      <c r="GA1033" s="15"/>
      <c r="GB1033" s="15"/>
      <c r="GC1033" s="15"/>
      <c r="GD1033" s="15"/>
      <c r="GE1033" s="15"/>
      <c r="GF1033" s="15"/>
      <c r="GG1033" s="15"/>
      <c r="GH1033" s="15"/>
      <c r="GI1033" s="15"/>
      <c r="GJ1033" s="15"/>
      <c r="GK1033" s="15"/>
      <c r="GL1033" s="15"/>
      <c r="GM1033" s="15"/>
      <c r="GN1033" s="15"/>
      <c r="GO1033" s="15"/>
      <c r="GP1033" s="15"/>
      <c r="GQ1033" s="15"/>
      <c r="GR1033" s="15"/>
      <c r="GS1033" s="15"/>
      <c r="GT1033" s="15"/>
      <c r="GU1033" s="15"/>
      <c r="GV1033" s="15"/>
      <c r="GW1033" s="15"/>
      <c r="GX1033" s="15"/>
      <c r="GY1033" s="15"/>
    </row>
    <row r="1034" spans="1:207" s="123" customFormat="1" ht="25.15" customHeight="1" x14ac:dyDescent="0.25">
      <c r="A1034" s="200">
        <v>799</v>
      </c>
      <c r="B1034" s="301" t="s">
        <v>535</v>
      </c>
      <c r="C1034" s="48">
        <v>1964</v>
      </c>
      <c r="D1034" s="288" t="s">
        <v>204</v>
      </c>
      <c r="E1034" s="48" t="s">
        <v>20</v>
      </c>
      <c r="F1034" s="27">
        <v>5</v>
      </c>
      <c r="G1034" s="27">
        <v>3</v>
      </c>
      <c r="H1034" s="40">
        <f t="shared" si="330"/>
        <v>1980.55</v>
      </c>
      <c r="I1034" s="129">
        <v>0</v>
      </c>
      <c r="J1034" s="42">
        <v>1980.55</v>
      </c>
      <c r="K1034" s="307">
        <f t="shared" si="324"/>
        <v>7470839.3200000003</v>
      </c>
      <c r="L1034" s="311">
        <v>0</v>
      </c>
      <c r="M1034" s="377">
        <v>0</v>
      </c>
      <c r="N1034" s="311">
        <v>0</v>
      </c>
      <c r="O1034" s="40">
        <f>'[1]Прод. прилож (2)'!$C$860</f>
        <v>7470839.3200000003</v>
      </c>
      <c r="P1034" s="311">
        <f t="shared" si="327"/>
        <v>3772.1033652268311</v>
      </c>
      <c r="Q1034" s="42">
        <v>9673</v>
      </c>
      <c r="R1034" s="59" t="s">
        <v>93</v>
      </c>
      <c r="S1034" s="47"/>
      <c r="T1034" s="15"/>
      <c r="U1034" s="15"/>
    </row>
    <row r="1035" spans="1:207" s="123" customFormat="1" ht="25.15" customHeight="1" x14ac:dyDescent="0.25">
      <c r="A1035" s="200">
        <v>800</v>
      </c>
      <c r="B1035" s="301" t="s">
        <v>1375</v>
      </c>
      <c r="C1035" s="288">
        <v>1978</v>
      </c>
      <c r="D1035" s="288" t="s">
        <v>204</v>
      </c>
      <c r="E1035" s="288" t="s">
        <v>20</v>
      </c>
      <c r="F1035" s="306">
        <v>9</v>
      </c>
      <c r="G1035" s="306">
        <v>3</v>
      </c>
      <c r="H1035" s="42">
        <v>11049.02</v>
      </c>
      <c r="I1035" s="135">
        <v>0</v>
      </c>
      <c r="J1035" s="42">
        <v>11049.02</v>
      </c>
      <c r="K1035" s="307">
        <f>L1035+M1035+N1035+O1035</f>
        <v>10716850.76</v>
      </c>
      <c r="L1035" s="40">
        <v>0</v>
      </c>
      <c r="M1035" s="40">
        <v>0</v>
      </c>
      <c r="N1035" s="40">
        <v>0</v>
      </c>
      <c r="O1035" s="311">
        <f>'[1]Прод. прилож (2)'!$C$861</f>
        <v>10716850.76</v>
      </c>
      <c r="P1035" s="42">
        <f t="shared" si="327"/>
        <v>969.93676905282086</v>
      </c>
      <c r="Q1035" s="307">
        <v>9673</v>
      </c>
      <c r="R1035" s="59" t="s">
        <v>93</v>
      </c>
      <c r="S1035" s="96"/>
      <c r="T1035" s="95"/>
      <c r="U1035" s="95"/>
      <c r="V1035" s="95"/>
      <c r="W1035" s="95"/>
      <c r="X1035" s="95"/>
      <c r="Y1035" s="95"/>
      <c r="Z1035" s="95"/>
      <c r="AA1035" s="95"/>
      <c r="AB1035" s="95"/>
      <c r="AC1035" s="95"/>
      <c r="AD1035" s="95"/>
      <c r="AE1035" s="95"/>
      <c r="AF1035" s="95"/>
      <c r="AG1035" s="95"/>
      <c r="AH1035" s="95"/>
      <c r="AI1035" s="95"/>
      <c r="AJ1035" s="95"/>
      <c r="AK1035" s="95"/>
      <c r="AL1035" s="95"/>
      <c r="AM1035" s="95"/>
      <c r="AN1035" s="95"/>
      <c r="AO1035" s="95"/>
      <c r="AP1035" s="95"/>
      <c r="AQ1035" s="95"/>
      <c r="AR1035" s="95"/>
      <c r="AS1035" s="95"/>
      <c r="AT1035" s="95"/>
      <c r="AU1035" s="95"/>
      <c r="AV1035" s="95"/>
      <c r="AW1035" s="95"/>
      <c r="AX1035" s="95"/>
      <c r="AY1035" s="95"/>
      <c r="AZ1035" s="95"/>
      <c r="BA1035" s="95"/>
      <c r="BB1035" s="95"/>
      <c r="BC1035" s="95"/>
      <c r="BD1035" s="95"/>
      <c r="BE1035" s="95"/>
      <c r="BF1035" s="95"/>
      <c r="BG1035" s="95"/>
      <c r="BH1035" s="95"/>
      <c r="BI1035" s="95"/>
      <c r="BJ1035" s="95"/>
      <c r="BK1035" s="95"/>
      <c r="BL1035" s="95"/>
      <c r="BM1035" s="95"/>
      <c r="BN1035" s="95"/>
      <c r="BO1035" s="95"/>
      <c r="BP1035" s="95"/>
      <c r="BQ1035" s="95"/>
      <c r="BR1035" s="95"/>
      <c r="BS1035" s="95"/>
      <c r="BT1035" s="95"/>
      <c r="BU1035" s="95"/>
      <c r="BV1035" s="95"/>
      <c r="BW1035" s="95"/>
      <c r="BX1035" s="95"/>
      <c r="BY1035" s="95"/>
      <c r="BZ1035" s="95"/>
      <c r="CA1035" s="95"/>
      <c r="CB1035" s="95"/>
      <c r="CC1035" s="95"/>
      <c r="CD1035" s="95"/>
      <c r="CE1035" s="95"/>
      <c r="CF1035" s="95"/>
      <c r="CG1035" s="95"/>
      <c r="CH1035" s="95"/>
      <c r="CI1035" s="95"/>
      <c r="CJ1035" s="95"/>
      <c r="CK1035" s="95"/>
      <c r="CL1035" s="95"/>
      <c r="CM1035" s="95"/>
      <c r="CN1035" s="95"/>
      <c r="CO1035" s="95"/>
      <c r="CP1035" s="95"/>
      <c r="CQ1035" s="95"/>
      <c r="CR1035" s="95"/>
      <c r="CS1035" s="95"/>
      <c r="CT1035" s="95"/>
      <c r="CU1035" s="95"/>
      <c r="CV1035" s="95"/>
      <c r="CW1035" s="95"/>
      <c r="CX1035" s="95"/>
      <c r="CY1035" s="95"/>
      <c r="CZ1035" s="95"/>
      <c r="DA1035" s="95"/>
      <c r="DB1035" s="95"/>
      <c r="DC1035" s="95"/>
      <c r="DD1035" s="95"/>
      <c r="DE1035" s="95"/>
      <c r="DF1035" s="95"/>
      <c r="DG1035" s="95"/>
      <c r="DH1035" s="95"/>
      <c r="DI1035" s="95"/>
      <c r="DJ1035" s="95"/>
      <c r="DK1035" s="95"/>
      <c r="DL1035" s="95"/>
      <c r="DM1035" s="95"/>
      <c r="DN1035" s="95"/>
      <c r="DO1035" s="95"/>
      <c r="DP1035" s="95"/>
      <c r="DQ1035" s="95"/>
      <c r="DR1035" s="95"/>
      <c r="DS1035" s="95"/>
      <c r="DT1035" s="95"/>
      <c r="DU1035" s="95"/>
      <c r="DV1035" s="95"/>
      <c r="DW1035" s="95"/>
      <c r="DX1035" s="95"/>
      <c r="DY1035" s="95"/>
      <c r="DZ1035" s="95"/>
      <c r="EA1035" s="95"/>
      <c r="EB1035" s="95"/>
      <c r="EC1035" s="95"/>
      <c r="ED1035" s="95"/>
      <c r="EE1035" s="95"/>
      <c r="EF1035" s="95"/>
      <c r="EG1035" s="95"/>
      <c r="EH1035" s="95"/>
      <c r="EI1035" s="95"/>
      <c r="EJ1035" s="95"/>
      <c r="EK1035" s="95"/>
      <c r="EL1035" s="95"/>
      <c r="EM1035" s="95"/>
      <c r="EN1035" s="95"/>
      <c r="EO1035" s="95"/>
      <c r="EP1035" s="95"/>
      <c r="EQ1035" s="95"/>
      <c r="ER1035" s="95"/>
      <c r="ES1035" s="95"/>
      <c r="ET1035" s="95"/>
      <c r="EU1035" s="95"/>
      <c r="EV1035" s="95"/>
      <c r="EW1035" s="95"/>
      <c r="EX1035" s="95"/>
      <c r="EY1035" s="95"/>
      <c r="EZ1035" s="95"/>
      <c r="FA1035" s="95"/>
      <c r="FB1035" s="95"/>
      <c r="FC1035" s="95"/>
      <c r="FD1035" s="95"/>
      <c r="FE1035" s="95"/>
      <c r="FF1035" s="95"/>
      <c r="FG1035" s="95"/>
      <c r="FH1035" s="95"/>
      <c r="FI1035" s="95"/>
      <c r="FJ1035" s="95"/>
      <c r="FK1035" s="95"/>
      <c r="FL1035" s="95"/>
      <c r="FM1035" s="95"/>
      <c r="FN1035" s="95"/>
      <c r="FO1035" s="95"/>
      <c r="FP1035" s="95"/>
      <c r="FQ1035" s="95"/>
      <c r="FR1035" s="95"/>
      <c r="FS1035" s="95"/>
      <c r="FT1035" s="95"/>
      <c r="FU1035" s="95"/>
      <c r="FV1035" s="95"/>
      <c r="FW1035" s="95"/>
      <c r="FX1035" s="95"/>
      <c r="FY1035" s="95"/>
      <c r="FZ1035" s="95"/>
      <c r="GA1035" s="95"/>
      <c r="GB1035" s="95"/>
      <c r="GC1035" s="95"/>
      <c r="GD1035" s="95"/>
      <c r="GE1035" s="95"/>
      <c r="GF1035" s="95"/>
      <c r="GG1035" s="95"/>
      <c r="GH1035" s="95"/>
      <c r="GI1035" s="95"/>
      <c r="GJ1035" s="95"/>
      <c r="GK1035" s="95"/>
      <c r="GL1035" s="95"/>
      <c r="GM1035" s="95"/>
      <c r="GN1035" s="95"/>
      <c r="GO1035" s="95"/>
      <c r="GP1035" s="95"/>
      <c r="GQ1035" s="95"/>
      <c r="GR1035" s="95"/>
      <c r="GS1035" s="95"/>
      <c r="GT1035" s="95"/>
      <c r="GU1035" s="95"/>
      <c r="GV1035" s="95"/>
      <c r="GW1035" s="95"/>
      <c r="GX1035" s="95"/>
      <c r="GY1035" s="95"/>
    </row>
    <row r="1036" spans="1:207" s="123" customFormat="1" ht="25.15" customHeight="1" x14ac:dyDescent="0.25">
      <c r="A1036" s="200">
        <v>801</v>
      </c>
      <c r="B1036" s="301" t="s">
        <v>1376</v>
      </c>
      <c r="C1036" s="288">
        <v>1977</v>
      </c>
      <c r="D1036" s="288" t="s">
        <v>204</v>
      </c>
      <c r="E1036" s="288" t="s">
        <v>20</v>
      </c>
      <c r="F1036" s="306">
        <v>9</v>
      </c>
      <c r="G1036" s="306">
        <v>1</v>
      </c>
      <c r="H1036" s="42">
        <v>3443</v>
      </c>
      <c r="I1036" s="135">
        <v>0</v>
      </c>
      <c r="J1036" s="42">
        <v>3443</v>
      </c>
      <c r="K1036" s="307">
        <f>L1036+M1036+N1036+O1036</f>
        <v>3682464.9</v>
      </c>
      <c r="L1036" s="40">
        <v>0</v>
      </c>
      <c r="M1036" s="40">
        <v>0</v>
      </c>
      <c r="N1036" s="40">
        <v>0</v>
      </c>
      <c r="O1036" s="311">
        <f>'[1]Прод. прилож (2)'!$C$862</f>
        <v>3682464.9</v>
      </c>
      <c r="P1036" s="42">
        <f t="shared" ref="P1036:P1037" si="334">K1036/H1036</f>
        <v>1069.5512343886146</v>
      </c>
      <c r="Q1036" s="307">
        <v>9673</v>
      </c>
      <c r="R1036" s="59" t="s">
        <v>93</v>
      </c>
      <c r="S1036" s="96"/>
      <c r="T1036" s="95"/>
      <c r="U1036" s="95"/>
      <c r="V1036" s="95"/>
      <c r="W1036" s="95"/>
      <c r="X1036" s="95"/>
      <c r="Y1036" s="95"/>
      <c r="Z1036" s="95"/>
      <c r="AA1036" s="95"/>
      <c r="AB1036" s="95"/>
      <c r="AC1036" s="95"/>
      <c r="AD1036" s="95"/>
      <c r="AE1036" s="95"/>
      <c r="AF1036" s="95"/>
      <c r="AG1036" s="95"/>
      <c r="AH1036" s="95"/>
      <c r="AI1036" s="95"/>
      <c r="AJ1036" s="95"/>
      <c r="AK1036" s="95"/>
      <c r="AL1036" s="95"/>
      <c r="AM1036" s="95"/>
      <c r="AN1036" s="95"/>
      <c r="AO1036" s="95"/>
      <c r="AP1036" s="95"/>
      <c r="AQ1036" s="95"/>
      <c r="AR1036" s="95"/>
      <c r="AS1036" s="95"/>
      <c r="AT1036" s="95"/>
      <c r="AU1036" s="95"/>
      <c r="AV1036" s="95"/>
      <c r="AW1036" s="95"/>
      <c r="AX1036" s="95"/>
      <c r="AY1036" s="95"/>
      <c r="AZ1036" s="95"/>
      <c r="BA1036" s="95"/>
      <c r="BB1036" s="95"/>
      <c r="BC1036" s="95"/>
      <c r="BD1036" s="95"/>
      <c r="BE1036" s="95"/>
      <c r="BF1036" s="95"/>
      <c r="BG1036" s="95"/>
      <c r="BH1036" s="95"/>
      <c r="BI1036" s="95"/>
      <c r="BJ1036" s="95"/>
      <c r="BK1036" s="95"/>
      <c r="BL1036" s="95"/>
      <c r="BM1036" s="95"/>
      <c r="BN1036" s="95"/>
      <c r="BO1036" s="95"/>
      <c r="BP1036" s="95"/>
      <c r="BQ1036" s="95"/>
      <c r="BR1036" s="95"/>
      <c r="BS1036" s="95"/>
      <c r="BT1036" s="95"/>
      <c r="BU1036" s="95"/>
      <c r="BV1036" s="95"/>
      <c r="BW1036" s="95"/>
      <c r="BX1036" s="95"/>
      <c r="BY1036" s="95"/>
      <c r="BZ1036" s="95"/>
      <c r="CA1036" s="95"/>
      <c r="CB1036" s="95"/>
      <c r="CC1036" s="95"/>
      <c r="CD1036" s="95"/>
      <c r="CE1036" s="95"/>
      <c r="CF1036" s="95"/>
      <c r="CG1036" s="95"/>
      <c r="CH1036" s="95"/>
      <c r="CI1036" s="95"/>
      <c r="CJ1036" s="95"/>
      <c r="CK1036" s="95"/>
      <c r="CL1036" s="95"/>
      <c r="CM1036" s="95"/>
      <c r="CN1036" s="95"/>
      <c r="CO1036" s="95"/>
      <c r="CP1036" s="95"/>
      <c r="CQ1036" s="95"/>
      <c r="CR1036" s="95"/>
      <c r="CS1036" s="95"/>
      <c r="CT1036" s="95"/>
      <c r="CU1036" s="95"/>
      <c r="CV1036" s="95"/>
      <c r="CW1036" s="95"/>
      <c r="CX1036" s="95"/>
      <c r="CY1036" s="95"/>
      <c r="CZ1036" s="95"/>
      <c r="DA1036" s="95"/>
      <c r="DB1036" s="95"/>
      <c r="DC1036" s="95"/>
      <c r="DD1036" s="95"/>
      <c r="DE1036" s="95"/>
      <c r="DF1036" s="95"/>
      <c r="DG1036" s="95"/>
      <c r="DH1036" s="95"/>
      <c r="DI1036" s="95"/>
      <c r="DJ1036" s="95"/>
      <c r="DK1036" s="95"/>
      <c r="DL1036" s="95"/>
      <c r="DM1036" s="95"/>
      <c r="DN1036" s="95"/>
      <c r="DO1036" s="95"/>
      <c r="DP1036" s="95"/>
      <c r="DQ1036" s="95"/>
      <c r="DR1036" s="95"/>
      <c r="DS1036" s="95"/>
      <c r="DT1036" s="95"/>
      <c r="DU1036" s="95"/>
      <c r="DV1036" s="95"/>
      <c r="DW1036" s="95"/>
      <c r="DX1036" s="95"/>
      <c r="DY1036" s="95"/>
      <c r="DZ1036" s="95"/>
      <c r="EA1036" s="95"/>
      <c r="EB1036" s="95"/>
      <c r="EC1036" s="95"/>
      <c r="ED1036" s="95"/>
      <c r="EE1036" s="95"/>
      <c r="EF1036" s="95"/>
      <c r="EG1036" s="95"/>
      <c r="EH1036" s="95"/>
      <c r="EI1036" s="95"/>
      <c r="EJ1036" s="95"/>
      <c r="EK1036" s="95"/>
      <c r="EL1036" s="95"/>
      <c r="EM1036" s="95"/>
      <c r="EN1036" s="95"/>
      <c r="EO1036" s="95"/>
      <c r="EP1036" s="95"/>
      <c r="EQ1036" s="95"/>
      <c r="ER1036" s="95"/>
      <c r="ES1036" s="95"/>
      <c r="ET1036" s="95"/>
      <c r="EU1036" s="95"/>
      <c r="EV1036" s="95"/>
      <c r="EW1036" s="95"/>
      <c r="EX1036" s="95"/>
      <c r="EY1036" s="95"/>
      <c r="EZ1036" s="95"/>
      <c r="FA1036" s="95"/>
      <c r="FB1036" s="95"/>
      <c r="FC1036" s="95"/>
      <c r="FD1036" s="95"/>
      <c r="FE1036" s="95"/>
      <c r="FF1036" s="95"/>
      <c r="FG1036" s="95"/>
      <c r="FH1036" s="95"/>
      <c r="FI1036" s="95"/>
      <c r="FJ1036" s="95"/>
      <c r="FK1036" s="95"/>
      <c r="FL1036" s="95"/>
      <c r="FM1036" s="95"/>
      <c r="FN1036" s="95"/>
      <c r="FO1036" s="95"/>
      <c r="FP1036" s="95"/>
      <c r="FQ1036" s="95"/>
      <c r="FR1036" s="95"/>
      <c r="FS1036" s="95"/>
      <c r="FT1036" s="95"/>
      <c r="FU1036" s="95"/>
      <c r="FV1036" s="95"/>
      <c r="FW1036" s="95"/>
      <c r="FX1036" s="95"/>
      <c r="FY1036" s="95"/>
      <c r="FZ1036" s="95"/>
      <c r="GA1036" s="95"/>
      <c r="GB1036" s="95"/>
      <c r="GC1036" s="95"/>
      <c r="GD1036" s="95"/>
      <c r="GE1036" s="95"/>
      <c r="GF1036" s="95"/>
      <c r="GG1036" s="95"/>
      <c r="GH1036" s="95"/>
      <c r="GI1036" s="95"/>
      <c r="GJ1036" s="95"/>
      <c r="GK1036" s="95"/>
      <c r="GL1036" s="95"/>
      <c r="GM1036" s="95"/>
      <c r="GN1036" s="95"/>
      <c r="GO1036" s="95"/>
      <c r="GP1036" s="95"/>
      <c r="GQ1036" s="95"/>
      <c r="GR1036" s="95"/>
      <c r="GS1036" s="95"/>
      <c r="GT1036" s="95"/>
      <c r="GU1036" s="95"/>
      <c r="GV1036" s="95"/>
      <c r="GW1036" s="95"/>
      <c r="GX1036" s="95"/>
      <c r="GY1036" s="95"/>
    </row>
    <row r="1037" spans="1:207" s="123" customFormat="1" ht="25.15" customHeight="1" x14ac:dyDescent="0.25">
      <c r="A1037" s="200">
        <v>802</v>
      </c>
      <c r="B1037" s="301" t="s">
        <v>1416</v>
      </c>
      <c r="C1037" s="288">
        <v>1988</v>
      </c>
      <c r="D1037" s="288" t="s">
        <v>204</v>
      </c>
      <c r="E1037" s="288" t="s">
        <v>22</v>
      </c>
      <c r="F1037" s="306">
        <v>9</v>
      </c>
      <c r="G1037" s="306">
        <v>4</v>
      </c>
      <c r="H1037" s="42">
        <v>5853.33</v>
      </c>
      <c r="I1037" s="135">
        <v>0</v>
      </c>
      <c r="J1037" s="42">
        <v>5853.33</v>
      </c>
      <c r="K1037" s="307">
        <f>L1037+M1037+N1037+O1037</f>
        <v>7114176</v>
      </c>
      <c r="L1037" s="40">
        <v>0</v>
      </c>
      <c r="M1037" s="40">
        <v>0</v>
      </c>
      <c r="N1037" s="40">
        <v>0</v>
      </c>
      <c r="O1037" s="311">
        <f>'[1]Прод. прилож (2)'!$C$863</f>
        <v>7114176</v>
      </c>
      <c r="P1037" s="42">
        <f t="shared" si="334"/>
        <v>1215.4066146962498</v>
      </c>
      <c r="Q1037" s="307">
        <v>9673</v>
      </c>
      <c r="R1037" s="59" t="s">
        <v>93</v>
      </c>
      <c r="S1037" s="96"/>
      <c r="T1037" s="95"/>
      <c r="U1037" s="95"/>
      <c r="V1037" s="95"/>
      <c r="W1037" s="95"/>
      <c r="X1037" s="95"/>
      <c r="Y1037" s="95"/>
      <c r="Z1037" s="95"/>
      <c r="AA1037" s="95"/>
      <c r="AB1037" s="95"/>
      <c r="AC1037" s="95"/>
      <c r="AD1037" s="95"/>
      <c r="AE1037" s="95"/>
      <c r="AF1037" s="95"/>
      <c r="AG1037" s="95"/>
      <c r="AH1037" s="95"/>
      <c r="AI1037" s="95"/>
      <c r="AJ1037" s="95"/>
      <c r="AK1037" s="95"/>
      <c r="AL1037" s="95"/>
      <c r="AM1037" s="95"/>
      <c r="AN1037" s="95"/>
      <c r="AO1037" s="95"/>
      <c r="AP1037" s="95"/>
      <c r="AQ1037" s="95"/>
      <c r="AR1037" s="95"/>
      <c r="AS1037" s="95"/>
      <c r="AT1037" s="95"/>
      <c r="AU1037" s="95"/>
      <c r="AV1037" s="95"/>
      <c r="AW1037" s="95"/>
      <c r="AX1037" s="95"/>
      <c r="AY1037" s="95"/>
      <c r="AZ1037" s="95"/>
      <c r="BA1037" s="95"/>
      <c r="BB1037" s="95"/>
      <c r="BC1037" s="95"/>
      <c r="BD1037" s="95"/>
      <c r="BE1037" s="95"/>
      <c r="BF1037" s="95"/>
      <c r="BG1037" s="95"/>
      <c r="BH1037" s="95"/>
      <c r="BI1037" s="95"/>
      <c r="BJ1037" s="95"/>
      <c r="BK1037" s="95"/>
      <c r="BL1037" s="95"/>
      <c r="BM1037" s="95"/>
      <c r="BN1037" s="95"/>
      <c r="BO1037" s="95"/>
      <c r="BP1037" s="95"/>
      <c r="BQ1037" s="95"/>
      <c r="BR1037" s="95"/>
      <c r="BS1037" s="95"/>
      <c r="BT1037" s="95"/>
      <c r="BU1037" s="95"/>
      <c r="BV1037" s="95"/>
      <c r="BW1037" s="95"/>
      <c r="BX1037" s="95"/>
      <c r="BY1037" s="95"/>
      <c r="BZ1037" s="95"/>
      <c r="CA1037" s="95"/>
      <c r="CB1037" s="95"/>
      <c r="CC1037" s="95"/>
      <c r="CD1037" s="95"/>
      <c r="CE1037" s="95"/>
      <c r="CF1037" s="95"/>
      <c r="CG1037" s="95"/>
      <c r="CH1037" s="95"/>
      <c r="CI1037" s="95"/>
      <c r="CJ1037" s="95"/>
      <c r="CK1037" s="95"/>
      <c r="CL1037" s="95"/>
      <c r="CM1037" s="95"/>
      <c r="CN1037" s="95"/>
      <c r="CO1037" s="95"/>
      <c r="CP1037" s="95"/>
      <c r="CQ1037" s="95"/>
      <c r="CR1037" s="95"/>
      <c r="CS1037" s="95"/>
      <c r="CT1037" s="95"/>
      <c r="CU1037" s="95"/>
      <c r="CV1037" s="95"/>
      <c r="CW1037" s="95"/>
      <c r="CX1037" s="95"/>
      <c r="CY1037" s="95"/>
      <c r="CZ1037" s="95"/>
      <c r="DA1037" s="95"/>
      <c r="DB1037" s="95"/>
      <c r="DC1037" s="95"/>
      <c r="DD1037" s="95"/>
      <c r="DE1037" s="95"/>
      <c r="DF1037" s="95"/>
      <c r="DG1037" s="95"/>
      <c r="DH1037" s="95"/>
      <c r="DI1037" s="95"/>
      <c r="DJ1037" s="95"/>
      <c r="DK1037" s="95"/>
      <c r="DL1037" s="95"/>
      <c r="DM1037" s="95"/>
      <c r="DN1037" s="95"/>
      <c r="DO1037" s="95"/>
      <c r="DP1037" s="95"/>
      <c r="DQ1037" s="95"/>
      <c r="DR1037" s="95"/>
      <c r="DS1037" s="95"/>
      <c r="DT1037" s="95"/>
      <c r="DU1037" s="95"/>
      <c r="DV1037" s="95"/>
      <c r="DW1037" s="95"/>
      <c r="DX1037" s="95"/>
      <c r="DY1037" s="95"/>
      <c r="DZ1037" s="95"/>
      <c r="EA1037" s="95"/>
      <c r="EB1037" s="95"/>
      <c r="EC1037" s="95"/>
      <c r="ED1037" s="95"/>
      <c r="EE1037" s="95"/>
      <c r="EF1037" s="95"/>
      <c r="EG1037" s="95"/>
      <c r="EH1037" s="95"/>
      <c r="EI1037" s="95"/>
      <c r="EJ1037" s="95"/>
      <c r="EK1037" s="95"/>
      <c r="EL1037" s="95"/>
      <c r="EM1037" s="95"/>
      <c r="EN1037" s="95"/>
      <c r="EO1037" s="95"/>
      <c r="EP1037" s="95"/>
      <c r="EQ1037" s="95"/>
      <c r="ER1037" s="95"/>
      <c r="ES1037" s="95"/>
      <c r="ET1037" s="95"/>
      <c r="EU1037" s="95"/>
      <c r="EV1037" s="95"/>
      <c r="EW1037" s="95"/>
      <c r="EX1037" s="95"/>
      <c r="EY1037" s="95"/>
      <c r="EZ1037" s="95"/>
      <c r="FA1037" s="95"/>
      <c r="FB1037" s="95"/>
      <c r="FC1037" s="95"/>
      <c r="FD1037" s="95"/>
      <c r="FE1037" s="95"/>
      <c r="FF1037" s="95"/>
      <c r="FG1037" s="95"/>
      <c r="FH1037" s="95"/>
      <c r="FI1037" s="95"/>
      <c r="FJ1037" s="95"/>
      <c r="FK1037" s="95"/>
      <c r="FL1037" s="95"/>
      <c r="FM1037" s="95"/>
      <c r="FN1037" s="95"/>
      <c r="FO1037" s="95"/>
      <c r="FP1037" s="95"/>
      <c r="FQ1037" s="95"/>
      <c r="FR1037" s="95"/>
      <c r="FS1037" s="95"/>
      <c r="FT1037" s="95"/>
      <c r="FU1037" s="95"/>
      <c r="FV1037" s="95"/>
      <c r="FW1037" s="95"/>
      <c r="FX1037" s="95"/>
      <c r="FY1037" s="95"/>
      <c r="FZ1037" s="95"/>
      <c r="GA1037" s="95"/>
      <c r="GB1037" s="95"/>
      <c r="GC1037" s="95"/>
      <c r="GD1037" s="95"/>
      <c r="GE1037" s="95"/>
      <c r="GF1037" s="95"/>
      <c r="GG1037" s="95"/>
      <c r="GH1037" s="95"/>
      <c r="GI1037" s="95"/>
      <c r="GJ1037" s="95"/>
      <c r="GK1037" s="95"/>
      <c r="GL1037" s="95"/>
      <c r="GM1037" s="95"/>
      <c r="GN1037" s="95"/>
      <c r="GO1037" s="95"/>
      <c r="GP1037" s="95"/>
      <c r="GQ1037" s="95"/>
      <c r="GR1037" s="95"/>
      <c r="GS1037" s="95"/>
      <c r="GT1037" s="95"/>
      <c r="GU1037" s="95"/>
      <c r="GV1037" s="95"/>
      <c r="GW1037" s="95"/>
      <c r="GX1037" s="95"/>
      <c r="GY1037" s="95"/>
    </row>
    <row r="1038" spans="1:207" s="123" customFormat="1" ht="25.15" customHeight="1" x14ac:dyDescent="0.25">
      <c r="A1038" s="200">
        <v>803</v>
      </c>
      <c r="B1038" s="301" t="s">
        <v>1091</v>
      </c>
      <c r="C1038" s="48">
        <v>1994</v>
      </c>
      <c r="D1038" s="288" t="s">
        <v>204</v>
      </c>
      <c r="E1038" s="48" t="s">
        <v>20</v>
      </c>
      <c r="F1038" s="27">
        <v>9</v>
      </c>
      <c r="G1038" s="27">
        <v>1</v>
      </c>
      <c r="H1038" s="40">
        <v>7548.8</v>
      </c>
      <c r="I1038" s="129">
        <v>208.9</v>
      </c>
      <c r="J1038" s="42">
        <v>4350.8</v>
      </c>
      <c r="K1038" s="307">
        <f t="shared" si="324"/>
        <v>7207989.0499999998</v>
      </c>
      <c r="L1038" s="311">
        <v>0</v>
      </c>
      <c r="M1038" s="377">
        <v>0</v>
      </c>
      <c r="N1038" s="311">
        <v>0</v>
      </c>
      <c r="O1038" s="40">
        <f>'[1]Прод. прилож (2)'!$C$864</f>
        <v>7207989.0499999998</v>
      </c>
      <c r="P1038" s="311">
        <f t="shared" si="327"/>
        <v>954.85230102797789</v>
      </c>
      <c r="Q1038" s="42">
        <v>9673</v>
      </c>
      <c r="R1038" s="59" t="s">
        <v>93</v>
      </c>
      <c r="S1038" s="47"/>
      <c r="T1038" s="15"/>
      <c r="U1038" s="15"/>
    </row>
    <row r="1039" spans="1:207" s="123" customFormat="1" ht="25.15" customHeight="1" x14ac:dyDescent="0.25">
      <c r="A1039" s="421">
        <v>804</v>
      </c>
      <c r="B1039" s="395" t="s">
        <v>536</v>
      </c>
      <c r="C1039" s="387">
        <v>1959</v>
      </c>
      <c r="D1039" s="387" t="s">
        <v>204</v>
      </c>
      <c r="E1039" s="387" t="s">
        <v>20</v>
      </c>
      <c r="F1039" s="407">
        <v>5</v>
      </c>
      <c r="G1039" s="407">
        <v>2</v>
      </c>
      <c r="H1039" s="409">
        <v>1980.2</v>
      </c>
      <c r="I1039" s="411">
        <v>277.16000000000003</v>
      </c>
      <c r="J1039" s="409">
        <v>1338.7</v>
      </c>
      <c r="K1039" s="307">
        <f t="shared" ref="K1039" si="335">SUM(L1039:O1039)</f>
        <v>13940328.640000001</v>
      </c>
      <c r="L1039" s="311">
        <v>0</v>
      </c>
      <c r="M1039" s="377">
        <v>0</v>
      </c>
      <c r="N1039" s="311">
        <v>0</v>
      </c>
      <c r="O1039" s="40">
        <f>'[1]Прод. прилож (2)'!$C$295</f>
        <v>13940328.640000001</v>
      </c>
      <c r="P1039" s="311">
        <f t="shared" ref="P1039" si="336">K1039/H1039</f>
        <v>7039.8589233410767</v>
      </c>
      <c r="Q1039" s="42">
        <v>9673</v>
      </c>
      <c r="R1039" s="59" t="s">
        <v>92</v>
      </c>
      <c r="S1039" s="152"/>
      <c r="T1039" s="15"/>
      <c r="U1039" s="15"/>
      <c r="V1039" s="1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 s="15"/>
      <c r="AV1039" s="15"/>
      <c r="AW1039" s="15"/>
      <c r="AX1039" s="15"/>
      <c r="AY1039" s="15"/>
      <c r="AZ1039" s="15"/>
      <c r="BA1039" s="15"/>
      <c r="BB1039" s="15"/>
      <c r="BC1039" s="15"/>
      <c r="BD1039" s="15"/>
      <c r="BE1039" s="15"/>
      <c r="BF1039" s="15"/>
      <c r="BG1039" s="15"/>
      <c r="BH1039" s="15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5"/>
      <c r="CU1039" s="15"/>
      <c r="CV1039" s="15"/>
      <c r="CW1039" s="15"/>
      <c r="CX1039" s="15"/>
      <c r="CY1039" s="15"/>
      <c r="CZ1039" s="15"/>
      <c r="DA1039" s="15"/>
      <c r="DB1039" s="15"/>
      <c r="DC1039" s="15"/>
      <c r="DD1039" s="15"/>
      <c r="DE1039" s="15"/>
      <c r="DF1039" s="15"/>
      <c r="DG1039" s="15"/>
      <c r="DH1039" s="15"/>
      <c r="DI1039" s="15"/>
      <c r="DJ1039" s="15"/>
      <c r="DK1039" s="15"/>
      <c r="DL1039" s="15"/>
      <c r="DM1039" s="15"/>
      <c r="DN1039" s="15"/>
      <c r="DO1039" s="15"/>
      <c r="DP1039" s="15"/>
      <c r="DQ1039" s="15"/>
      <c r="DR1039" s="15"/>
      <c r="DS1039" s="15"/>
      <c r="DT1039" s="15"/>
      <c r="DU1039" s="15"/>
      <c r="DV1039" s="15"/>
      <c r="DW1039" s="15"/>
      <c r="DX1039" s="15"/>
      <c r="DY1039" s="15"/>
      <c r="DZ1039" s="15"/>
      <c r="EA1039" s="15"/>
      <c r="EB1039" s="15"/>
      <c r="EC1039" s="15"/>
      <c r="ED1039" s="15"/>
      <c r="EE1039" s="15"/>
      <c r="EF1039" s="15"/>
      <c r="EG1039" s="15"/>
      <c r="EH1039" s="15"/>
      <c r="EI1039" s="15"/>
      <c r="EJ1039" s="15"/>
      <c r="EK1039" s="15"/>
      <c r="EL1039" s="15"/>
      <c r="EM1039" s="15"/>
      <c r="EN1039" s="15"/>
      <c r="EO1039" s="15"/>
      <c r="EP1039" s="15"/>
      <c r="EQ1039" s="15"/>
      <c r="ER1039" s="15"/>
      <c r="ES1039" s="15"/>
      <c r="ET1039" s="15"/>
      <c r="EU1039" s="15"/>
      <c r="EV1039" s="15"/>
      <c r="EW1039" s="15"/>
      <c r="EX1039" s="15"/>
      <c r="EY1039" s="15"/>
      <c r="EZ1039" s="15"/>
      <c r="FA1039" s="15"/>
      <c r="FB1039" s="15"/>
      <c r="FC1039" s="15"/>
      <c r="FD1039" s="15"/>
      <c r="FE1039" s="15"/>
      <c r="FF1039" s="15"/>
      <c r="FG1039" s="15"/>
      <c r="FH1039" s="15"/>
      <c r="FI1039" s="15"/>
      <c r="FJ1039" s="15"/>
      <c r="FK1039" s="15"/>
      <c r="FL1039" s="15"/>
      <c r="FM1039" s="15"/>
      <c r="FN1039" s="15"/>
      <c r="FO1039" s="15"/>
      <c r="FP1039" s="15"/>
      <c r="FQ1039" s="15"/>
      <c r="FR1039" s="15"/>
      <c r="FS1039" s="15"/>
      <c r="FT1039" s="15"/>
      <c r="FU1039" s="15"/>
      <c r="FV1039" s="15"/>
      <c r="FW1039" s="15"/>
      <c r="FX1039" s="15"/>
      <c r="FY1039" s="15"/>
      <c r="FZ1039" s="15"/>
      <c r="GA1039" s="15"/>
      <c r="GB1039" s="15"/>
      <c r="GC1039" s="15"/>
      <c r="GD1039" s="15"/>
      <c r="GE1039" s="15"/>
      <c r="GF1039" s="15"/>
      <c r="GG1039" s="15"/>
      <c r="GH1039" s="15"/>
      <c r="GI1039" s="15"/>
      <c r="GJ1039" s="15"/>
      <c r="GK1039" s="15"/>
      <c r="GL1039" s="15"/>
      <c r="GM1039" s="15"/>
      <c r="GN1039" s="15"/>
      <c r="GO1039" s="15"/>
      <c r="GP1039" s="15"/>
      <c r="GQ1039" s="15"/>
      <c r="GR1039" s="15"/>
      <c r="GS1039" s="15"/>
      <c r="GT1039" s="15"/>
      <c r="GU1039" s="15"/>
      <c r="GV1039" s="15"/>
      <c r="GW1039" s="15"/>
      <c r="GX1039" s="15"/>
      <c r="GY1039" s="15"/>
    </row>
    <row r="1040" spans="1:207" s="123" customFormat="1" ht="25.15" customHeight="1" x14ac:dyDescent="0.25">
      <c r="A1040" s="422"/>
      <c r="B1040" s="396"/>
      <c r="C1040" s="388"/>
      <c r="D1040" s="388"/>
      <c r="E1040" s="388"/>
      <c r="F1040" s="408"/>
      <c r="G1040" s="408"/>
      <c r="H1040" s="410"/>
      <c r="I1040" s="412"/>
      <c r="J1040" s="410"/>
      <c r="K1040" s="307">
        <f t="shared" si="324"/>
        <v>375262.57</v>
      </c>
      <c r="L1040" s="311">
        <v>0</v>
      </c>
      <c r="M1040" s="377">
        <v>0</v>
      </c>
      <c r="N1040" s="311">
        <v>0</v>
      </c>
      <c r="O1040" s="40">
        <f>'[1]Прод. прилож (2)'!$C$865</f>
        <v>375262.57</v>
      </c>
      <c r="P1040" s="311">
        <f>K1040/H1039</f>
        <v>189.50740834259165</v>
      </c>
      <c r="Q1040" s="42">
        <v>9673</v>
      </c>
      <c r="R1040" s="59" t="s">
        <v>93</v>
      </c>
      <c r="S1040" s="47"/>
      <c r="T1040" s="15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 s="15"/>
      <c r="AV1040" s="15"/>
      <c r="AW1040" s="15"/>
      <c r="AX1040" s="15"/>
      <c r="AY1040" s="15"/>
      <c r="AZ1040" s="15"/>
      <c r="BA1040" s="15"/>
      <c r="BB1040" s="15"/>
      <c r="BC1040" s="15"/>
      <c r="BD1040" s="15"/>
      <c r="BE1040" s="15"/>
      <c r="BF1040" s="15"/>
      <c r="BG1040" s="15"/>
      <c r="BH1040" s="15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5"/>
      <c r="CW1040" s="15"/>
      <c r="CX1040" s="15"/>
      <c r="CY1040" s="15"/>
      <c r="CZ1040" s="15"/>
      <c r="DA1040" s="15"/>
      <c r="DB1040" s="15"/>
      <c r="DC1040" s="15"/>
      <c r="DD1040" s="15"/>
      <c r="DE1040" s="15"/>
      <c r="DF1040" s="15"/>
      <c r="DG1040" s="15"/>
      <c r="DH1040" s="15"/>
      <c r="DI1040" s="15"/>
      <c r="DJ1040" s="15"/>
      <c r="DK1040" s="15"/>
      <c r="DL1040" s="15"/>
      <c r="DM1040" s="15"/>
      <c r="DN1040" s="15"/>
      <c r="DO1040" s="15"/>
      <c r="DP1040" s="15"/>
      <c r="DQ1040" s="15"/>
      <c r="DR1040" s="15"/>
      <c r="DS1040" s="15"/>
      <c r="DT1040" s="15"/>
      <c r="DU1040" s="15"/>
      <c r="DV1040" s="15"/>
      <c r="DW1040" s="15"/>
      <c r="DX1040" s="15"/>
      <c r="DY1040" s="15"/>
      <c r="DZ1040" s="15"/>
      <c r="EA1040" s="15"/>
      <c r="EB1040" s="15"/>
      <c r="EC1040" s="15"/>
      <c r="ED1040" s="15"/>
      <c r="EE1040" s="15"/>
      <c r="EF1040" s="15"/>
      <c r="EG1040" s="15"/>
      <c r="EH1040" s="15"/>
      <c r="EI1040" s="15"/>
      <c r="EJ1040" s="15"/>
      <c r="EK1040" s="15"/>
      <c r="EL1040" s="15"/>
      <c r="EM1040" s="15"/>
      <c r="EN1040" s="15"/>
      <c r="EO1040" s="15"/>
      <c r="EP1040" s="15"/>
      <c r="EQ1040" s="15"/>
      <c r="ER1040" s="15"/>
      <c r="ES1040" s="15"/>
      <c r="ET1040" s="15"/>
      <c r="EU1040" s="15"/>
      <c r="EV1040" s="15"/>
      <c r="EW1040" s="15"/>
      <c r="EX1040" s="15"/>
      <c r="EY1040" s="15"/>
      <c r="EZ1040" s="15"/>
      <c r="FA1040" s="15"/>
      <c r="FB1040" s="15"/>
      <c r="FC1040" s="15"/>
      <c r="FD1040" s="15"/>
      <c r="FE1040" s="15"/>
      <c r="FF1040" s="15"/>
      <c r="FG1040" s="15"/>
      <c r="FH1040" s="15"/>
      <c r="FI1040" s="15"/>
      <c r="FJ1040" s="15"/>
      <c r="FK1040" s="15"/>
      <c r="FL1040" s="15"/>
      <c r="FM1040" s="15"/>
      <c r="FN1040" s="15"/>
      <c r="FO1040" s="15"/>
      <c r="FP1040" s="15"/>
      <c r="FQ1040" s="15"/>
      <c r="FR1040" s="15"/>
      <c r="FS1040" s="15"/>
      <c r="FT1040" s="15"/>
      <c r="FU1040" s="15"/>
      <c r="FV1040" s="15"/>
      <c r="FW1040" s="15"/>
      <c r="FX1040" s="15"/>
      <c r="FY1040" s="15"/>
      <c r="FZ1040" s="15"/>
      <c r="GA1040" s="15"/>
      <c r="GB1040" s="15"/>
      <c r="GC1040" s="15"/>
      <c r="GD1040" s="15"/>
      <c r="GE1040" s="15"/>
      <c r="GF1040" s="15"/>
      <c r="GG1040" s="15"/>
      <c r="GH1040" s="15"/>
      <c r="GI1040" s="15"/>
      <c r="GJ1040" s="15"/>
      <c r="GK1040" s="15"/>
      <c r="GL1040" s="15"/>
      <c r="GM1040" s="15"/>
      <c r="GN1040" s="15"/>
      <c r="GO1040" s="15"/>
      <c r="GP1040" s="15"/>
      <c r="GQ1040" s="15"/>
      <c r="GR1040" s="15"/>
      <c r="GS1040" s="15"/>
      <c r="GT1040" s="15"/>
      <c r="GU1040" s="15"/>
      <c r="GV1040" s="15"/>
      <c r="GW1040" s="15"/>
      <c r="GX1040" s="15"/>
      <c r="GY1040" s="15"/>
    </row>
    <row r="1041" spans="1:207" s="123" customFormat="1" ht="25.15" customHeight="1" x14ac:dyDescent="0.25">
      <c r="A1041" s="200">
        <v>805</v>
      </c>
      <c r="B1041" s="301" t="s">
        <v>537</v>
      </c>
      <c r="C1041" s="48">
        <v>1941</v>
      </c>
      <c r="D1041" s="288" t="s">
        <v>204</v>
      </c>
      <c r="E1041" s="288" t="s">
        <v>20</v>
      </c>
      <c r="F1041" s="27">
        <v>4</v>
      </c>
      <c r="G1041" s="27">
        <v>3</v>
      </c>
      <c r="H1041" s="40">
        <f>I1041+J1041</f>
        <v>2677.29</v>
      </c>
      <c r="I1041" s="129">
        <v>477.1</v>
      </c>
      <c r="J1041" s="289">
        <v>2200.19</v>
      </c>
      <c r="K1041" s="307">
        <f t="shared" si="324"/>
        <v>10548292.24</v>
      </c>
      <c r="L1041" s="311">
        <v>0</v>
      </c>
      <c r="M1041" s="377">
        <v>0</v>
      </c>
      <c r="N1041" s="311">
        <v>0</v>
      </c>
      <c r="O1041" s="40">
        <f>'[1]Прод. прилож (2)'!$C$866</f>
        <v>10548292.24</v>
      </c>
      <c r="P1041" s="311">
        <f t="shared" si="327"/>
        <v>3939.913957770731</v>
      </c>
      <c r="Q1041" s="42">
        <v>9673</v>
      </c>
      <c r="R1041" s="59" t="s">
        <v>93</v>
      </c>
      <c r="S1041" s="47"/>
      <c r="T1041" s="15"/>
      <c r="U1041" s="15"/>
    </row>
    <row r="1042" spans="1:207" s="212" customFormat="1" ht="25.15" customHeight="1" x14ac:dyDescent="0.25">
      <c r="A1042" s="200">
        <v>806</v>
      </c>
      <c r="B1042" s="301" t="s">
        <v>1498</v>
      </c>
      <c r="C1042" s="48">
        <v>1946</v>
      </c>
      <c r="D1042" s="288" t="s">
        <v>204</v>
      </c>
      <c r="E1042" s="288" t="s">
        <v>20</v>
      </c>
      <c r="F1042" s="27">
        <v>4</v>
      </c>
      <c r="G1042" s="27">
        <v>6</v>
      </c>
      <c r="H1042" s="40">
        <v>6705.28</v>
      </c>
      <c r="I1042" s="129">
        <v>0</v>
      </c>
      <c r="J1042" s="289">
        <v>5145.75</v>
      </c>
      <c r="K1042" s="307">
        <f>SUM(L1042:O1042)</f>
        <v>6200000</v>
      </c>
      <c r="L1042" s="311">
        <v>0</v>
      </c>
      <c r="M1042" s="377">
        <v>0</v>
      </c>
      <c r="N1042" s="311">
        <v>0</v>
      </c>
      <c r="O1042" s="40">
        <f>'[1]Прод. прилож (2)'!$C$1429</f>
        <v>6200000</v>
      </c>
      <c r="P1042" s="311">
        <f>K1042/H1042</f>
        <v>924.64445929178203</v>
      </c>
      <c r="Q1042" s="42">
        <v>9673</v>
      </c>
      <c r="R1042" s="59" t="s">
        <v>94</v>
      </c>
      <c r="S1042" s="47"/>
      <c r="T1042" s="221"/>
      <c r="U1042" s="221"/>
    </row>
    <row r="1043" spans="1:207" s="95" customFormat="1" ht="27" customHeight="1" x14ac:dyDescent="0.25">
      <c r="A1043" s="200">
        <v>807</v>
      </c>
      <c r="B1043" s="301" t="s">
        <v>1237</v>
      </c>
      <c r="C1043" s="305">
        <v>1960</v>
      </c>
      <c r="D1043" s="288" t="s">
        <v>204</v>
      </c>
      <c r="E1043" s="288" t="s">
        <v>20</v>
      </c>
      <c r="F1043" s="306">
        <v>5</v>
      </c>
      <c r="G1043" s="306">
        <v>9</v>
      </c>
      <c r="H1043" s="42">
        <v>10097.799999999999</v>
      </c>
      <c r="I1043" s="289">
        <v>1803.7</v>
      </c>
      <c r="J1043" s="289">
        <v>7275.2</v>
      </c>
      <c r="K1043" s="307">
        <f t="shared" ref="K1043" si="337">SUM(L1043:O1043)</f>
        <v>19310156.620000001</v>
      </c>
      <c r="L1043" s="40">
        <v>0</v>
      </c>
      <c r="M1043" s="40">
        <v>0</v>
      </c>
      <c r="N1043" s="40">
        <v>0</v>
      </c>
      <c r="O1043" s="311">
        <f>'[1]Прод. прилож (2)'!$C$296</f>
        <v>19310156.620000001</v>
      </c>
      <c r="P1043" s="42">
        <f t="shared" si="327"/>
        <v>1912.3132385272042</v>
      </c>
      <c r="Q1043" s="307">
        <v>9673</v>
      </c>
      <c r="R1043" s="46" t="s">
        <v>92</v>
      </c>
      <c r="S1043" s="159"/>
    </row>
    <row r="1044" spans="1:207" s="229" customFormat="1" ht="25.15" customHeight="1" x14ac:dyDescent="0.25">
      <c r="A1044" s="200">
        <v>809</v>
      </c>
      <c r="B1044" s="241" t="s">
        <v>1290</v>
      </c>
      <c r="C1044" s="267">
        <v>1947</v>
      </c>
      <c r="D1044" s="243" t="s">
        <v>204</v>
      </c>
      <c r="E1044" s="267" t="s">
        <v>20</v>
      </c>
      <c r="F1044" s="253">
        <v>3</v>
      </c>
      <c r="G1044" s="253">
        <v>2</v>
      </c>
      <c r="H1044" s="236">
        <v>2336.6999999999998</v>
      </c>
      <c r="I1044" s="251">
        <v>700</v>
      </c>
      <c r="J1044" s="247">
        <v>1584.6</v>
      </c>
      <c r="K1044" s="307">
        <f>SUM(L1044:O1044)</f>
        <v>7440000</v>
      </c>
      <c r="L1044" s="311">
        <v>0</v>
      </c>
      <c r="M1044" s="377">
        <v>0</v>
      </c>
      <c r="N1044" s="311">
        <v>0</v>
      </c>
      <c r="O1044" s="40">
        <f>'[1]Прод. прилож (2)'!$C$867</f>
        <v>7440000</v>
      </c>
      <c r="P1044" s="311">
        <f>K1044/H1044</f>
        <v>3183.9774040313264</v>
      </c>
      <c r="Q1044" s="42">
        <v>9673</v>
      </c>
      <c r="R1044" s="59" t="s">
        <v>93</v>
      </c>
      <c r="S1044" s="152"/>
      <c r="T1044" s="228"/>
      <c r="U1044" s="228"/>
      <c r="V1044" s="228"/>
      <c r="W1044" s="228"/>
      <c r="X1044" s="228"/>
      <c r="Y1044" s="228"/>
      <c r="Z1044" s="228"/>
      <c r="AA1044" s="228"/>
      <c r="AB1044" s="228"/>
      <c r="AC1044" s="228"/>
      <c r="AD1044" s="228"/>
      <c r="AE1044" s="228"/>
      <c r="AF1044" s="228"/>
      <c r="AG1044" s="228"/>
      <c r="AH1044" s="228"/>
      <c r="AI1044" s="228"/>
      <c r="AJ1044" s="228"/>
      <c r="AK1044" s="228"/>
      <c r="AL1044" s="228"/>
      <c r="AM1044" s="228"/>
      <c r="AN1044" s="228"/>
      <c r="AO1044" s="228"/>
      <c r="AP1044" s="228"/>
      <c r="AQ1044" s="228"/>
      <c r="AR1044" s="228"/>
      <c r="AS1044" s="228"/>
      <c r="AT1044" s="228"/>
      <c r="AU1044" s="228"/>
      <c r="AV1044" s="228"/>
      <c r="AW1044" s="228"/>
      <c r="AX1044" s="228"/>
      <c r="AY1044" s="228"/>
      <c r="AZ1044" s="228"/>
      <c r="BA1044" s="228"/>
      <c r="BB1044" s="228"/>
      <c r="BC1044" s="228"/>
      <c r="BD1044" s="228"/>
      <c r="BE1044" s="228"/>
      <c r="BF1044" s="228"/>
      <c r="BG1044" s="228"/>
      <c r="BH1044" s="228"/>
      <c r="BI1044" s="228"/>
      <c r="BJ1044" s="228"/>
      <c r="BK1044" s="228"/>
      <c r="BL1044" s="228"/>
      <c r="BM1044" s="228"/>
      <c r="BN1044" s="228"/>
      <c r="BO1044" s="228"/>
      <c r="BP1044" s="228"/>
      <c r="BQ1044" s="228"/>
      <c r="BR1044" s="228"/>
      <c r="BS1044" s="228"/>
      <c r="BT1044" s="228"/>
      <c r="BU1044" s="228"/>
      <c r="BV1044" s="228"/>
      <c r="BW1044" s="228"/>
      <c r="BX1044" s="228"/>
      <c r="BY1044" s="228"/>
      <c r="BZ1044" s="228"/>
      <c r="CA1044" s="228"/>
      <c r="CB1044" s="228"/>
      <c r="CC1044" s="228"/>
      <c r="CD1044" s="228"/>
      <c r="CE1044" s="228"/>
      <c r="CF1044" s="228"/>
      <c r="CG1044" s="228"/>
      <c r="CH1044" s="228"/>
      <c r="CI1044" s="228"/>
      <c r="CJ1044" s="228"/>
      <c r="CK1044" s="228"/>
      <c r="CL1044" s="228"/>
      <c r="CM1044" s="228"/>
      <c r="CN1044" s="228"/>
      <c r="CO1044" s="228"/>
      <c r="CP1044" s="228"/>
      <c r="CQ1044" s="228"/>
      <c r="CR1044" s="228"/>
      <c r="CS1044" s="228"/>
      <c r="CT1044" s="228"/>
      <c r="CU1044" s="228"/>
      <c r="CV1044" s="228"/>
      <c r="CW1044" s="228"/>
      <c r="CX1044" s="228"/>
      <c r="CY1044" s="228"/>
      <c r="CZ1044" s="228"/>
      <c r="DA1044" s="228"/>
      <c r="DB1044" s="228"/>
      <c r="DC1044" s="228"/>
      <c r="DD1044" s="228"/>
      <c r="DE1044" s="228"/>
      <c r="DF1044" s="228"/>
      <c r="DG1044" s="228"/>
      <c r="DH1044" s="228"/>
      <c r="DI1044" s="228"/>
      <c r="DJ1044" s="228"/>
      <c r="DK1044" s="228"/>
      <c r="DL1044" s="228"/>
      <c r="DM1044" s="228"/>
      <c r="DN1044" s="228"/>
      <c r="DO1044" s="228"/>
      <c r="DP1044" s="228"/>
      <c r="DQ1044" s="228"/>
      <c r="DR1044" s="228"/>
      <c r="DS1044" s="228"/>
      <c r="DT1044" s="228"/>
      <c r="DU1044" s="228"/>
      <c r="DV1044" s="228"/>
      <c r="DW1044" s="228"/>
      <c r="DX1044" s="228"/>
      <c r="DY1044" s="228"/>
      <c r="DZ1044" s="228"/>
      <c r="EA1044" s="228"/>
      <c r="EB1044" s="228"/>
      <c r="EC1044" s="228"/>
      <c r="ED1044" s="228"/>
      <c r="EE1044" s="228"/>
      <c r="EF1044" s="228"/>
      <c r="EG1044" s="228"/>
      <c r="EH1044" s="228"/>
      <c r="EI1044" s="228"/>
      <c r="EJ1044" s="228"/>
      <c r="EK1044" s="228"/>
      <c r="EL1044" s="228"/>
      <c r="EM1044" s="228"/>
      <c r="EN1044" s="228"/>
      <c r="EO1044" s="228"/>
      <c r="EP1044" s="228"/>
      <c r="EQ1044" s="228"/>
      <c r="ER1044" s="228"/>
      <c r="ES1044" s="228"/>
      <c r="ET1044" s="228"/>
      <c r="EU1044" s="228"/>
      <c r="EV1044" s="228"/>
      <c r="EW1044" s="228"/>
      <c r="EX1044" s="228"/>
      <c r="EY1044" s="228"/>
      <c r="EZ1044" s="228"/>
      <c r="FA1044" s="228"/>
      <c r="FB1044" s="228"/>
      <c r="FC1044" s="228"/>
      <c r="FD1044" s="228"/>
      <c r="FE1044" s="228"/>
      <c r="FF1044" s="228"/>
      <c r="FG1044" s="228"/>
      <c r="FH1044" s="228"/>
      <c r="FI1044" s="228"/>
      <c r="FJ1044" s="228"/>
      <c r="FK1044" s="228"/>
      <c r="FL1044" s="228"/>
      <c r="FM1044" s="228"/>
      <c r="FN1044" s="228"/>
      <c r="FO1044" s="228"/>
      <c r="FP1044" s="228"/>
      <c r="FQ1044" s="228"/>
      <c r="FR1044" s="228"/>
      <c r="FS1044" s="228"/>
      <c r="FT1044" s="228"/>
      <c r="FU1044" s="228"/>
      <c r="FV1044" s="228"/>
      <c r="FW1044" s="228"/>
      <c r="FX1044" s="228"/>
      <c r="FY1044" s="228"/>
      <c r="FZ1044" s="228"/>
      <c r="GA1044" s="228"/>
      <c r="GB1044" s="228"/>
      <c r="GC1044" s="228"/>
      <c r="GD1044" s="228"/>
      <c r="GE1044" s="228"/>
      <c r="GF1044" s="228"/>
      <c r="GG1044" s="228"/>
      <c r="GH1044" s="228"/>
      <c r="GI1044" s="228"/>
      <c r="GJ1044" s="228"/>
      <c r="GK1044" s="228"/>
      <c r="GL1044" s="228"/>
      <c r="GM1044" s="228"/>
      <c r="GN1044" s="228"/>
      <c r="GO1044" s="228"/>
      <c r="GP1044" s="228"/>
      <c r="GQ1044" s="228"/>
      <c r="GR1044" s="228"/>
      <c r="GS1044" s="228"/>
      <c r="GT1044" s="228"/>
      <c r="GU1044" s="228"/>
      <c r="GV1044" s="228"/>
      <c r="GW1044" s="228"/>
      <c r="GX1044" s="228"/>
      <c r="GY1044" s="228"/>
    </row>
    <row r="1045" spans="1:207" s="123" customFormat="1" ht="25.15" customHeight="1" x14ac:dyDescent="0.25">
      <c r="A1045" s="393">
        <v>810</v>
      </c>
      <c r="B1045" s="395" t="s">
        <v>538</v>
      </c>
      <c r="C1045" s="385">
        <v>1962</v>
      </c>
      <c r="D1045" s="387" t="s">
        <v>204</v>
      </c>
      <c r="E1045" s="385" t="s">
        <v>20</v>
      </c>
      <c r="F1045" s="407">
        <v>5</v>
      </c>
      <c r="G1045" s="407">
        <v>4</v>
      </c>
      <c r="H1045" s="409">
        <v>4361.3</v>
      </c>
      <c r="I1045" s="411">
        <v>404.4</v>
      </c>
      <c r="J1045" s="403">
        <v>3006.79</v>
      </c>
      <c r="K1045" s="307">
        <f t="shared" ref="K1045" si="338">SUM(L1045:O1045)</f>
        <v>323467.87</v>
      </c>
      <c r="L1045" s="311">
        <v>0</v>
      </c>
      <c r="M1045" s="377">
        <v>0</v>
      </c>
      <c r="N1045" s="311">
        <v>0</v>
      </c>
      <c r="O1045" s="40">
        <f>'[1]Прод. прилож (2)'!$C$297</f>
        <v>323467.87</v>
      </c>
      <c r="P1045" s="311">
        <f t="shared" ref="P1045" si="339">K1045/H1045</f>
        <v>74.167764198748074</v>
      </c>
      <c r="Q1045" s="42">
        <v>9673</v>
      </c>
      <c r="R1045" s="59" t="s">
        <v>92</v>
      </c>
      <c r="S1045" s="152"/>
      <c r="T1045" s="15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 s="15"/>
      <c r="AV1045" s="15"/>
      <c r="AW1045" s="15"/>
      <c r="AX1045" s="15"/>
      <c r="AY1045" s="15"/>
      <c r="AZ1045" s="15"/>
      <c r="BA1045" s="15"/>
      <c r="BB1045" s="15"/>
      <c r="BC1045" s="15"/>
      <c r="BD1045" s="15"/>
      <c r="BE1045" s="15"/>
      <c r="BF1045" s="15"/>
      <c r="BG1045" s="15"/>
      <c r="BH1045" s="15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5"/>
      <c r="CW1045" s="15"/>
      <c r="CX1045" s="15"/>
      <c r="CY1045" s="15"/>
      <c r="CZ1045" s="15"/>
      <c r="DA1045" s="15"/>
      <c r="DB1045" s="15"/>
      <c r="DC1045" s="15"/>
      <c r="DD1045" s="15"/>
      <c r="DE1045" s="15"/>
      <c r="DF1045" s="15"/>
      <c r="DG1045" s="15"/>
      <c r="DH1045" s="15"/>
      <c r="DI1045" s="15"/>
      <c r="DJ1045" s="15"/>
      <c r="DK1045" s="15"/>
      <c r="DL1045" s="15"/>
      <c r="DM1045" s="15"/>
      <c r="DN1045" s="15"/>
      <c r="DO1045" s="15"/>
      <c r="DP1045" s="15"/>
      <c r="DQ1045" s="15"/>
      <c r="DR1045" s="15"/>
      <c r="DS1045" s="15"/>
      <c r="DT1045" s="15"/>
      <c r="DU1045" s="15"/>
      <c r="DV1045" s="15"/>
      <c r="DW1045" s="15"/>
      <c r="DX1045" s="15"/>
      <c r="DY1045" s="15"/>
      <c r="DZ1045" s="15"/>
      <c r="EA1045" s="15"/>
      <c r="EB1045" s="15"/>
      <c r="EC1045" s="15"/>
      <c r="ED1045" s="15"/>
      <c r="EE1045" s="15"/>
      <c r="EF1045" s="15"/>
      <c r="EG1045" s="15"/>
      <c r="EH1045" s="15"/>
      <c r="EI1045" s="15"/>
      <c r="EJ1045" s="15"/>
      <c r="EK1045" s="15"/>
      <c r="EL1045" s="15"/>
      <c r="EM1045" s="15"/>
      <c r="EN1045" s="15"/>
      <c r="EO1045" s="15"/>
      <c r="EP1045" s="15"/>
      <c r="EQ1045" s="15"/>
      <c r="ER1045" s="15"/>
      <c r="ES1045" s="15"/>
      <c r="ET1045" s="15"/>
      <c r="EU1045" s="15"/>
      <c r="EV1045" s="15"/>
      <c r="EW1045" s="15"/>
      <c r="EX1045" s="15"/>
      <c r="EY1045" s="15"/>
      <c r="EZ1045" s="15"/>
      <c r="FA1045" s="15"/>
      <c r="FB1045" s="15"/>
      <c r="FC1045" s="15"/>
      <c r="FD1045" s="15"/>
      <c r="FE1045" s="15"/>
      <c r="FF1045" s="15"/>
      <c r="FG1045" s="15"/>
      <c r="FH1045" s="15"/>
      <c r="FI1045" s="15"/>
      <c r="FJ1045" s="15"/>
      <c r="FK1045" s="15"/>
      <c r="FL1045" s="15"/>
      <c r="FM1045" s="15"/>
      <c r="FN1045" s="15"/>
      <c r="FO1045" s="15"/>
      <c r="FP1045" s="15"/>
      <c r="FQ1045" s="15"/>
      <c r="FR1045" s="15"/>
      <c r="FS1045" s="15"/>
      <c r="FT1045" s="15"/>
      <c r="FU1045" s="15"/>
      <c r="FV1045" s="15"/>
      <c r="FW1045" s="15"/>
      <c r="FX1045" s="15"/>
      <c r="FY1045" s="15"/>
      <c r="FZ1045" s="15"/>
      <c r="GA1045" s="15"/>
      <c r="GB1045" s="15"/>
      <c r="GC1045" s="15"/>
      <c r="GD1045" s="15"/>
      <c r="GE1045" s="15"/>
      <c r="GF1045" s="15"/>
      <c r="GG1045" s="15"/>
      <c r="GH1045" s="15"/>
      <c r="GI1045" s="15"/>
      <c r="GJ1045" s="15"/>
      <c r="GK1045" s="15"/>
      <c r="GL1045" s="15"/>
      <c r="GM1045" s="15"/>
      <c r="GN1045" s="15"/>
      <c r="GO1045" s="15"/>
      <c r="GP1045" s="15"/>
      <c r="GQ1045" s="15"/>
      <c r="GR1045" s="15"/>
      <c r="GS1045" s="15"/>
      <c r="GT1045" s="15"/>
      <c r="GU1045" s="15"/>
      <c r="GV1045" s="15"/>
      <c r="GW1045" s="15"/>
      <c r="GX1045" s="15"/>
      <c r="GY1045" s="15"/>
    </row>
    <row r="1046" spans="1:207" s="123" customFormat="1" ht="25.15" customHeight="1" x14ac:dyDescent="0.25">
      <c r="A1046" s="394"/>
      <c r="B1046" s="396"/>
      <c r="C1046" s="386"/>
      <c r="D1046" s="388"/>
      <c r="E1046" s="386"/>
      <c r="F1046" s="408"/>
      <c r="G1046" s="408"/>
      <c r="H1046" s="410"/>
      <c r="I1046" s="412"/>
      <c r="J1046" s="404"/>
      <c r="K1046" s="307">
        <f t="shared" si="324"/>
        <v>17118102.500000004</v>
      </c>
      <c r="L1046" s="311">
        <v>0</v>
      </c>
      <c r="M1046" s="377">
        <v>0</v>
      </c>
      <c r="N1046" s="311">
        <v>0</v>
      </c>
      <c r="O1046" s="40">
        <f>'[1]Прод. прилож (2)'!$C$868</f>
        <v>17118102.500000004</v>
      </c>
      <c r="P1046" s="311">
        <f>K1046/H1045</f>
        <v>3925.0000000000009</v>
      </c>
      <c r="Q1046" s="42">
        <v>9673</v>
      </c>
      <c r="R1046" s="59" t="s">
        <v>93</v>
      </c>
      <c r="S1046" s="152"/>
      <c r="T1046" s="15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 s="15"/>
      <c r="AV1046" s="15"/>
      <c r="AW1046" s="15"/>
      <c r="AX1046" s="15"/>
      <c r="AY1046" s="15"/>
      <c r="AZ1046" s="15"/>
      <c r="BA1046" s="15"/>
      <c r="BB1046" s="15"/>
      <c r="BC1046" s="15"/>
      <c r="BD1046" s="15"/>
      <c r="BE1046" s="15"/>
      <c r="BF1046" s="15"/>
      <c r="BG1046" s="15"/>
      <c r="BH1046" s="15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5"/>
      <c r="CW1046" s="15"/>
      <c r="CX1046" s="15"/>
      <c r="CY1046" s="15"/>
      <c r="CZ1046" s="15"/>
      <c r="DA1046" s="15"/>
      <c r="DB1046" s="15"/>
      <c r="DC1046" s="15"/>
      <c r="DD1046" s="15"/>
      <c r="DE1046" s="15"/>
      <c r="DF1046" s="15"/>
      <c r="DG1046" s="15"/>
      <c r="DH1046" s="15"/>
      <c r="DI1046" s="15"/>
      <c r="DJ1046" s="15"/>
      <c r="DK1046" s="15"/>
      <c r="DL1046" s="15"/>
      <c r="DM1046" s="15"/>
      <c r="DN1046" s="15"/>
      <c r="DO1046" s="15"/>
      <c r="DP1046" s="15"/>
      <c r="DQ1046" s="15"/>
      <c r="DR1046" s="15"/>
      <c r="DS1046" s="15"/>
      <c r="DT1046" s="15"/>
      <c r="DU1046" s="15"/>
      <c r="DV1046" s="15"/>
      <c r="DW1046" s="15"/>
      <c r="DX1046" s="15"/>
      <c r="DY1046" s="15"/>
      <c r="DZ1046" s="15"/>
      <c r="EA1046" s="15"/>
      <c r="EB1046" s="15"/>
      <c r="EC1046" s="15"/>
      <c r="ED1046" s="15"/>
      <c r="EE1046" s="15"/>
      <c r="EF1046" s="15"/>
      <c r="EG1046" s="15"/>
      <c r="EH1046" s="15"/>
      <c r="EI1046" s="15"/>
      <c r="EJ1046" s="15"/>
      <c r="EK1046" s="15"/>
      <c r="EL1046" s="15"/>
      <c r="EM1046" s="15"/>
      <c r="EN1046" s="15"/>
      <c r="EO1046" s="15"/>
      <c r="EP1046" s="15"/>
      <c r="EQ1046" s="15"/>
      <c r="ER1046" s="15"/>
      <c r="ES1046" s="15"/>
      <c r="ET1046" s="15"/>
      <c r="EU1046" s="15"/>
      <c r="EV1046" s="15"/>
      <c r="EW1046" s="15"/>
      <c r="EX1046" s="15"/>
      <c r="EY1046" s="15"/>
      <c r="EZ1046" s="15"/>
      <c r="FA1046" s="15"/>
      <c r="FB1046" s="15"/>
      <c r="FC1046" s="15"/>
      <c r="FD1046" s="15"/>
      <c r="FE1046" s="15"/>
      <c r="FF1046" s="15"/>
      <c r="FG1046" s="15"/>
      <c r="FH1046" s="15"/>
      <c r="FI1046" s="15"/>
      <c r="FJ1046" s="15"/>
      <c r="FK1046" s="15"/>
      <c r="FL1046" s="15"/>
      <c r="FM1046" s="15"/>
      <c r="FN1046" s="15"/>
      <c r="FO1046" s="15"/>
      <c r="FP1046" s="15"/>
      <c r="FQ1046" s="15"/>
      <c r="FR1046" s="15"/>
      <c r="FS1046" s="15"/>
      <c r="FT1046" s="15"/>
      <c r="FU1046" s="15"/>
      <c r="FV1046" s="15"/>
      <c r="FW1046" s="15"/>
      <c r="FX1046" s="15"/>
      <c r="FY1046" s="15"/>
      <c r="FZ1046" s="15"/>
      <c r="GA1046" s="15"/>
      <c r="GB1046" s="15"/>
      <c r="GC1046" s="15"/>
      <c r="GD1046" s="15"/>
      <c r="GE1046" s="15"/>
      <c r="GF1046" s="15"/>
      <c r="GG1046" s="15"/>
      <c r="GH1046" s="15"/>
      <c r="GI1046" s="15"/>
      <c r="GJ1046" s="15"/>
      <c r="GK1046" s="15"/>
      <c r="GL1046" s="15"/>
      <c r="GM1046" s="15"/>
      <c r="GN1046" s="15"/>
      <c r="GO1046" s="15"/>
      <c r="GP1046" s="15"/>
      <c r="GQ1046" s="15"/>
      <c r="GR1046" s="15"/>
      <c r="GS1046" s="15"/>
      <c r="GT1046" s="15"/>
      <c r="GU1046" s="15"/>
      <c r="GV1046" s="15"/>
      <c r="GW1046" s="15"/>
      <c r="GX1046" s="15"/>
      <c r="GY1046" s="15"/>
    </row>
    <row r="1047" spans="1:207" s="123" customFormat="1" ht="25.15" customHeight="1" x14ac:dyDescent="0.25">
      <c r="A1047" s="200">
        <v>811</v>
      </c>
      <c r="B1047" s="301" t="s">
        <v>539</v>
      </c>
      <c r="C1047" s="48">
        <v>1962</v>
      </c>
      <c r="D1047" s="288" t="s">
        <v>204</v>
      </c>
      <c r="E1047" s="48" t="s">
        <v>20</v>
      </c>
      <c r="F1047" s="27">
        <v>2</v>
      </c>
      <c r="G1047" s="27">
        <v>1</v>
      </c>
      <c r="H1047" s="40">
        <v>309.2</v>
      </c>
      <c r="I1047" s="129">
        <v>23.7</v>
      </c>
      <c r="J1047" s="289">
        <v>285.5</v>
      </c>
      <c r="K1047" s="307">
        <f t="shared" si="324"/>
        <v>1956875</v>
      </c>
      <c r="L1047" s="311">
        <v>0</v>
      </c>
      <c r="M1047" s="377">
        <v>0</v>
      </c>
      <c r="N1047" s="311">
        <v>0</v>
      </c>
      <c r="O1047" s="40">
        <f>'[1]Прод. прилож (2)'!$C$298</f>
        <v>1956875</v>
      </c>
      <c r="P1047" s="311">
        <f t="shared" si="327"/>
        <v>6328.8324708926266</v>
      </c>
      <c r="Q1047" s="42">
        <v>9673</v>
      </c>
      <c r="R1047" s="59" t="s">
        <v>92</v>
      </c>
      <c r="S1047" s="152"/>
      <c r="T1047" s="15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 s="15"/>
      <c r="AV1047" s="15"/>
      <c r="AW1047" s="15"/>
      <c r="AX1047" s="15"/>
      <c r="AY1047" s="15"/>
      <c r="AZ1047" s="15"/>
      <c r="BA1047" s="15"/>
      <c r="BB1047" s="15"/>
      <c r="BC1047" s="15"/>
      <c r="BD1047" s="15"/>
      <c r="BE1047" s="15"/>
      <c r="BF1047" s="15"/>
      <c r="BG1047" s="15"/>
      <c r="BH1047" s="15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5"/>
      <c r="CW1047" s="15"/>
      <c r="CX1047" s="15"/>
      <c r="CY1047" s="15"/>
      <c r="CZ1047" s="15"/>
      <c r="DA1047" s="15"/>
      <c r="DB1047" s="15"/>
      <c r="DC1047" s="15"/>
      <c r="DD1047" s="15"/>
      <c r="DE1047" s="15"/>
      <c r="DF1047" s="15"/>
      <c r="DG1047" s="15"/>
      <c r="DH1047" s="15"/>
      <c r="DI1047" s="15"/>
      <c r="DJ1047" s="15"/>
      <c r="DK1047" s="15"/>
      <c r="DL1047" s="15"/>
      <c r="DM1047" s="15"/>
      <c r="DN1047" s="15"/>
      <c r="DO1047" s="15"/>
      <c r="DP1047" s="15"/>
      <c r="DQ1047" s="15"/>
      <c r="DR1047" s="15"/>
      <c r="DS1047" s="15"/>
      <c r="DT1047" s="15"/>
      <c r="DU1047" s="15"/>
      <c r="DV1047" s="15"/>
      <c r="DW1047" s="15"/>
      <c r="DX1047" s="15"/>
      <c r="DY1047" s="15"/>
      <c r="DZ1047" s="15"/>
      <c r="EA1047" s="15"/>
      <c r="EB1047" s="15"/>
      <c r="EC1047" s="15"/>
      <c r="ED1047" s="15"/>
      <c r="EE1047" s="15"/>
      <c r="EF1047" s="15"/>
      <c r="EG1047" s="15"/>
      <c r="EH1047" s="15"/>
      <c r="EI1047" s="15"/>
      <c r="EJ1047" s="15"/>
      <c r="EK1047" s="15"/>
      <c r="EL1047" s="15"/>
      <c r="EM1047" s="15"/>
      <c r="EN1047" s="15"/>
      <c r="EO1047" s="15"/>
      <c r="EP1047" s="15"/>
      <c r="EQ1047" s="15"/>
      <c r="ER1047" s="15"/>
      <c r="ES1047" s="15"/>
      <c r="ET1047" s="15"/>
      <c r="EU1047" s="15"/>
      <c r="EV1047" s="15"/>
      <c r="EW1047" s="15"/>
      <c r="EX1047" s="15"/>
      <c r="EY1047" s="15"/>
      <c r="EZ1047" s="15"/>
      <c r="FA1047" s="15"/>
      <c r="FB1047" s="15"/>
      <c r="FC1047" s="15"/>
      <c r="FD1047" s="15"/>
      <c r="FE1047" s="15"/>
      <c r="FF1047" s="15"/>
      <c r="FG1047" s="15"/>
      <c r="FH1047" s="15"/>
      <c r="FI1047" s="15"/>
      <c r="FJ1047" s="15"/>
      <c r="FK1047" s="15"/>
      <c r="FL1047" s="15"/>
      <c r="FM1047" s="15"/>
      <c r="FN1047" s="15"/>
      <c r="FO1047" s="15"/>
      <c r="FP1047" s="15"/>
      <c r="FQ1047" s="15"/>
      <c r="FR1047" s="15"/>
      <c r="FS1047" s="15"/>
      <c r="FT1047" s="15"/>
      <c r="FU1047" s="15"/>
      <c r="FV1047" s="15"/>
      <c r="FW1047" s="15"/>
      <c r="FX1047" s="15"/>
      <c r="FY1047" s="15"/>
      <c r="FZ1047" s="15"/>
      <c r="GA1047" s="15"/>
      <c r="GB1047" s="15"/>
      <c r="GC1047" s="15"/>
      <c r="GD1047" s="15"/>
      <c r="GE1047" s="15"/>
      <c r="GF1047" s="15"/>
      <c r="GG1047" s="15"/>
      <c r="GH1047" s="15"/>
      <c r="GI1047" s="15"/>
      <c r="GJ1047" s="15"/>
      <c r="GK1047" s="15"/>
      <c r="GL1047" s="15"/>
      <c r="GM1047" s="15"/>
      <c r="GN1047" s="15"/>
      <c r="GO1047" s="15"/>
      <c r="GP1047" s="15"/>
      <c r="GQ1047" s="15"/>
      <c r="GR1047" s="15"/>
      <c r="GS1047" s="15"/>
      <c r="GT1047" s="15"/>
      <c r="GU1047" s="15"/>
      <c r="GV1047" s="15"/>
      <c r="GW1047" s="15"/>
      <c r="GX1047" s="15"/>
      <c r="GY1047" s="15"/>
    </row>
    <row r="1048" spans="1:207" s="123" customFormat="1" ht="25.15" customHeight="1" x14ac:dyDescent="0.25">
      <c r="A1048" s="200">
        <v>812</v>
      </c>
      <c r="B1048" s="301" t="s">
        <v>540</v>
      </c>
      <c r="C1048" s="48">
        <v>1963</v>
      </c>
      <c r="D1048" s="288" t="s">
        <v>204</v>
      </c>
      <c r="E1048" s="48" t="s">
        <v>20</v>
      </c>
      <c r="F1048" s="27">
        <v>2</v>
      </c>
      <c r="G1048" s="27">
        <v>1</v>
      </c>
      <c r="H1048" s="40">
        <f>I1048+J1048</f>
        <v>279.97000000000003</v>
      </c>
      <c r="I1048" s="129">
        <v>0</v>
      </c>
      <c r="J1048" s="289">
        <v>279.97000000000003</v>
      </c>
      <c r="K1048" s="307">
        <f t="shared" si="324"/>
        <v>1991440</v>
      </c>
      <c r="L1048" s="311">
        <v>0</v>
      </c>
      <c r="M1048" s="377">
        <v>0</v>
      </c>
      <c r="N1048" s="311">
        <v>0</v>
      </c>
      <c r="O1048" s="40">
        <f>'[1]Прод. прилож (2)'!$C$869</f>
        <v>1991440</v>
      </c>
      <c r="P1048" s="311">
        <f t="shared" si="327"/>
        <v>7113.0478265528445</v>
      </c>
      <c r="Q1048" s="42">
        <v>9673</v>
      </c>
      <c r="R1048" s="59" t="s">
        <v>93</v>
      </c>
      <c r="S1048" s="47"/>
      <c r="T1048" s="15"/>
      <c r="U1048" s="15"/>
    </row>
    <row r="1049" spans="1:207" s="123" customFormat="1" ht="25.15" customHeight="1" x14ac:dyDescent="0.25">
      <c r="A1049" s="200">
        <v>813</v>
      </c>
      <c r="B1049" s="301" t="s">
        <v>1377</v>
      </c>
      <c r="C1049" s="48">
        <v>1978</v>
      </c>
      <c r="D1049" s="288" t="s">
        <v>204</v>
      </c>
      <c r="E1049" s="48" t="s">
        <v>20</v>
      </c>
      <c r="F1049" s="27">
        <v>9</v>
      </c>
      <c r="G1049" s="27">
        <v>2</v>
      </c>
      <c r="H1049" s="40">
        <v>5758.93</v>
      </c>
      <c r="I1049" s="129">
        <v>0</v>
      </c>
      <c r="J1049" s="289">
        <v>5758.93</v>
      </c>
      <c r="K1049" s="307">
        <f t="shared" ref="K1049" si="340">SUM(L1049:O1049)</f>
        <v>7019561.5999999996</v>
      </c>
      <c r="L1049" s="311">
        <v>0</v>
      </c>
      <c r="M1049" s="377">
        <v>0</v>
      </c>
      <c r="N1049" s="311">
        <v>0</v>
      </c>
      <c r="O1049" s="40">
        <f>'[1]Прод. прилож (2)'!$C$870</f>
        <v>7019561.5999999996</v>
      </c>
      <c r="P1049" s="311">
        <f t="shared" ref="P1049" si="341">K1049/H1049</f>
        <v>1218.9003165518593</v>
      </c>
      <c r="Q1049" s="42">
        <v>9673</v>
      </c>
      <c r="R1049" s="59" t="s">
        <v>93</v>
      </c>
      <c r="S1049" s="47"/>
      <c r="T1049" s="15"/>
      <c r="U1049" s="15"/>
    </row>
    <row r="1050" spans="1:207" s="123" customFormat="1" ht="25.15" customHeight="1" x14ac:dyDescent="0.25">
      <c r="A1050" s="200">
        <v>814</v>
      </c>
      <c r="B1050" s="301" t="s">
        <v>1013</v>
      </c>
      <c r="C1050" s="48">
        <v>1973</v>
      </c>
      <c r="D1050" s="288" t="s">
        <v>204</v>
      </c>
      <c r="E1050" s="48" t="s">
        <v>20</v>
      </c>
      <c r="F1050" s="305">
        <v>9</v>
      </c>
      <c r="G1050" s="305">
        <v>4</v>
      </c>
      <c r="H1050" s="40">
        <v>4552.6000000000004</v>
      </c>
      <c r="I1050" s="40">
        <v>109.3</v>
      </c>
      <c r="J1050" s="289">
        <v>3302.66</v>
      </c>
      <c r="K1050" s="307">
        <f t="shared" si="324"/>
        <v>17918955</v>
      </c>
      <c r="L1050" s="311">
        <v>0</v>
      </c>
      <c r="M1050" s="377">
        <v>0</v>
      </c>
      <c r="N1050" s="311">
        <v>0</v>
      </c>
      <c r="O1050" s="40">
        <f>'[1]Прод. прилож (2)'!$C$1431</f>
        <v>17918955</v>
      </c>
      <c r="P1050" s="311">
        <f t="shared" si="327"/>
        <v>3935.9827351403592</v>
      </c>
      <c r="Q1050" s="42">
        <v>9673</v>
      </c>
      <c r="R1050" s="59" t="s">
        <v>94</v>
      </c>
      <c r="S1050" s="47"/>
      <c r="T1050" s="15"/>
      <c r="U1050" s="15"/>
    </row>
    <row r="1051" spans="1:207" s="123" customFormat="1" ht="25.15" customHeight="1" x14ac:dyDescent="0.25">
      <c r="A1051" s="200">
        <v>815</v>
      </c>
      <c r="B1051" s="301" t="s">
        <v>541</v>
      </c>
      <c r="C1051" s="48">
        <v>1967</v>
      </c>
      <c r="D1051" s="288" t="s">
        <v>204</v>
      </c>
      <c r="E1051" s="48" t="s">
        <v>20</v>
      </c>
      <c r="F1051" s="305">
        <v>5</v>
      </c>
      <c r="G1051" s="305">
        <v>8</v>
      </c>
      <c r="H1051" s="40">
        <f t="shared" ref="H1051:H1057" si="342">I1051+J1051</f>
        <v>4960.7</v>
      </c>
      <c r="I1051" s="40">
        <v>0</v>
      </c>
      <c r="J1051" s="289">
        <v>4960.7</v>
      </c>
      <c r="K1051" s="307">
        <f t="shared" si="324"/>
        <v>11241000</v>
      </c>
      <c r="L1051" s="311">
        <v>0</v>
      </c>
      <c r="M1051" s="377">
        <v>0</v>
      </c>
      <c r="N1051" s="311">
        <v>0</v>
      </c>
      <c r="O1051" s="40">
        <f>'[1]Прод. прилож (2)'!$C$1432</f>
        <v>11241000</v>
      </c>
      <c r="P1051" s="311">
        <f t="shared" si="327"/>
        <v>2266.0108452436148</v>
      </c>
      <c r="Q1051" s="42">
        <v>9673</v>
      </c>
      <c r="R1051" s="59" t="s">
        <v>94</v>
      </c>
      <c r="S1051" s="15"/>
      <c r="T1051" s="15"/>
      <c r="U1051" s="15"/>
    </row>
    <row r="1052" spans="1:207" s="123" customFormat="1" ht="25.15" customHeight="1" x14ac:dyDescent="0.25">
      <c r="A1052" s="200">
        <v>816</v>
      </c>
      <c r="B1052" s="301" t="s">
        <v>542</v>
      </c>
      <c r="C1052" s="48">
        <v>1964</v>
      </c>
      <c r="D1052" s="288" t="s">
        <v>204</v>
      </c>
      <c r="E1052" s="48" t="s">
        <v>20</v>
      </c>
      <c r="F1052" s="27">
        <v>5</v>
      </c>
      <c r="G1052" s="27">
        <v>3</v>
      </c>
      <c r="H1052" s="40">
        <f t="shared" si="342"/>
        <v>2683.9</v>
      </c>
      <c r="I1052" s="129">
        <v>657.4</v>
      </c>
      <c r="J1052" s="289">
        <v>2026.5</v>
      </c>
      <c r="K1052" s="307">
        <f t="shared" si="324"/>
        <v>7717442.6399999997</v>
      </c>
      <c r="L1052" s="311">
        <v>0</v>
      </c>
      <c r="M1052" s="377">
        <v>0</v>
      </c>
      <c r="N1052" s="311">
        <v>0</v>
      </c>
      <c r="O1052" s="40">
        <f>'[1]Прод. прилож (2)'!$C$871</f>
        <v>7717442.6399999997</v>
      </c>
      <c r="P1052" s="311">
        <f t="shared" si="327"/>
        <v>2875.4583404746822</v>
      </c>
      <c r="Q1052" s="42">
        <v>9673</v>
      </c>
      <c r="R1052" s="59" t="s">
        <v>93</v>
      </c>
      <c r="S1052" s="47"/>
      <c r="T1052" s="15"/>
      <c r="U1052" s="15"/>
    </row>
    <row r="1053" spans="1:207" s="123" customFormat="1" ht="25.15" customHeight="1" x14ac:dyDescent="0.25">
      <c r="A1053" s="200">
        <v>817</v>
      </c>
      <c r="B1053" s="301" t="s">
        <v>543</v>
      </c>
      <c r="C1053" s="48">
        <v>1964</v>
      </c>
      <c r="D1053" s="288" t="s">
        <v>204</v>
      </c>
      <c r="E1053" s="48" t="s">
        <v>20</v>
      </c>
      <c r="F1053" s="27">
        <v>5</v>
      </c>
      <c r="G1053" s="27">
        <v>1</v>
      </c>
      <c r="H1053" s="40">
        <f t="shared" si="342"/>
        <v>1380.04</v>
      </c>
      <c r="I1053" s="129">
        <v>0</v>
      </c>
      <c r="J1053" s="289">
        <v>1380.04</v>
      </c>
      <c r="K1053" s="307">
        <f t="shared" si="324"/>
        <v>5767258.7300000004</v>
      </c>
      <c r="L1053" s="311">
        <v>0</v>
      </c>
      <c r="M1053" s="377">
        <v>0</v>
      </c>
      <c r="N1053" s="311">
        <v>0</v>
      </c>
      <c r="O1053" s="40">
        <f>'[1]Прод. прилож (2)'!$C$872</f>
        <v>5767258.7300000004</v>
      </c>
      <c r="P1053" s="311">
        <f t="shared" si="327"/>
        <v>4179.051860815629</v>
      </c>
      <c r="Q1053" s="42">
        <v>9673</v>
      </c>
      <c r="R1053" s="59" t="s">
        <v>93</v>
      </c>
      <c r="S1053" s="47"/>
      <c r="T1053" s="15"/>
      <c r="U1053" s="15"/>
    </row>
    <row r="1054" spans="1:207" s="123" customFormat="1" ht="25.15" customHeight="1" x14ac:dyDescent="0.25">
      <c r="A1054" s="200">
        <v>818</v>
      </c>
      <c r="B1054" s="301" t="s">
        <v>544</v>
      </c>
      <c r="C1054" s="48">
        <v>1967</v>
      </c>
      <c r="D1054" s="288" t="s">
        <v>204</v>
      </c>
      <c r="E1054" s="48" t="s">
        <v>20</v>
      </c>
      <c r="F1054" s="305">
        <v>5</v>
      </c>
      <c r="G1054" s="305">
        <v>2</v>
      </c>
      <c r="H1054" s="40">
        <f t="shared" si="342"/>
        <v>1558.08</v>
      </c>
      <c r="I1054" s="40">
        <v>0</v>
      </c>
      <c r="J1054" s="289">
        <v>1558.08</v>
      </c>
      <c r="K1054" s="307">
        <f t="shared" si="324"/>
        <v>4469825</v>
      </c>
      <c r="L1054" s="311">
        <v>0</v>
      </c>
      <c r="M1054" s="377">
        <v>0</v>
      </c>
      <c r="N1054" s="311">
        <v>0</v>
      </c>
      <c r="O1054" s="40">
        <f>'[1]Прод. прилож (2)'!$C$1433</f>
        <v>4469825</v>
      </c>
      <c r="P1054" s="311">
        <f t="shared" si="327"/>
        <v>2868.803270692134</v>
      </c>
      <c r="Q1054" s="42">
        <v>9673</v>
      </c>
      <c r="R1054" s="59" t="s">
        <v>94</v>
      </c>
      <c r="S1054" s="47"/>
      <c r="T1054" s="15"/>
      <c r="U1054" s="15"/>
    </row>
    <row r="1055" spans="1:207" s="123" customFormat="1" ht="25.15" customHeight="1" x14ac:dyDescent="0.25">
      <c r="A1055" s="200">
        <v>819</v>
      </c>
      <c r="B1055" s="301" t="s">
        <v>545</v>
      </c>
      <c r="C1055" s="48">
        <v>1967</v>
      </c>
      <c r="D1055" s="288" t="s">
        <v>204</v>
      </c>
      <c r="E1055" s="48" t="s">
        <v>20</v>
      </c>
      <c r="F1055" s="305">
        <v>5</v>
      </c>
      <c r="G1055" s="305">
        <v>2</v>
      </c>
      <c r="H1055" s="40">
        <f t="shared" si="342"/>
        <v>1633.42</v>
      </c>
      <c r="I1055" s="40">
        <v>74.900000000000006</v>
      </c>
      <c r="J1055" s="289">
        <v>1558.52</v>
      </c>
      <c r="K1055" s="307">
        <f t="shared" si="324"/>
        <v>4511675</v>
      </c>
      <c r="L1055" s="311">
        <v>0</v>
      </c>
      <c r="M1055" s="377">
        <v>0</v>
      </c>
      <c r="N1055" s="311">
        <v>0</v>
      </c>
      <c r="O1055" s="40">
        <f>'[1]Прод. прилож (2)'!$C$1434</f>
        <v>4511675</v>
      </c>
      <c r="P1055" s="311">
        <f t="shared" si="327"/>
        <v>2762.1034394093372</v>
      </c>
      <c r="Q1055" s="42">
        <v>9673</v>
      </c>
      <c r="R1055" s="59" t="s">
        <v>94</v>
      </c>
      <c r="S1055" s="47"/>
      <c r="T1055" s="15"/>
      <c r="U1055" s="15"/>
    </row>
    <row r="1056" spans="1:207" s="123" customFormat="1" ht="25.15" customHeight="1" x14ac:dyDescent="0.25">
      <c r="A1056" s="200">
        <v>820</v>
      </c>
      <c r="B1056" s="301" t="s">
        <v>546</v>
      </c>
      <c r="C1056" s="48">
        <v>1962</v>
      </c>
      <c r="D1056" s="288" t="s">
        <v>204</v>
      </c>
      <c r="E1056" s="48" t="s">
        <v>20</v>
      </c>
      <c r="F1056" s="27">
        <v>4</v>
      </c>
      <c r="G1056" s="27">
        <v>1</v>
      </c>
      <c r="H1056" s="40">
        <f t="shared" si="342"/>
        <v>2133.7800000000002</v>
      </c>
      <c r="I1056" s="129">
        <v>234.32</v>
      </c>
      <c r="J1056" s="289">
        <v>1899.46</v>
      </c>
      <c r="K1056" s="307">
        <f t="shared" si="324"/>
        <v>11506605.109999999</v>
      </c>
      <c r="L1056" s="311">
        <v>0</v>
      </c>
      <c r="M1056" s="377">
        <v>0</v>
      </c>
      <c r="N1056" s="311">
        <v>0</v>
      </c>
      <c r="O1056" s="40">
        <f>'[1]Прод. прилож (2)'!$C$873</f>
        <v>11506605.109999999</v>
      </c>
      <c r="P1056" s="311">
        <f t="shared" si="327"/>
        <v>5392.5920713475607</v>
      </c>
      <c r="Q1056" s="42">
        <v>9673</v>
      </c>
      <c r="R1056" s="59" t="s">
        <v>93</v>
      </c>
      <c r="S1056" s="47"/>
      <c r="T1056" s="1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 s="15"/>
      <c r="AV1056" s="15"/>
      <c r="AW1056" s="15"/>
      <c r="AX1056" s="15"/>
      <c r="AY1056" s="15"/>
      <c r="AZ1056" s="15"/>
      <c r="BA1056" s="15"/>
      <c r="BB1056" s="15"/>
      <c r="BC1056" s="15"/>
      <c r="BD1056" s="15"/>
      <c r="BE1056" s="15"/>
      <c r="BF1056" s="15"/>
      <c r="BG1056" s="15"/>
      <c r="BH1056" s="15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5"/>
      <c r="CY1056" s="15"/>
      <c r="CZ1056" s="15"/>
      <c r="DA1056" s="15"/>
      <c r="DB1056" s="15"/>
      <c r="DC1056" s="15"/>
      <c r="DD1056" s="15"/>
      <c r="DE1056" s="15"/>
      <c r="DF1056" s="15"/>
      <c r="DG1056" s="15"/>
      <c r="DH1056" s="15"/>
      <c r="DI1056" s="15"/>
      <c r="DJ1056" s="15"/>
      <c r="DK1056" s="15"/>
      <c r="DL1056" s="15"/>
      <c r="DM1056" s="15"/>
      <c r="DN1056" s="15"/>
      <c r="DO1056" s="15"/>
      <c r="DP1056" s="15"/>
      <c r="DQ1056" s="15"/>
      <c r="DR1056" s="15"/>
      <c r="DS1056" s="15"/>
      <c r="DT1056" s="15"/>
      <c r="DU1056" s="15"/>
      <c r="DV1056" s="15"/>
      <c r="DW1056" s="15"/>
      <c r="DX1056" s="15"/>
      <c r="DY1056" s="15"/>
      <c r="DZ1056" s="15"/>
      <c r="EA1056" s="15"/>
      <c r="EB1056" s="15"/>
      <c r="EC1056" s="15"/>
      <c r="ED1056" s="15"/>
      <c r="EE1056" s="15"/>
      <c r="EF1056" s="15"/>
      <c r="EG1056" s="15"/>
      <c r="EH1056" s="15"/>
      <c r="EI1056" s="15"/>
      <c r="EJ1056" s="15"/>
      <c r="EK1056" s="15"/>
      <c r="EL1056" s="15"/>
      <c r="EM1056" s="15"/>
      <c r="EN1056" s="15"/>
      <c r="EO1056" s="15"/>
      <c r="EP1056" s="15"/>
      <c r="EQ1056" s="15"/>
      <c r="ER1056" s="15"/>
      <c r="ES1056" s="15"/>
      <c r="ET1056" s="15"/>
      <c r="EU1056" s="15"/>
      <c r="EV1056" s="15"/>
      <c r="EW1056" s="15"/>
      <c r="EX1056" s="15"/>
      <c r="EY1056" s="15"/>
      <c r="EZ1056" s="15"/>
      <c r="FA1056" s="15"/>
      <c r="FB1056" s="15"/>
      <c r="FC1056" s="15"/>
      <c r="FD1056" s="15"/>
      <c r="FE1056" s="15"/>
      <c r="FF1056" s="15"/>
      <c r="FG1056" s="15"/>
      <c r="FH1056" s="15"/>
      <c r="FI1056" s="15"/>
      <c r="FJ1056" s="15"/>
      <c r="FK1056" s="15"/>
      <c r="FL1056" s="15"/>
      <c r="FM1056" s="15"/>
      <c r="FN1056" s="15"/>
      <c r="FO1056" s="15"/>
      <c r="FP1056" s="15"/>
      <c r="FQ1056" s="15"/>
      <c r="FR1056" s="15"/>
      <c r="FS1056" s="15"/>
      <c r="FT1056" s="15"/>
      <c r="FU1056" s="15"/>
      <c r="FV1056" s="15"/>
      <c r="FW1056" s="15"/>
      <c r="FX1056" s="15"/>
      <c r="FY1056" s="15"/>
      <c r="FZ1056" s="15"/>
      <c r="GA1056" s="15"/>
      <c r="GB1056" s="15"/>
      <c r="GC1056" s="15"/>
      <c r="GD1056" s="15"/>
      <c r="GE1056" s="15"/>
      <c r="GF1056" s="15"/>
      <c r="GG1056" s="15"/>
      <c r="GH1056" s="15"/>
      <c r="GI1056" s="15"/>
      <c r="GJ1056" s="15"/>
      <c r="GK1056" s="15"/>
      <c r="GL1056" s="15"/>
      <c r="GM1056" s="15"/>
      <c r="GN1056" s="15"/>
      <c r="GO1056" s="15"/>
      <c r="GP1056" s="15"/>
      <c r="GQ1056" s="15"/>
      <c r="GR1056" s="15"/>
      <c r="GS1056" s="15"/>
      <c r="GT1056" s="15"/>
      <c r="GU1056" s="15"/>
      <c r="GV1056" s="15"/>
      <c r="GW1056" s="15"/>
      <c r="GX1056" s="15"/>
      <c r="GY1056" s="15"/>
    </row>
    <row r="1057" spans="1:207" s="123" customFormat="1" ht="25.15" customHeight="1" x14ac:dyDescent="0.25">
      <c r="A1057" s="200">
        <v>821</v>
      </c>
      <c r="B1057" s="301" t="s">
        <v>547</v>
      </c>
      <c r="C1057" s="48">
        <v>1965</v>
      </c>
      <c r="D1057" s="288" t="s">
        <v>204</v>
      </c>
      <c r="E1057" s="288" t="s">
        <v>20</v>
      </c>
      <c r="F1057" s="305">
        <v>5</v>
      </c>
      <c r="G1057" s="305">
        <v>3</v>
      </c>
      <c r="H1057" s="40">
        <f t="shared" si="342"/>
        <v>2555.9499999999998</v>
      </c>
      <c r="I1057" s="40">
        <v>16.600000000000001</v>
      </c>
      <c r="J1057" s="289">
        <v>2539.35</v>
      </c>
      <c r="K1057" s="307">
        <f t="shared" si="324"/>
        <v>7730250</v>
      </c>
      <c r="L1057" s="311">
        <v>0</v>
      </c>
      <c r="M1057" s="377">
        <v>0</v>
      </c>
      <c r="N1057" s="311">
        <v>0</v>
      </c>
      <c r="O1057" s="40">
        <f>'[1]Прод. прилож (2)'!$C$1435</f>
        <v>7730250</v>
      </c>
      <c r="P1057" s="311">
        <f t="shared" si="327"/>
        <v>3024.4136231146936</v>
      </c>
      <c r="Q1057" s="42">
        <v>9673</v>
      </c>
      <c r="R1057" s="59" t="s">
        <v>94</v>
      </c>
      <c r="S1057" s="47"/>
      <c r="T1057" s="15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 s="15"/>
      <c r="AV1057" s="15"/>
      <c r="AW1057" s="15"/>
      <c r="AX1057" s="15"/>
      <c r="AY1057" s="15"/>
      <c r="AZ1057" s="15"/>
      <c r="BA1057" s="15"/>
      <c r="BB1057" s="15"/>
      <c r="BC1057" s="15"/>
      <c r="BD1057" s="15"/>
      <c r="BE1057" s="15"/>
      <c r="BF1057" s="15"/>
      <c r="BG1057" s="15"/>
      <c r="BH1057" s="15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5"/>
      <c r="DA1057" s="15"/>
      <c r="DB1057" s="15"/>
      <c r="DC1057" s="15"/>
      <c r="DD1057" s="15"/>
      <c r="DE1057" s="15"/>
      <c r="DF1057" s="15"/>
      <c r="DG1057" s="15"/>
      <c r="DH1057" s="15"/>
      <c r="DI1057" s="15"/>
      <c r="DJ1057" s="15"/>
      <c r="DK1057" s="15"/>
      <c r="DL1057" s="15"/>
      <c r="DM1057" s="15"/>
      <c r="DN1057" s="15"/>
      <c r="DO1057" s="15"/>
      <c r="DP1057" s="15"/>
      <c r="DQ1057" s="15"/>
      <c r="DR1057" s="15"/>
      <c r="DS1057" s="15"/>
      <c r="DT1057" s="15"/>
      <c r="DU1057" s="15"/>
      <c r="DV1057" s="15"/>
      <c r="DW1057" s="15"/>
      <c r="DX1057" s="15"/>
      <c r="DY1057" s="15"/>
      <c r="DZ1057" s="15"/>
      <c r="EA1057" s="15"/>
      <c r="EB1057" s="15"/>
      <c r="EC1057" s="15"/>
      <c r="ED1057" s="15"/>
      <c r="EE1057" s="15"/>
      <c r="EF1057" s="15"/>
      <c r="EG1057" s="15"/>
      <c r="EH1057" s="15"/>
      <c r="EI1057" s="15"/>
      <c r="EJ1057" s="15"/>
      <c r="EK1057" s="15"/>
      <c r="EL1057" s="15"/>
      <c r="EM1057" s="15"/>
      <c r="EN1057" s="15"/>
      <c r="EO1057" s="15"/>
      <c r="EP1057" s="15"/>
      <c r="EQ1057" s="15"/>
      <c r="ER1057" s="15"/>
      <c r="ES1057" s="15"/>
      <c r="ET1057" s="15"/>
      <c r="EU1057" s="15"/>
      <c r="EV1057" s="15"/>
      <c r="EW1057" s="15"/>
      <c r="EX1057" s="15"/>
      <c r="EY1057" s="15"/>
      <c r="EZ1057" s="15"/>
      <c r="FA1057" s="15"/>
      <c r="FB1057" s="15"/>
      <c r="FC1057" s="15"/>
      <c r="FD1057" s="15"/>
      <c r="FE1057" s="15"/>
      <c r="FF1057" s="15"/>
      <c r="FG1057" s="15"/>
      <c r="FH1057" s="15"/>
      <c r="FI1057" s="15"/>
      <c r="FJ1057" s="15"/>
      <c r="FK1057" s="15"/>
      <c r="FL1057" s="15"/>
      <c r="FM1057" s="15"/>
      <c r="FN1057" s="15"/>
      <c r="FO1057" s="15"/>
      <c r="FP1057" s="15"/>
      <c r="FQ1057" s="15"/>
      <c r="FR1057" s="15"/>
      <c r="FS1057" s="15"/>
      <c r="FT1057" s="15"/>
      <c r="FU1057" s="15"/>
      <c r="FV1057" s="15"/>
      <c r="FW1057" s="15"/>
      <c r="FX1057" s="15"/>
      <c r="FY1057" s="15"/>
      <c r="FZ1057" s="15"/>
      <c r="GA1057" s="15"/>
      <c r="GB1057" s="15"/>
      <c r="GC1057" s="15"/>
      <c r="GD1057" s="15"/>
      <c r="GE1057" s="15"/>
      <c r="GF1057" s="15"/>
      <c r="GG1057" s="15"/>
      <c r="GH1057" s="15"/>
      <c r="GI1057" s="15"/>
      <c r="GJ1057" s="15"/>
      <c r="GK1057" s="15"/>
      <c r="GL1057" s="15"/>
      <c r="GM1057" s="15"/>
      <c r="GN1057" s="15"/>
      <c r="GO1057" s="15"/>
      <c r="GP1057" s="15"/>
      <c r="GQ1057" s="15"/>
      <c r="GR1057" s="15"/>
      <c r="GS1057" s="15"/>
      <c r="GT1057" s="15"/>
      <c r="GU1057" s="15"/>
      <c r="GV1057" s="15"/>
      <c r="GW1057" s="15"/>
      <c r="GX1057" s="15"/>
      <c r="GY1057" s="15"/>
    </row>
    <row r="1058" spans="1:207" s="123" customFormat="1" ht="25.15" customHeight="1" x14ac:dyDescent="0.25">
      <c r="A1058" s="200">
        <v>822</v>
      </c>
      <c r="B1058" s="301" t="s">
        <v>548</v>
      </c>
      <c r="C1058" s="48">
        <v>1965</v>
      </c>
      <c r="D1058" s="288" t="s">
        <v>204</v>
      </c>
      <c r="E1058" s="288" t="s">
        <v>20</v>
      </c>
      <c r="F1058" s="305">
        <v>5</v>
      </c>
      <c r="G1058" s="305">
        <v>4</v>
      </c>
      <c r="H1058" s="40">
        <v>3491.7</v>
      </c>
      <c r="I1058" s="40">
        <v>216.1</v>
      </c>
      <c r="J1058" s="289">
        <v>3009.2</v>
      </c>
      <c r="K1058" s="307">
        <f t="shared" si="324"/>
        <v>6725152.5</v>
      </c>
      <c r="L1058" s="311">
        <v>0</v>
      </c>
      <c r="M1058" s="377">
        <v>0</v>
      </c>
      <c r="N1058" s="311">
        <v>0</v>
      </c>
      <c r="O1058" s="40">
        <f>'[1]Прод. прилож (2)'!$C$1436</f>
        <v>6725152.5</v>
      </c>
      <c r="P1058" s="311">
        <f t="shared" si="327"/>
        <v>1926.0396082137643</v>
      </c>
      <c r="Q1058" s="42">
        <v>9673</v>
      </c>
      <c r="R1058" s="59" t="s">
        <v>94</v>
      </c>
      <c r="S1058" s="47"/>
      <c r="T1058" s="15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 s="15"/>
      <c r="AV1058" s="15"/>
      <c r="AW1058" s="15"/>
      <c r="AX1058" s="15"/>
      <c r="AY1058" s="15"/>
      <c r="AZ1058" s="15"/>
      <c r="BA1058" s="15"/>
      <c r="BB1058" s="15"/>
      <c r="BC1058" s="15"/>
      <c r="BD1058" s="15"/>
      <c r="BE1058" s="15"/>
      <c r="BF1058" s="15"/>
      <c r="BG1058" s="15"/>
      <c r="BH1058" s="15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5"/>
      <c r="DA1058" s="15"/>
      <c r="DB1058" s="15"/>
      <c r="DC1058" s="15"/>
      <c r="DD1058" s="15"/>
      <c r="DE1058" s="15"/>
      <c r="DF1058" s="15"/>
      <c r="DG1058" s="15"/>
      <c r="DH1058" s="15"/>
      <c r="DI1058" s="15"/>
      <c r="DJ1058" s="15"/>
      <c r="DK1058" s="15"/>
      <c r="DL1058" s="15"/>
      <c r="DM1058" s="15"/>
      <c r="DN1058" s="15"/>
      <c r="DO1058" s="15"/>
      <c r="DP1058" s="15"/>
      <c r="DQ1058" s="15"/>
      <c r="DR1058" s="15"/>
      <c r="DS1058" s="15"/>
      <c r="DT1058" s="15"/>
      <c r="DU1058" s="15"/>
      <c r="DV1058" s="15"/>
      <c r="DW1058" s="15"/>
      <c r="DX1058" s="15"/>
      <c r="DY1058" s="15"/>
      <c r="DZ1058" s="15"/>
      <c r="EA1058" s="15"/>
      <c r="EB1058" s="15"/>
      <c r="EC1058" s="15"/>
      <c r="ED1058" s="15"/>
      <c r="EE1058" s="15"/>
      <c r="EF1058" s="15"/>
      <c r="EG1058" s="15"/>
      <c r="EH1058" s="15"/>
      <c r="EI1058" s="15"/>
      <c r="EJ1058" s="15"/>
      <c r="EK1058" s="15"/>
      <c r="EL1058" s="15"/>
      <c r="EM1058" s="15"/>
      <c r="EN1058" s="15"/>
      <c r="EO1058" s="15"/>
      <c r="EP1058" s="15"/>
      <c r="EQ1058" s="15"/>
      <c r="ER1058" s="15"/>
      <c r="ES1058" s="15"/>
      <c r="ET1058" s="15"/>
      <c r="EU1058" s="15"/>
      <c r="EV1058" s="15"/>
      <c r="EW1058" s="15"/>
      <c r="EX1058" s="15"/>
      <c r="EY1058" s="15"/>
      <c r="EZ1058" s="15"/>
      <c r="FA1058" s="15"/>
      <c r="FB1058" s="15"/>
      <c r="FC1058" s="15"/>
      <c r="FD1058" s="15"/>
      <c r="FE1058" s="15"/>
      <c r="FF1058" s="15"/>
      <c r="FG1058" s="15"/>
      <c r="FH1058" s="15"/>
      <c r="FI1058" s="15"/>
      <c r="FJ1058" s="15"/>
      <c r="FK1058" s="15"/>
      <c r="FL1058" s="15"/>
      <c r="FM1058" s="15"/>
      <c r="FN1058" s="15"/>
      <c r="FO1058" s="15"/>
      <c r="FP1058" s="15"/>
      <c r="FQ1058" s="15"/>
      <c r="FR1058" s="15"/>
      <c r="FS1058" s="15"/>
      <c r="FT1058" s="15"/>
      <c r="FU1058" s="15"/>
      <c r="FV1058" s="15"/>
      <c r="FW1058" s="15"/>
      <c r="FX1058" s="15"/>
      <c r="FY1058" s="15"/>
      <c r="FZ1058" s="15"/>
      <c r="GA1058" s="15"/>
      <c r="GB1058" s="15"/>
      <c r="GC1058" s="15"/>
      <c r="GD1058" s="15"/>
      <c r="GE1058" s="15"/>
      <c r="GF1058" s="15"/>
      <c r="GG1058" s="15"/>
      <c r="GH1058" s="15"/>
      <c r="GI1058" s="15"/>
      <c r="GJ1058" s="15"/>
      <c r="GK1058" s="15"/>
      <c r="GL1058" s="15"/>
      <c r="GM1058" s="15"/>
      <c r="GN1058" s="15"/>
      <c r="GO1058" s="15"/>
      <c r="GP1058" s="15"/>
      <c r="GQ1058" s="15"/>
      <c r="GR1058" s="15"/>
      <c r="GS1058" s="15"/>
      <c r="GT1058" s="15"/>
      <c r="GU1058" s="15"/>
      <c r="GV1058" s="15"/>
      <c r="GW1058" s="15"/>
      <c r="GX1058" s="15"/>
      <c r="GY1058" s="15"/>
    </row>
    <row r="1059" spans="1:207" s="123" customFormat="1" ht="25.15" customHeight="1" x14ac:dyDescent="0.25">
      <c r="A1059" s="200">
        <v>823</v>
      </c>
      <c r="B1059" s="301" t="s">
        <v>549</v>
      </c>
      <c r="C1059" s="48">
        <v>1964</v>
      </c>
      <c r="D1059" s="288" t="s">
        <v>204</v>
      </c>
      <c r="E1059" s="48" t="s">
        <v>20</v>
      </c>
      <c r="F1059" s="27">
        <v>5</v>
      </c>
      <c r="G1059" s="27">
        <v>4</v>
      </c>
      <c r="H1059" s="40">
        <f>I1059+J1059</f>
        <v>3619.23</v>
      </c>
      <c r="I1059" s="289">
        <v>1089.23</v>
      </c>
      <c r="J1059" s="289">
        <v>2530</v>
      </c>
      <c r="K1059" s="307">
        <f t="shared" si="324"/>
        <v>10337164.279999999</v>
      </c>
      <c r="L1059" s="311">
        <v>0</v>
      </c>
      <c r="M1059" s="377">
        <v>0</v>
      </c>
      <c r="N1059" s="311">
        <v>0</v>
      </c>
      <c r="O1059" s="40">
        <f>'[1]Прод. прилож (2)'!$C$874</f>
        <v>10337164.279999999</v>
      </c>
      <c r="P1059" s="311">
        <f t="shared" si="327"/>
        <v>2856.1777726201426</v>
      </c>
      <c r="Q1059" s="42">
        <v>9673</v>
      </c>
      <c r="R1059" s="59" t="s">
        <v>93</v>
      </c>
      <c r="S1059" s="47"/>
      <c r="T1059" s="15"/>
      <c r="U1059" s="15"/>
      <c r="V1059" s="1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 s="15"/>
      <c r="AV1059" s="15"/>
      <c r="AW1059" s="15"/>
      <c r="AX1059" s="15"/>
      <c r="AY1059" s="15"/>
      <c r="AZ1059" s="15"/>
      <c r="BA1059" s="15"/>
      <c r="BB1059" s="15"/>
      <c r="BC1059" s="15"/>
      <c r="BD1059" s="15"/>
      <c r="BE1059" s="15"/>
      <c r="BF1059" s="15"/>
      <c r="BG1059" s="15"/>
      <c r="BH1059" s="15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5"/>
      <c r="CY1059" s="15"/>
      <c r="CZ1059" s="15"/>
      <c r="DA1059" s="15"/>
      <c r="DB1059" s="15"/>
      <c r="DC1059" s="15"/>
      <c r="DD1059" s="15"/>
      <c r="DE1059" s="15"/>
      <c r="DF1059" s="15"/>
      <c r="DG1059" s="15"/>
      <c r="DH1059" s="15"/>
      <c r="DI1059" s="15"/>
      <c r="DJ1059" s="15"/>
      <c r="DK1059" s="15"/>
      <c r="DL1059" s="15"/>
      <c r="DM1059" s="15"/>
      <c r="DN1059" s="15"/>
      <c r="DO1059" s="15"/>
      <c r="DP1059" s="15"/>
      <c r="DQ1059" s="15"/>
      <c r="DR1059" s="15"/>
      <c r="DS1059" s="15"/>
      <c r="DT1059" s="15"/>
      <c r="DU1059" s="15"/>
      <c r="DV1059" s="15"/>
      <c r="DW1059" s="15"/>
      <c r="DX1059" s="15"/>
      <c r="DY1059" s="15"/>
      <c r="DZ1059" s="15"/>
      <c r="EA1059" s="15"/>
      <c r="EB1059" s="15"/>
      <c r="EC1059" s="15"/>
      <c r="ED1059" s="15"/>
      <c r="EE1059" s="15"/>
      <c r="EF1059" s="15"/>
      <c r="EG1059" s="15"/>
      <c r="EH1059" s="15"/>
      <c r="EI1059" s="15"/>
      <c r="EJ1059" s="15"/>
      <c r="EK1059" s="15"/>
      <c r="EL1059" s="15"/>
      <c r="EM1059" s="15"/>
      <c r="EN1059" s="15"/>
      <c r="EO1059" s="15"/>
      <c r="EP1059" s="15"/>
      <c r="EQ1059" s="15"/>
      <c r="ER1059" s="15"/>
      <c r="ES1059" s="15"/>
      <c r="ET1059" s="15"/>
      <c r="EU1059" s="15"/>
      <c r="EV1059" s="15"/>
      <c r="EW1059" s="15"/>
      <c r="EX1059" s="15"/>
      <c r="EY1059" s="15"/>
      <c r="EZ1059" s="15"/>
      <c r="FA1059" s="15"/>
      <c r="FB1059" s="15"/>
      <c r="FC1059" s="15"/>
      <c r="FD1059" s="15"/>
      <c r="FE1059" s="15"/>
      <c r="FF1059" s="15"/>
      <c r="FG1059" s="15"/>
      <c r="FH1059" s="15"/>
      <c r="FI1059" s="15"/>
      <c r="FJ1059" s="15"/>
      <c r="FK1059" s="15"/>
      <c r="FL1059" s="15"/>
      <c r="FM1059" s="15"/>
      <c r="FN1059" s="15"/>
      <c r="FO1059" s="15"/>
      <c r="FP1059" s="15"/>
      <c r="FQ1059" s="15"/>
      <c r="FR1059" s="15"/>
      <c r="FS1059" s="15"/>
      <c r="FT1059" s="15"/>
      <c r="FU1059" s="15"/>
      <c r="FV1059" s="15"/>
      <c r="FW1059" s="15"/>
      <c r="FX1059" s="15"/>
      <c r="FY1059" s="15"/>
      <c r="FZ1059" s="15"/>
      <c r="GA1059" s="15"/>
      <c r="GB1059" s="15"/>
      <c r="GC1059" s="15"/>
      <c r="GD1059" s="15"/>
      <c r="GE1059" s="15"/>
      <c r="GF1059" s="15"/>
      <c r="GG1059" s="15"/>
      <c r="GH1059" s="15"/>
      <c r="GI1059" s="15"/>
      <c r="GJ1059" s="15"/>
      <c r="GK1059" s="15"/>
      <c r="GL1059" s="15"/>
      <c r="GM1059" s="15"/>
      <c r="GN1059" s="15"/>
      <c r="GO1059" s="15"/>
      <c r="GP1059" s="15"/>
      <c r="GQ1059" s="15"/>
      <c r="GR1059" s="15"/>
      <c r="GS1059" s="15"/>
      <c r="GT1059" s="15"/>
      <c r="GU1059" s="15"/>
      <c r="GV1059" s="15"/>
      <c r="GW1059" s="15"/>
      <c r="GX1059" s="15"/>
      <c r="GY1059" s="15"/>
    </row>
    <row r="1060" spans="1:207" s="123" customFormat="1" ht="25.15" customHeight="1" x14ac:dyDescent="0.25">
      <c r="A1060" s="200">
        <v>824</v>
      </c>
      <c r="B1060" s="301" t="s">
        <v>550</v>
      </c>
      <c r="C1060" s="48">
        <v>1964</v>
      </c>
      <c r="D1060" s="288" t="s">
        <v>204</v>
      </c>
      <c r="E1060" s="48" t="s">
        <v>22</v>
      </c>
      <c r="F1060" s="27">
        <v>5</v>
      </c>
      <c r="G1060" s="27">
        <v>4</v>
      </c>
      <c r="H1060" s="40">
        <f>I1060+J1060</f>
        <v>3505.35</v>
      </c>
      <c r="I1060" s="129">
        <v>0</v>
      </c>
      <c r="J1060" s="289">
        <v>3505.35</v>
      </c>
      <c r="K1060" s="307">
        <f t="shared" si="324"/>
        <v>5227642.0100000007</v>
      </c>
      <c r="L1060" s="311">
        <v>0</v>
      </c>
      <c r="M1060" s="377">
        <v>0</v>
      </c>
      <c r="N1060" s="311">
        <v>0</v>
      </c>
      <c r="O1060" s="40">
        <f>'[1]Прод. прилож (2)'!$C$875</f>
        <v>5227642.0100000007</v>
      </c>
      <c r="P1060" s="311">
        <f t="shared" si="327"/>
        <v>1491.3323947679978</v>
      </c>
      <c r="Q1060" s="42">
        <v>9673</v>
      </c>
      <c r="R1060" s="59" t="s">
        <v>93</v>
      </c>
      <c r="S1060" s="47"/>
      <c r="T1060" s="15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 s="15"/>
      <c r="AV1060" s="15"/>
      <c r="AW1060" s="15"/>
      <c r="AX1060" s="15"/>
      <c r="AY1060" s="15"/>
      <c r="AZ1060" s="15"/>
      <c r="BA1060" s="15"/>
      <c r="BB1060" s="15"/>
      <c r="BC1060" s="15"/>
      <c r="BD1060" s="15"/>
      <c r="BE1060" s="15"/>
      <c r="BF1060" s="15"/>
      <c r="BG1060" s="15"/>
      <c r="BH1060" s="15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5"/>
      <c r="CY1060" s="15"/>
      <c r="CZ1060" s="15"/>
      <c r="DA1060" s="15"/>
      <c r="DB1060" s="15"/>
      <c r="DC1060" s="15"/>
      <c r="DD1060" s="15"/>
      <c r="DE1060" s="15"/>
      <c r="DF1060" s="15"/>
      <c r="DG1060" s="15"/>
      <c r="DH1060" s="15"/>
      <c r="DI1060" s="15"/>
      <c r="DJ1060" s="15"/>
      <c r="DK1060" s="15"/>
      <c r="DL1060" s="15"/>
      <c r="DM1060" s="15"/>
      <c r="DN1060" s="15"/>
      <c r="DO1060" s="15"/>
      <c r="DP1060" s="15"/>
      <c r="DQ1060" s="15"/>
      <c r="DR1060" s="15"/>
      <c r="DS1060" s="15"/>
      <c r="DT1060" s="15"/>
      <c r="DU1060" s="15"/>
      <c r="DV1060" s="15"/>
      <c r="DW1060" s="15"/>
      <c r="DX1060" s="15"/>
      <c r="DY1060" s="15"/>
      <c r="DZ1060" s="15"/>
      <c r="EA1060" s="15"/>
      <c r="EB1060" s="15"/>
      <c r="EC1060" s="15"/>
      <c r="ED1060" s="15"/>
      <c r="EE1060" s="15"/>
      <c r="EF1060" s="15"/>
      <c r="EG1060" s="15"/>
      <c r="EH1060" s="15"/>
      <c r="EI1060" s="15"/>
      <c r="EJ1060" s="15"/>
      <c r="EK1060" s="15"/>
      <c r="EL1060" s="15"/>
      <c r="EM1060" s="15"/>
      <c r="EN1060" s="15"/>
      <c r="EO1060" s="15"/>
      <c r="EP1060" s="15"/>
      <c r="EQ1060" s="15"/>
      <c r="ER1060" s="15"/>
      <c r="ES1060" s="15"/>
      <c r="ET1060" s="15"/>
      <c r="EU1060" s="15"/>
      <c r="EV1060" s="15"/>
      <c r="EW1060" s="15"/>
      <c r="EX1060" s="15"/>
      <c r="EY1060" s="15"/>
      <c r="EZ1060" s="15"/>
      <c r="FA1060" s="15"/>
      <c r="FB1060" s="15"/>
      <c r="FC1060" s="15"/>
      <c r="FD1060" s="15"/>
      <c r="FE1060" s="15"/>
      <c r="FF1060" s="15"/>
      <c r="FG1060" s="15"/>
      <c r="FH1060" s="15"/>
      <c r="FI1060" s="15"/>
      <c r="FJ1060" s="15"/>
      <c r="FK1060" s="15"/>
      <c r="FL1060" s="15"/>
      <c r="FM1060" s="15"/>
      <c r="FN1060" s="15"/>
      <c r="FO1060" s="15"/>
      <c r="FP1060" s="15"/>
      <c r="FQ1060" s="15"/>
      <c r="FR1060" s="15"/>
      <c r="FS1060" s="15"/>
      <c r="FT1060" s="15"/>
      <c r="FU1060" s="15"/>
      <c r="FV1060" s="15"/>
      <c r="FW1060" s="15"/>
      <c r="FX1060" s="15"/>
      <c r="FY1060" s="15"/>
      <c r="FZ1060" s="15"/>
      <c r="GA1060" s="15"/>
      <c r="GB1060" s="15"/>
      <c r="GC1060" s="15"/>
      <c r="GD1060" s="15"/>
      <c r="GE1060" s="15"/>
      <c r="GF1060" s="15"/>
      <c r="GG1060" s="15"/>
      <c r="GH1060" s="15"/>
      <c r="GI1060" s="15"/>
      <c r="GJ1060" s="15"/>
      <c r="GK1060" s="15"/>
      <c r="GL1060" s="15"/>
      <c r="GM1060" s="15"/>
      <c r="GN1060" s="15"/>
      <c r="GO1060" s="15"/>
      <c r="GP1060" s="15"/>
      <c r="GQ1060" s="15"/>
      <c r="GR1060" s="15"/>
      <c r="GS1060" s="15"/>
      <c r="GT1060" s="15"/>
      <c r="GU1060" s="15"/>
      <c r="GV1060" s="15"/>
      <c r="GW1060" s="15"/>
      <c r="GX1060" s="15"/>
      <c r="GY1060" s="15"/>
    </row>
    <row r="1061" spans="1:207" s="14" customFormat="1" ht="25.15" customHeight="1" x14ac:dyDescent="0.25">
      <c r="A1061" s="200">
        <v>825</v>
      </c>
      <c r="B1061" s="301" t="s">
        <v>551</v>
      </c>
      <c r="C1061" s="48">
        <v>1963</v>
      </c>
      <c r="D1061" s="288" t="s">
        <v>204</v>
      </c>
      <c r="E1061" s="48" t="s">
        <v>20</v>
      </c>
      <c r="F1061" s="27">
        <v>5</v>
      </c>
      <c r="G1061" s="27">
        <v>4</v>
      </c>
      <c r="H1061" s="40">
        <f>I1061+J1061</f>
        <v>3203</v>
      </c>
      <c r="I1061" s="129">
        <v>405.7</v>
      </c>
      <c r="J1061" s="289">
        <v>2797.3</v>
      </c>
      <c r="K1061" s="307">
        <f t="shared" si="324"/>
        <v>10349818.810000001</v>
      </c>
      <c r="L1061" s="311">
        <v>0</v>
      </c>
      <c r="M1061" s="377">
        <v>0</v>
      </c>
      <c r="N1061" s="311">
        <v>0</v>
      </c>
      <c r="O1061" s="40">
        <f>'[1]Прод. прилож (2)'!$C$876</f>
        <v>10349818.810000001</v>
      </c>
      <c r="P1061" s="311">
        <f t="shared" si="327"/>
        <v>3231.2890446456449</v>
      </c>
      <c r="Q1061" s="42">
        <v>9673</v>
      </c>
      <c r="R1061" s="59" t="s">
        <v>93</v>
      </c>
    </row>
    <row r="1062" spans="1:207" s="14" customFormat="1" ht="25.15" customHeight="1" x14ac:dyDescent="0.25">
      <c r="A1062" s="200">
        <v>826</v>
      </c>
      <c r="B1062" s="301" t="s">
        <v>552</v>
      </c>
      <c r="C1062" s="48">
        <v>1964</v>
      </c>
      <c r="D1062" s="288" t="s">
        <v>204</v>
      </c>
      <c r="E1062" s="48" t="s">
        <v>20</v>
      </c>
      <c r="F1062" s="27">
        <v>5</v>
      </c>
      <c r="G1062" s="27">
        <v>4</v>
      </c>
      <c r="H1062" s="40">
        <f>I1062+J1062</f>
        <v>3324.4700000000003</v>
      </c>
      <c r="I1062" s="129">
        <v>205.4</v>
      </c>
      <c r="J1062" s="289">
        <v>3119.07</v>
      </c>
      <c r="K1062" s="307">
        <f t="shared" si="324"/>
        <v>9628413.5199999996</v>
      </c>
      <c r="L1062" s="311">
        <v>0</v>
      </c>
      <c r="M1062" s="377">
        <v>0</v>
      </c>
      <c r="N1062" s="311">
        <v>0</v>
      </c>
      <c r="O1062" s="40">
        <f>'[1]Прод. прилож (2)'!$C$877</f>
        <v>9628413.5199999996</v>
      </c>
      <c r="P1062" s="311">
        <f t="shared" si="327"/>
        <v>2896.2251185903315</v>
      </c>
      <c r="Q1062" s="42">
        <v>9673</v>
      </c>
      <c r="R1062" s="59" t="s">
        <v>93</v>
      </c>
      <c r="S1062" s="17"/>
      <c r="T1062" s="17"/>
    </row>
    <row r="1063" spans="1:207" s="123" customFormat="1" ht="25.15" customHeight="1" x14ac:dyDescent="0.25">
      <c r="A1063" s="200">
        <v>827</v>
      </c>
      <c r="B1063" s="301" t="s">
        <v>553</v>
      </c>
      <c r="C1063" s="288">
        <v>1964</v>
      </c>
      <c r="D1063" s="288" t="s">
        <v>204</v>
      </c>
      <c r="E1063" s="288" t="s">
        <v>20</v>
      </c>
      <c r="F1063" s="27">
        <v>5</v>
      </c>
      <c r="G1063" s="27">
        <v>3</v>
      </c>
      <c r="H1063" s="40">
        <v>2945.2</v>
      </c>
      <c r="I1063" s="129">
        <v>0</v>
      </c>
      <c r="J1063" s="289">
        <v>2567.13</v>
      </c>
      <c r="K1063" s="307">
        <f t="shared" si="324"/>
        <v>6937130.3899999997</v>
      </c>
      <c r="L1063" s="311">
        <v>0</v>
      </c>
      <c r="M1063" s="377">
        <v>0</v>
      </c>
      <c r="N1063" s="311">
        <v>0</v>
      </c>
      <c r="O1063" s="40">
        <f>'[1]Прод. прилож (2)'!$C$878</f>
        <v>6937130.3899999997</v>
      </c>
      <c r="P1063" s="311">
        <f t="shared" si="327"/>
        <v>2355.4021424691023</v>
      </c>
      <c r="Q1063" s="42">
        <v>9673</v>
      </c>
      <c r="R1063" s="59" t="s">
        <v>93</v>
      </c>
      <c r="S1063" s="47"/>
      <c r="T1063" s="15"/>
      <c r="U1063" s="15"/>
      <c r="V1063" s="1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 s="15"/>
      <c r="AV1063" s="15"/>
      <c r="AW1063" s="15"/>
      <c r="AX1063" s="15"/>
      <c r="AY1063" s="15"/>
      <c r="AZ1063" s="15"/>
      <c r="BA1063" s="15"/>
      <c r="BB1063" s="15"/>
      <c r="BC1063" s="15"/>
      <c r="BD1063" s="15"/>
      <c r="BE1063" s="15"/>
      <c r="BF1063" s="15"/>
      <c r="BG1063" s="15"/>
      <c r="BH1063" s="15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5"/>
      <c r="CY1063" s="15"/>
      <c r="CZ1063" s="15"/>
      <c r="DA1063" s="15"/>
      <c r="DB1063" s="15"/>
      <c r="DC1063" s="15"/>
      <c r="DD1063" s="15"/>
      <c r="DE1063" s="15"/>
      <c r="DF1063" s="15"/>
      <c r="DG1063" s="15"/>
      <c r="DH1063" s="15"/>
      <c r="DI1063" s="15"/>
      <c r="DJ1063" s="15"/>
      <c r="DK1063" s="15"/>
      <c r="DL1063" s="15"/>
      <c r="DM1063" s="15"/>
      <c r="DN1063" s="15"/>
      <c r="DO1063" s="15"/>
      <c r="DP1063" s="15"/>
      <c r="DQ1063" s="15"/>
      <c r="DR1063" s="15"/>
      <c r="DS1063" s="15"/>
      <c r="DT1063" s="15"/>
      <c r="DU1063" s="15"/>
      <c r="DV1063" s="15"/>
      <c r="DW1063" s="15"/>
      <c r="DX1063" s="15"/>
      <c r="DY1063" s="15"/>
      <c r="DZ1063" s="15"/>
      <c r="EA1063" s="15"/>
      <c r="EB1063" s="15"/>
      <c r="EC1063" s="15"/>
      <c r="ED1063" s="15"/>
      <c r="EE1063" s="15"/>
      <c r="EF1063" s="15"/>
      <c r="EG1063" s="15"/>
      <c r="EH1063" s="15"/>
      <c r="EI1063" s="15"/>
      <c r="EJ1063" s="15"/>
      <c r="EK1063" s="15"/>
      <c r="EL1063" s="15"/>
      <c r="EM1063" s="15"/>
      <c r="EN1063" s="15"/>
      <c r="EO1063" s="15"/>
      <c r="EP1063" s="15"/>
      <c r="EQ1063" s="15"/>
      <c r="ER1063" s="15"/>
      <c r="ES1063" s="15"/>
      <c r="ET1063" s="15"/>
      <c r="EU1063" s="15"/>
      <c r="EV1063" s="15"/>
      <c r="EW1063" s="15"/>
      <c r="EX1063" s="15"/>
      <c r="EY1063" s="15"/>
      <c r="EZ1063" s="15"/>
      <c r="FA1063" s="15"/>
      <c r="FB1063" s="15"/>
      <c r="FC1063" s="15"/>
      <c r="FD1063" s="15"/>
      <c r="FE1063" s="15"/>
      <c r="FF1063" s="15"/>
      <c r="FG1063" s="15"/>
      <c r="FH1063" s="15"/>
      <c r="FI1063" s="15"/>
      <c r="FJ1063" s="15"/>
      <c r="FK1063" s="15"/>
      <c r="FL1063" s="15"/>
      <c r="FM1063" s="15"/>
      <c r="FN1063" s="15"/>
      <c r="FO1063" s="15"/>
      <c r="FP1063" s="15"/>
      <c r="FQ1063" s="15"/>
      <c r="FR1063" s="15"/>
      <c r="FS1063" s="15"/>
      <c r="FT1063" s="15"/>
      <c r="FU1063" s="15"/>
      <c r="FV1063" s="15"/>
      <c r="FW1063" s="15"/>
      <c r="FX1063" s="15"/>
      <c r="FY1063" s="15"/>
      <c r="FZ1063" s="15"/>
      <c r="GA1063" s="15"/>
      <c r="GB1063" s="15"/>
      <c r="GC1063" s="15"/>
      <c r="GD1063" s="15"/>
      <c r="GE1063" s="15"/>
      <c r="GF1063" s="15"/>
      <c r="GG1063" s="15"/>
      <c r="GH1063" s="15"/>
      <c r="GI1063" s="15"/>
      <c r="GJ1063" s="15"/>
      <c r="GK1063" s="15"/>
      <c r="GL1063" s="15"/>
      <c r="GM1063" s="15"/>
      <c r="GN1063" s="15"/>
      <c r="GO1063" s="15"/>
      <c r="GP1063" s="15"/>
      <c r="GQ1063" s="15"/>
      <c r="GR1063" s="15"/>
      <c r="GS1063" s="15"/>
      <c r="GT1063" s="15"/>
      <c r="GU1063" s="15"/>
      <c r="GV1063" s="15"/>
      <c r="GW1063" s="15"/>
      <c r="GX1063" s="15"/>
      <c r="GY1063" s="15"/>
    </row>
    <row r="1064" spans="1:207" s="95" customFormat="1" ht="27" customHeight="1" x14ac:dyDescent="0.25">
      <c r="A1064" s="200">
        <v>828</v>
      </c>
      <c r="B1064" s="301" t="s">
        <v>1418</v>
      </c>
      <c r="C1064" s="305">
        <v>1968</v>
      </c>
      <c r="D1064" s="288" t="s">
        <v>204</v>
      </c>
      <c r="E1064" s="288" t="s">
        <v>20</v>
      </c>
      <c r="F1064" s="306">
        <v>5</v>
      </c>
      <c r="G1064" s="306">
        <v>4</v>
      </c>
      <c r="H1064" s="42">
        <v>4672.2299999999996</v>
      </c>
      <c r="I1064" s="135">
        <v>0</v>
      </c>
      <c r="J1064" s="289">
        <v>4672.2299999999996</v>
      </c>
      <c r="K1064" s="307">
        <f t="shared" si="324"/>
        <v>9873500</v>
      </c>
      <c r="L1064" s="40">
        <v>0</v>
      </c>
      <c r="M1064" s="40">
        <v>0</v>
      </c>
      <c r="N1064" s="40">
        <v>0</v>
      </c>
      <c r="O1064" s="311">
        <f>'[1]Прод. прилож (2)'!$C$879</f>
        <v>9873500</v>
      </c>
      <c r="P1064" s="42">
        <f t="shared" si="327"/>
        <v>2113.230727083213</v>
      </c>
      <c r="Q1064" s="307">
        <v>9673</v>
      </c>
      <c r="R1064" s="59" t="s">
        <v>93</v>
      </c>
    </row>
    <row r="1065" spans="1:207" s="123" customFormat="1" ht="25.15" customHeight="1" x14ac:dyDescent="0.25">
      <c r="A1065" s="200">
        <v>829</v>
      </c>
      <c r="B1065" s="301" t="s">
        <v>554</v>
      </c>
      <c r="C1065" s="48">
        <v>1963</v>
      </c>
      <c r="D1065" s="288" t="s">
        <v>204</v>
      </c>
      <c r="E1065" s="48" t="s">
        <v>20</v>
      </c>
      <c r="F1065" s="27">
        <v>5</v>
      </c>
      <c r="G1065" s="27">
        <v>2</v>
      </c>
      <c r="H1065" s="40">
        <f>I1065+J1065</f>
        <v>1284.67</v>
      </c>
      <c r="I1065" s="129">
        <v>163.4</v>
      </c>
      <c r="J1065" s="289">
        <v>1121.27</v>
      </c>
      <c r="K1065" s="307">
        <f t="shared" si="324"/>
        <v>4089907.5</v>
      </c>
      <c r="L1065" s="311">
        <v>0</v>
      </c>
      <c r="M1065" s="377">
        <v>0</v>
      </c>
      <c r="N1065" s="311">
        <v>0</v>
      </c>
      <c r="O1065" s="40">
        <f>'[1]Прод. прилож (2)'!$C$299</f>
        <v>4089907.5</v>
      </c>
      <c r="P1065" s="311">
        <f t="shared" si="327"/>
        <v>3183.6249776207119</v>
      </c>
      <c r="Q1065" s="42">
        <v>9673</v>
      </c>
      <c r="R1065" s="59" t="s">
        <v>92</v>
      </c>
      <c r="S1065" s="152"/>
      <c r="T1065" s="16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 s="15"/>
      <c r="AV1065" s="15"/>
      <c r="AW1065" s="15"/>
      <c r="AX1065" s="15"/>
      <c r="AY1065" s="15"/>
      <c r="AZ1065" s="15"/>
      <c r="BA1065" s="15"/>
      <c r="BB1065" s="15"/>
      <c r="BC1065" s="15"/>
      <c r="BD1065" s="15"/>
      <c r="BE1065" s="15"/>
      <c r="BF1065" s="15"/>
      <c r="BG1065" s="15"/>
      <c r="BH1065" s="15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5"/>
      <c r="CU1065" s="15"/>
      <c r="CV1065" s="15"/>
      <c r="CW1065" s="15"/>
      <c r="CX1065" s="15"/>
      <c r="CY1065" s="15"/>
      <c r="CZ1065" s="15"/>
      <c r="DA1065" s="15"/>
      <c r="DB1065" s="15"/>
      <c r="DC1065" s="15"/>
      <c r="DD1065" s="15"/>
      <c r="DE1065" s="15"/>
      <c r="DF1065" s="15"/>
      <c r="DG1065" s="15"/>
      <c r="DH1065" s="15"/>
      <c r="DI1065" s="15"/>
      <c r="DJ1065" s="15"/>
      <c r="DK1065" s="15"/>
      <c r="DL1065" s="15"/>
      <c r="DM1065" s="15"/>
      <c r="DN1065" s="15"/>
      <c r="DO1065" s="15"/>
      <c r="DP1065" s="15"/>
      <c r="DQ1065" s="15"/>
      <c r="DR1065" s="15"/>
      <c r="DS1065" s="15"/>
      <c r="DT1065" s="15"/>
      <c r="DU1065" s="15"/>
      <c r="DV1065" s="15"/>
      <c r="DW1065" s="15"/>
      <c r="DX1065" s="15"/>
      <c r="DY1065" s="15"/>
      <c r="DZ1065" s="15"/>
      <c r="EA1065" s="15"/>
      <c r="EB1065" s="15"/>
      <c r="EC1065" s="15"/>
      <c r="ED1065" s="15"/>
      <c r="EE1065" s="15"/>
      <c r="EF1065" s="15"/>
      <c r="EG1065" s="15"/>
      <c r="EH1065" s="15"/>
      <c r="EI1065" s="15"/>
      <c r="EJ1065" s="15"/>
      <c r="EK1065" s="15"/>
      <c r="EL1065" s="15"/>
      <c r="EM1065" s="15"/>
      <c r="EN1065" s="15"/>
      <c r="EO1065" s="15"/>
      <c r="EP1065" s="15"/>
      <c r="EQ1065" s="15"/>
      <c r="ER1065" s="15"/>
      <c r="ES1065" s="15"/>
      <c r="ET1065" s="15"/>
      <c r="EU1065" s="15"/>
      <c r="EV1065" s="15"/>
      <c r="EW1065" s="15"/>
      <c r="EX1065" s="15"/>
      <c r="EY1065" s="15"/>
      <c r="EZ1065" s="15"/>
      <c r="FA1065" s="15"/>
      <c r="FB1065" s="15"/>
      <c r="FC1065" s="15"/>
      <c r="FD1065" s="15"/>
      <c r="FE1065" s="15"/>
      <c r="FF1065" s="15"/>
      <c r="FG1065" s="15"/>
      <c r="FH1065" s="15"/>
      <c r="FI1065" s="15"/>
      <c r="FJ1065" s="15"/>
      <c r="FK1065" s="15"/>
      <c r="FL1065" s="15"/>
      <c r="FM1065" s="15"/>
      <c r="FN1065" s="15"/>
      <c r="FO1065" s="15"/>
      <c r="FP1065" s="15"/>
      <c r="FQ1065" s="15"/>
      <c r="FR1065" s="15"/>
      <c r="FS1065" s="15"/>
      <c r="FT1065" s="15"/>
      <c r="FU1065" s="15"/>
      <c r="FV1065" s="15"/>
      <c r="FW1065" s="15"/>
      <c r="FX1065" s="15"/>
      <c r="FY1065" s="15"/>
      <c r="FZ1065" s="15"/>
      <c r="GA1065" s="15"/>
      <c r="GB1065" s="15"/>
      <c r="GC1065" s="15"/>
      <c r="GD1065" s="15"/>
      <c r="GE1065" s="15"/>
      <c r="GF1065" s="15"/>
      <c r="GG1065" s="15"/>
      <c r="GH1065" s="15"/>
      <c r="GI1065" s="15"/>
      <c r="GJ1065" s="15"/>
      <c r="GK1065" s="15"/>
      <c r="GL1065" s="15"/>
      <c r="GM1065" s="15"/>
      <c r="GN1065" s="15"/>
      <c r="GO1065" s="15"/>
      <c r="GP1065" s="15"/>
      <c r="GQ1065" s="15"/>
      <c r="GR1065" s="15"/>
      <c r="GS1065" s="15"/>
      <c r="GT1065" s="15"/>
      <c r="GU1065" s="15"/>
      <c r="GV1065" s="15"/>
      <c r="GW1065" s="15"/>
      <c r="GX1065" s="15"/>
      <c r="GY1065" s="15"/>
    </row>
    <row r="1066" spans="1:207" s="123" customFormat="1" ht="25.15" customHeight="1" x14ac:dyDescent="0.25">
      <c r="A1066" s="200">
        <v>830</v>
      </c>
      <c r="B1066" s="301" t="s">
        <v>555</v>
      </c>
      <c r="C1066" s="48">
        <v>1965</v>
      </c>
      <c r="D1066" s="288" t="s">
        <v>204</v>
      </c>
      <c r="E1066" s="288" t="s">
        <v>20</v>
      </c>
      <c r="F1066" s="305">
        <v>5</v>
      </c>
      <c r="G1066" s="305">
        <v>4</v>
      </c>
      <c r="H1066" s="40">
        <f>I1066+J1066</f>
        <v>3188.5699999999997</v>
      </c>
      <c r="I1066" s="40">
        <v>144.69999999999999</v>
      </c>
      <c r="J1066" s="289">
        <v>3043.87</v>
      </c>
      <c r="K1066" s="307">
        <f t="shared" si="324"/>
        <v>1941000</v>
      </c>
      <c r="L1066" s="311">
        <v>0</v>
      </c>
      <c r="M1066" s="377">
        <v>0</v>
      </c>
      <c r="N1066" s="311">
        <v>0</v>
      </c>
      <c r="O1066" s="40">
        <f>'[1]Прод. прилож (2)'!$C$1437</f>
        <v>1941000</v>
      </c>
      <c r="P1066" s="311">
        <f t="shared" si="327"/>
        <v>608.73683187134054</v>
      </c>
      <c r="Q1066" s="42">
        <v>9673</v>
      </c>
      <c r="R1066" s="59" t="s">
        <v>94</v>
      </c>
      <c r="S1066" s="55"/>
      <c r="T1066" s="16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 s="15"/>
      <c r="AV1066" s="15"/>
      <c r="AW1066" s="15"/>
      <c r="AX1066" s="15"/>
      <c r="AY1066" s="15"/>
      <c r="AZ1066" s="15"/>
      <c r="BA1066" s="15"/>
      <c r="BB1066" s="15"/>
      <c r="BC1066" s="15"/>
      <c r="BD1066" s="15"/>
      <c r="BE1066" s="15"/>
      <c r="BF1066" s="15"/>
      <c r="BG1066" s="15"/>
      <c r="BH1066" s="15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5"/>
      <c r="CU1066" s="15"/>
      <c r="CV1066" s="15"/>
      <c r="CW1066" s="15"/>
      <c r="CX1066" s="15"/>
      <c r="CY1066" s="15"/>
      <c r="CZ1066" s="15"/>
      <c r="DA1066" s="15"/>
      <c r="DB1066" s="15"/>
      <c r="DC1066" s="15"/>
      <c r="DD1066" s="15"/>
      <c r="DE1066" s="15"/>
      <c r="DF1066" s="15"/>
      <c r="DG1066" s="15"/>
      <c r="DH1066" s="15"/>
      <c r="DI1066" s="15"/>
      <c r="DJ1066" s="15"/>
      <c r="DK1066" s="15"/>
      <c r="DL1066" s="15"/>
      <c r="DM1066" s="15"/>
      <c r="DN1066" s="15"/>
      <c r="DO1066" s="15"/>
      <c r="DP1066" s="15"/>
      <c r="DQ1066" s="15"/>
      <c r="DR1066" s="15"/>
      <c r="DS1066" s="15"/>
      <c r="DT1066" s="15"/>
      <c r="DU1066" s="15"/>
      <c r="DV1066" s="15"/>
      <c r="DW1066" s="15"/>
      <c r="DX1066" s="15"/>
      <c r="DY1066" s="15"/>
      <c r="DZ1066" s="15"/>
      <c r="EA1066" s="15"/>
      <c r="EB1066" s="15"/>
      <c r="EC1066" s="15"/>
      <c r="ED1066" s="15"/>
      <c r="EE1066" s="15"/>
      <c r="EF1066" s="15"/>
      <c r="EG1066" s="15"/>
      <c r="EH1066" s="15"/>
      <c r="EI1066" s="15"/>
      <c r="EJ1066" s="15"/>
      <c r="EK1066" s="15"/>
      <c r="EL1066" s="15"/>
      <c r="EM1066" s="15"/>
      <c r="EN1066" s="15"/>
      <c r="EO1066" s="15"/>
      <c r="EP1066" s="15"/>
      <c r="EQ1066" s="15"/>
      <c r="ER1066" s="15"/>
      <c r="ES1066" s="15"/>
      <c r="ET1066" s="15"/>
      <c r="EU1066" s="15"/>
      <c r="EV1066" s="15"/>
      <c r="EW1066" s="15"/>
      <c r="EX1066" s="15"/>
      <c r="EY1066" s="15"/>
      <c r="EZ1066" s="15"/>
      <c r="FA1066" s="15"/>
      <c r="FB1066" s="15"/>
      <c r="FC1066" s="15"/>
      <c r="FD1066" s="15"/>
      <c r="FE1066" s="15"/>
      <c r="FF1066" s="15"/>
      <c r="FG1066" s="15"/>
      <c r="FH1066" s="15"/>
      <c r="FI1066" s="15"/>
      <c r="FJ1066" s="15"/>
      <c r="FK1066" s="15"/>
      <c r="FL1066" s="15"/>
      <c r="FM1066" s="15"/>
      <c r="FN1066" s="15"/>
      <c r="FO1066" s="15"/>
      <c r="FP1066" s="15"/>
      <c r="FQ1066" s="15"/>
      <c r="FR1066" s="15"/>
      <c r="FS1066" s="15"/>
      <c r="FT1066" s="15"/>
      <c r="FU1066" s="15"/>
      <c r="FV1066" s="15"/>
      <c r="FW1066" s="15"/>
      <c r="FX1066" s="15"/>
      <c r="FY1066" s="15"/>
      <c r="FZ1066" s="15"/>
      <c r="GA1066" s="15"/>
      <c r="GB1066" s="15"/>
      <c r="GC1066" s="15"/>
      <c r="GD1066" s="15"/>
      <c r="GE1066" s="15"/>
      <c r="GF1066" s="15"/>
      <c r="GG1066" s="15"/>
      <c r="GH1066" s="15"/>
      <c r="GI1066" s="15"/>
      <c r="GJ1066" s="15"/>
      <c r="GK1066" s="15"/>
      <c r="GL1066" s="15"/>
      <c r="GM1066" s="15"/>
      <c r="GN1066" s="15"/>
      <c r="GO1066" s="15"/>
      <c r="GP1066" s="15"/>
      <c r="GQ1066" s="15"/>
      <c r="GR1066" s="15"/>
      <c r="GS1066" s="15"/>
      <c r="GT1066" s="15"/>
      <c r="GU1066" s="15"/>
      <c r="GV1066" s="15"/>
      <c r="GW1066" s="15"/>
      <c r="GX1066" s="15"/>
      <c r="GY1066" s="15"/>
    </row>
    <row r="1067" spans="1:207" s="123" customFormat="1" ht="25.15" customHeight="1" x14ac:dyDescent="0.25">
      <c r="A1067" s="200">
        <v>831</v>
      </c>
      <c r="B1067" s="301" t="s">
        <v>1285</v>
      </c>
      <c r="C1067" s="48">
        <v>1195</v>
      </c>
      <c r="D1067" s="288" t="s">
        <v>204</v>
      </c>
      <c r="E1067" s="288" t="s">
        <v>20</v>
      </c>
      <c r="F1067" s="27">
        <v>9</v>
      </c>
      <c r="G1067" s="27">
        <v>1</v>
      </c>
      <c r="H1067" s="40">
        <v>6934</v>
      </c>
      <c r="I1067" s="129">
        <v>41.1</v>
      </c>
      <c r="J1067" s="289">
        <v>3037.3</v>
      </c>
      <c r="K1067" s="307">
        <f>SUM(L1067:O1067)</f>
        <v>4276185.66</v>
      </c>
      <c r="L1067" s="311">
        <v>0</v>
      </c>
      <c r="M1067" s="377">
        <v>0</v>
      </c>
      <c r="N1067" s="311">
        <v>0</v>
      </c>
      <c r="O1067" s="40">
        <f>'[1]Прод. прилож (2)'!$C$880</f>
        <v>4276185.66</v>
      </c>
      <c r="P1067" s="311">
        <f t="shared" ref="P1067" si="343">K1067/H1067</f>
        <v>616.69824920680708</v>
      </c>
      <c r="Q1067" s="42">
        <v>9673</v>
      </c>
      <c r="R1067" s="59" t="s">
        <v>93</v>
      </c>
      <c r="S1067" s="55"/>
      <c r="T1067" s="16"/>
      <c r="U1067" s="15"/>
      <c r="V1067" s="1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 s="15"/>
      <c r="AV1067" s="15"/>
      <c r="AW1067" s="15"/>
      <c r="AX1067" s="15"/>
      <c r="AY1067" s="15"/>
      <c r="AZ1067" s="15"/>
      <c r="BA1067" s="15"/>
      <c r="BB1067" s="15"/>
      <c r="BC1067" s="15"/>
      <c r="BD1067" s="15"/>
      <c r="BE1067" s="15"/>
      <c r="BF1067" s="15"/>
      <c r="BG1067" s="15"/>
      <c r="BH1067" s="15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5"/>
      <c r="CY1067" s="15"/>
      <c r="CZ1067" s="15"/>
      <c r="DA1067" s="15"/>
      <c r="DB1067" s="15"/>
      <c r="DC1067" s="15"/>
      <c r="DD1067" s="15"/>
      <c r="DE1067" s="15"/>
      <c r="DF1067" s="15"/>
      <c r="DG1067" s="15"/>
      <c r="DH1067" s="15"/>
      <c r="DI1067" s="15"/>
      <c r="DJ1067" s="15"/>
      <c r="DK1067" s="15"/>
      <c r="DL1067" s="15"/>
      <c r="DM1067" s="15"/>
      <c r="DN1067" s="15"/>
      <c r="DO1067" s="15"/>
      <c r="DP1067" s="15"/>
      <c r="DQ1067" s="15"/>
      <c r="DR1067" s="15"/>
      <c r="DS1067" s="15"/>
      <c r="DT1067" s="15"/>
      <c r="DU1067" s="15"/>
      <c r="DV1067" s="15"/>
      <c r="DW1067" s="15"/>
      <c r="DX1067" s="15"/>
      <c r="DY1067" s="15"/>
      <c r="DZ1067" s="15"/>
      <c r="EA1067" s="15"/>
      <c r="EB1067" s="15"/>
      <c r="EC1067" s="15"/>
      <c r="ED1067" s="15"/>
      <c r="EE1067" s="15"/>
      <c r="EF1067" s="15"/>
      <c r="EG1067" s="15"/>
      <c r="EH1067" s="15"/>
      <c r="EI1067" s="15"/>
      <c r="EJ1067" s="15"/>
      <c r="EK1067" s="15"/>
      <c r="EL1067" s="15"/>
      <c r="EM1067" s="15"/>
      <c r="EN1067" s="15"/>
      <c r="EO1067" s="15"/>
      <c r="EP1067" s="15"/>
      <c r="EQ1067" s="15"/>
      <c r="ER1067" s="15"/>
      <c r="ES1067" s="15"/>
      <c r="ET1067" s="15"/>
      <c r="EU1067" s="15"/>
      <c r="EV1067" s="15"/>
      <c r="EW1067" s="15"/>
      <c r="EX1067" s="15"/>
      <c r="EY1067" s="15"/>
      <c r="EZ1067" s="15"/>
      <c r="FA1067" s="15"/>
      <c r="FB1067" s="15"/>
      <c r="FC1067" s="15"/>
      <c r="FD1067" s="15"/>
      <c r="FE1067" s="15"/>
      <c r="FF1067" s="15"/>
      <c r="FG1067" s="15"/>
      <c r="FH1067" s="15"/>
      <c r="FI1067" s="15"/>
      <c r="FJ1067" s="15"/>
      <c r="FK1067" s="15"/>
      <c r="FL1067" s="15"/>
      <c r="FM1067" s="15"/>
      <c r="FN1067" s="15"/>
      <c r="FO1067" s="15"/>
      <c r="FP1067" s="15"/>
      <c r="FQ1067" s="15"/>
      <c r="FR1067" s="15"/>
      <c r="FS1067" s="15"/>
      <c r="FT1067" s="15"/>
      <c r="FU1067" s="15"/>
      <c r="FV1067" s="15"/>
      <c r="FW1067" s="15"/>
      <c r="FX1067" s="15"/>
      <c r="FY1067" s="15"/>
      <c r="FZ1067" s="15"/>
      <c r="GA1067" s="15"/>
      <c r="GB1067" s="15"/>
      <c r="GC1067" s="15"/>
      <c r="GD1067" s="15"/>
      <c r="GE1067" s="15"/>
      <c r="GF1067" s="15"/>
      <c r="GG1067" s="15"/>
      <c r="GH1067" s="15"/>
      <c r="GI1067" s="15"/>
      <c r="GJ1067" s="15"/>
      <c r="GK1067" s="15"/>
      <c r="GL1067" s="15"/>
      <c r="GM1067" s="15"/>
      <c r="GN1067" s="15"/>
      <c r="GO1067" s="15"/>
      <c r="GP1067" s="15"/>
      <c r="GQ1067" s="15"/>
      <c r="GR1067" s="15"/>
      <c r="GS1067" s="15"/>
      <c r="GT1067" s="15"/>
      <c r="GU1067" s="15"/>
      <c r="GV1067" s="15"/>
      <c r="GW1067" s="15"/>
      <c r="GX1067" s="15"/>
      <c r="GY1067" s="15"/>
    </row>
    <row r="1068" spans="1:207" s="95" customFormat="1" ht="22.9" customHeight="1" x14ac:dyDescent="0.25">
      <c r="A1068" s="200">
        <v>832</v>
      </c>
      <c r="B1068" s="301" t="s">
        <v>556</v>
      </c>
      <c r="C1068" s="48">
        <v>1963</v>
      </c>
      <c r="D1068" s="288" t="s">
        <v>204</v>
      </c>
      <c r="E1068" s="48" t="s">
        <v>20</v>
      </c>
      <c r="F1068" s="27">
        <v>4</v>
      </c>
      <c r="G1068" s="27">
        <v>3</v>
      </c>
      <c r="H1068" s="40">
        <f>I1068+J1068</f>
        <v>2001.5</v>
      </c>
      <c r="I1068" s="129">
        <v>187.9</v>
      </c>
      <c r="J1068" s="289">
        <v>1813.6</v>
      </c>
      <c r="K1068" s="307">
        <f t="shared" si="324"/>
        <v>7204515.7800000003</v>
      </c>
      <c r="L1068" s="311">
        <v>0</v>
      </c>
      <c r="M1068" s="377">
        <v>0</v>
      </c>
      <c r="N1068" s="311">
        <v>0</v>
      </c>
      <c r="O1068" s="40">
        <f>'[1]Прод. прилож (2)'!$C$881</f>
        <v>7204515.7800000003</v>
      </c>
      <c r="P1068" s="311">
        <f t="shared" si="327"/>
        <v>3599.5582213339994</v>
      </c>
      <c r="Q1068" s="42">
        <v>9673</v>
      </c>
      <c r="R1068" s="59" t="s">
        <v>93</v>
      </c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 s="15"/>
      <c r="AV1068" s="15"/>
      <c r="AW1068" s="15"/>
      <c r="AX1068" s="15"/>
      <c r="AY1068" s="15"/>
      <c r="AZ1068" s="15"/>
      <c r="BA1068" s="15"/>
      <c r="BB1068" s="15"/>
      <c r="BC1068" s="15"/>
      <c r="BD1068" s="15"/>
      <c r="BE1068" s="15"/>
      <c r="BF1068" s="15"/>
      <c r="BG1068" s="15"/>
      <c r="BH1068" s="15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5"/>
      <c r="CW1068" s="15"/>
      <c r="CX1068" s="15"/>
      <c r="CY1068" s="15"/>
      <c r="CZ1068" s="15"/>
      <c r="DA1068" s="15"/>
      <c r="DB1068" s="15"/>
      <c r="DC1068" s="15"/>
      <c r="DD1068" s="15"/>
      <c r="DE1068" s="15"/>
      <c r="DF1068" s="15"/>
      <c r="DG1068" s="15"/>
      <c r="DH1068" s="15"/>
      <c r="DI1068" s="15"/>
      <c r="DJ1068" s="15"/>
      <c r="DK1068" s="15"/>
      <c r="DL1068" s="15"/>
      <c r="DM1068" s="15"/>
      <c r="DN1068" s="15"/>
      <c r="DO1068" s="15"/>
      <c r="DP1068" s="15"/>
      <c r="DQ1068" s="15"/>
      <c r="DR1068" s="15"/>
      <c r="DS1068" s="15"/>
      <c r="DT1068" s="15"/>
      <c r="DU1068" s="15"/>
      <c r="DV1068" s="15"/>
      <c r="DW1068" s="15"/>
      <c r="DX1068" s="15"/>
      <c r="DY1068" s="15"/>
      <c r="DZ1068" s="15"/>
      <c r="EA1068" s="15"/>
      <c r="EB1068" s="15"/>
      <c r="EC1068" s="15"/>
      <c r="ED1068" s="15"/>
      <c r="EE1068" s="15"/>
      <c r="EF1068" s="15"/>
      <c r="EG1068" s="15"/>
      <c r="EH1068" s="15"/>
      <c r="EI1068" s="15"/>
      <c r="EJ1068" s="15"/>
      <c r="EK1068" s="15"/>
      <c r="EL1068" s="15"/>
      <c r="EM1068" s="15"/>
      <c r="EN1068" s="15"/>
      <c r="EO1068" s="15"/>
      <c r="EP1068" s="15"/>
      <c r="EQ1068" s="15"/>
      <c r="ER1068" s="15"/>
      <c r="ES1068" s="15"/>
      <c r="ET1068" s="15"/>
      <c r="EU1068" s="15"/>
      <c r="EV1068" s="15"/>
      <c r="EW1068" s="15"/>
      <c r="EX1068" s="15"/>
      <c r="EY1068" s="15"/>
      <c r="EZ1068" s="15"/>
      <c r="FA1068" s="15"/>
      <c r="FB1068" s="15"/>
      <c r="FC1068" s="15"/>
      <c r="FD1068" s="15"/>
      <c r="FE1068" s="15"/>
      <c r="FF1068" s="15"/>
      <c r="FG1068" s="15"/>
      <c r="FH1068" s="15"/>
      <c r="FI1068" s="15"/>
      <c r="FJ1068" s="15"/>
      <c r="FK1068" s="15"/>
      <c r="FL1068" s="15"/>
      <c r="FM1068" s="15"/>
      <c r="FN1068" s="15"/>
      <c r="FO1068" s="15"/>
      <c r="FP1068" s="15"/>
      <c r="FQ1068" s="15"/>
      <c r="FR1068" s="15"/>
      <c r="FS1068" s="15"/>
      <c r="FT1068" s="15"/>
      <c r="FU1068" s="15"/>
      <c r="FV1068" s="15"/>
      <c r="FW1068" s="15"/>
      <c r="FX1068" s="15"/>
      <c r="FY1068" s="15"/>
      <c r="FZ1068" s="15"/>
      <c r="GA1068" s="15"/>
      <c r="GB1068" s="15"/>
      <c r="GC1068" s="15"/>
      <c r="GD1068" s="15"/>
      <c r="GE1068" s="15"/>
      <c r="GF1068" s="15"/>
      <c r="GG1068" s="15"/>
      <c r="GH1068" s="15"/>
      <c r="GI1068" s="15"/>
      <c r="GJ1068" s="15"/>
      <c r="GK1068" s="15"/>
      <c r="GL1068" s="15"/>
      <c r="GM1068" s="15"/>
      <c r="GN1068" s="15"/>
      <c r="GO1068" s="15"/>
      <c r="GP1068" s="15"/>
      <c r="GQ1068" s="15"/>
      <c r="GR1068" s="15"/>
      <c r="GS1068" s="15"/>
      <c r="GT1068" s="15"/>
      <c r="GU1068" s="15"/>
      <c r="GV1068" s="15"/>
      <c r="GW1068" s="15"/>
      <c r="GX1068" s="15"/>
      <c r="GY1068" s="15"/>
    </row>
    <row r="1069" spans="1:207" s="15" customFormat="1" ht="25.15" customHeight="1" x14ac:dyDescent="0.25">
      <c r="A1069" s="421">
        <v>833</v>
      </c>
      <c r="B1069" s="383" t="s">
        <v>557</v>
      </c>
      <c r="C1069" s="385">
        <v>1962</v>
      </c>
      <c r="D1069" s="387" t="s">
        <v>204</v>
      </c>
      <c r="E1069" s="385" t="s">
        <v>20</v>
      </c>
      <c r="F1069" s="407">
        <v>5</v>
      </c>
      <c r="G1069" s="407">
        <v>5</v>
      </c>
      <c r="H1069" s="409">
        <v>5871.8</v>
      </c>
      <c r="I1069" s="403">
        <v>1860.4</v>
      </c>
      <c r="J1069" s="403">
        <v>2618.1999999999998</v>
      </c>
      <c r="K1069" s="307">
        <f t="shared" si="324"/>
        <v>18372729.110000003</v>
      </c>
      <c r="L1069" s="311">
        <v>0</v>
      </c>
      <c r="M1069" s="377">
        <v>0</v>
      </c>
      <c r="N1069" s="311">
        <v>0</v>
      </c>
      <c r="O1069" s="40">
        <f>'[1]Прод. прилож (2)'!$C$300</f>
        <v>18372729.110000003</v>
      </c>
      <c r="P1069" s="311">
        <f t="shared" si="327"/>
        <v>3128.9773340372631</v>
      </c>
      <c r="Q1069" s="42">
        <v>9673</v>
      </c>
      <c r="R1069" s="59" t="s">
        <v>92</v>
      </c>
      <c r="S1069" s="152"/>
      <c r="T1069" s="16"/>
    </row>
    <row r="1070" spans="1:207" s="15" customFormat="1" ht="25.15" customHeight="1" x14ac:dyDescent="0.25">
      <c r="A1070" s="422"/>
      <c r="B1070" s="384"/>
      <c r="C1070" s="386"/>
      <c r="D1070" s="388"/>
      <c r="E1070" s="386"/>
      <c r="F1070" s="408"/>
      <c r="G1070" s="408"/>
      <c r="H1070" s="410"/>
      <c r="I1070" s="404"/>
      <c r="J1070" s="404"/>
      <c r="K1070" s="307">
        <f t="shared" ref="K1070:K1072" si="344">SUM(L1070:O1070)</f>
        <v>23046815.000000004</v>
      </c>
      <c r="L1070" s="311">
        <v>0</v>
      </c>
      <c r="M1070" s="377">
        <v>0</v>
      </c>
      <c r="N1070" s="311">
        <v>0</v>
      </c>
      <c r="O1070" s="40">
        <f>'[1]Прод. прилож (2)'!$C$882</f>
        <v>23046815.000000004</v>
      </c>
      <c r="P1070" s="311">
        <f>K1070/H1069</f>
        <v>3925.0000000000005</v>
      </c>
      <c r="Q1070" s="42">
        <v>9673</v>
      </c>
      <c r="R1070" s="59" t="s">
        <v>93</v>
      </c>
      <c r="S1070" s="55"/>
      <c r="T1070" s="16"/>
    </row>
    <row r="1071" spans="1:207" s="221" customFormat="1" ht="25.15" customHeight="1" x14ac:dyDescent="0.25">
      <c r="A1071" s="381">
        <v>834</v>
      </c>
      <c r="B1071" s="272" t="s">
        <v>1521</v>
      </c>
      <c r="C1071" s="268">
        <v>1954</v>
      </c>
      <c r="D1071" s="244" t="s">
        <v>204</v>
      </c>
      <c r="E1071" s="268" t="s">
        <v>20</v>
      </c>
      <c r="F1071" s="254">
        <v>5</v>
      </c>
      <c r="G1071" s="254">
        <v>5</v>
      </c>
      <c r="H1071" s="237">
        <v>5687</v>
      </c>
      <c r="I1071" s="248">
        <v>1308.56</v>
      </c>
      <c r="J1071" s="248">
        <v>4061.66</v>
      </c>
      <c r="K1071" s="307">
        <f>SUM(L1071:O1071)</f>
        <v>13872500</v>
      </c>
      <c r="L1071" s="311">
        <v>0</v>
      </c>
      <c r="M1071" s="377">
        <v>0</v>
      </c>
      <c r="N1071" s="311">
        <v>0</v>
      </c>
      <c r="O1071" s="40">
        <f>'[1]Прод. прилож (2)'!$C$1438</f>
        <v>13872500</v>
      </c>
      <c r="P1071" s="311">
        <f>K1071/H1071</f>
        <v>2439.3353261825214</v>
      </c>
      <c r="Q1071" s="42">
        <v>9673</v>
      </c>
      <c r="R1071" s="59" t="s">
        <v>94</v>
      </c>
      <c r="S1071" s="55"/>
      <c r="T1071" s="210"/>
    </row>
    <row r="1072" spans="1:207" s="95" customFormat="1" ht="27" customHeight="1" x14ac:dyDescent="0.25">
      <c r="A1072" s="200">
        <v>835</v>
      </c>
      <c r="B1072" s="301" t="s">
        <v>1238</v>
      </c>
      <c r="C1072" s="305">
        <v>1917</v>
      </c>
      <c r="D1072" s="288" t="s">
        <v>204</v>
      </c>
      <c r="E1072" s="288" t="s">
        <v>20</v>
      </c>
      <c r="F1072" s="306">
        <v>3</v>
      </c>
      <c r="G1072" s="306">
        <v>2</v>
      </c>
      <c r="H1072" s="42">
        <v>2020.8</v>
      </c>
      <c r="I1072" s="135">
        <v>400.8</v>
      </c>
      <c r="J1072" s="42">
        <v>997.56</v>
      </c>
      <c r="K1072" s="307">
        <f t="shared" si="344"/>
        <v>12072305.199999999</v>
      </c>
      <c r="L1072" s="40">
        <v>0</v>
      </c>
      <c r="M1072" s="40">
        <v>0</v>
      </c>
      <c r="N1072" s="40">
        <v>0</v>
      </c>
      <c r="O1072" s="311">
        <f>'[1]Прод. прилож (2)'!$C$884</f>
        <v>12072305.199999999</v>
      </c>
      <c r="P1072" s="42">
        <f t="shared" ref="P1072:P1073" si="345">K1072/H1072</f>
        <v>5974.0227632620745</v>
      </c>
      <c r="Q1072" s="307">
        <v>9673</v>
      </c>
      <c r="R1072" s="59" t="s">
        <v>93</v>
      </c>
    </row>
    <row r="1073" spans="1:207" s="95" customFormat="1" ht="27" customHeight="1" x14ac:dyDescent="0.25">
      <c r="A1073" s="381">
        <v>836</v>
      </c>
      <c r="B1073" s="301" t="s">
        <v>1404</v>
      </c>
      <c r="C1073" s="305">
        <v>1953</v>
      </c>
      <c r="D1073" s="288" t="s">
        <v>204</v>
      </c>
      <c r="E1073" s="288" t="s">
        <v>20</v>
      </c>
      <c r="F1073" s="306">
        <v>3</v>
      </c>
      <c r="G1073" s="306">
        <v>2</v>
      </c>
      <c r="H1073" s="42">
        <v>1953</v>
      </c>
      <c r="I1073" s="135">
        <v>0</v>
      </c>
      <c r="J1073" s="42">
        <v>1953</v>
      </c>
      <c r="K1073" s="307">
        <f t="shared" ref="K1073:K1074" si="346">SUM(L1073:O1073)</f>
        <v>12511600</v>
      </c>
      <c r="L1073" s="40">
        <v>0</v>
      </c>
      <c r="M1073" s="40">
        <v>0</v>
      </c>
      <c r="N1073" s="40">
        <v>0</v>
      </c>
      <c r="O1073" s="311">
        <f>'[1]Прод. прилож (2)'!$C$885</f>
        <v>12511600</v>
      </c>
      <c r="P1073" s="42">
        <f t="shared" si="345"/>
        <v>6406.3492063492067</v>
      </c>
      <c r="Q1073" s="307">
        <v>9673</v>
      </c>
      <c r="R1073" s="59" t="s">
        <v>93</v>
      </c>
    </row>
    <row r="1074" spans="1:207" s="95" customFormat="1" ht="27" customHeight="1" x14ac:dyDescent="0.25">
      <c r="A1074" s="200">
        <v>837</v>
      </c>
      <c r="B1074" s="301" t="s">
        <v>1405</v>
      </c>
      <c r="C1074" s="305">
        <v>1949</v>
      </c>
      <c r="D1074" s="288" t="s">
        <v>204</v>
      </c>
      <c r="E1074" s="288" t="s">
        <v>20</v>
      </c>
      <c r="F1074" s="306">
        <v>3</v>
      </c>
      <c r="G1074" s="306">
        <v>2</v>
      </c>
      <c r="H1074" s="42">
        <v>1777.69</v>
      </c>
      <c r="I1074" s="135">
        <v>0</v>
      </c>
      <c r="J1074" s="42">
        <v>1777.69</v>
      </c>
      <c r="K1074" s="307">
        <f t="shared" si="346"/>
        <v>11640686</v>
      </c>
      <c r="L1074" s="40">
        <v>0</v>
      </c>
      <c r="M1074" s="40">
        <v>0</v>
      </c>
      <c r="N1074" s="40">
        <v>0</v>
      </c>
      <c r="O1074" s="311">
        <f>'[1]Прод. прилож (2)'!$C$886</f>
        <v>11640686</v>
      </c>
      <c r="P1074" s="42">
        <f t="shared" si="327"/>
        <v>6548.2091928288955</v>
      </c>
      <c r="Q1074" s="307">
        <v>9673</v>
      </c>
      <c r="R1074" s="59" t="s">
        <v>93</v>
      </c>
    </row>
    <row r="1075" spans="1:207" s="15" customFormat="1" ht="25.15" customHeight="1" x14ac:dyDescent="0.25">
      <c r="A1075" s="421">
        <v>838</v>
      </c>
      <c r="B1075" s="383" t="s">
        <v>829</v>
      </c>
      <c r="C1075" s="385">
        <v>1960</v>
      </c>
      <c r="D1075" s="387" t="s">
        <v>204</v>
      </c>
      <c r="E1075" s="385" t="s">
        <v>20</v>
      </c>
      <c r="F1075" s="407">
        <v>4</v>
      </c>
      <c r="G1075" s="407">
        <v>2</v>
      </c>
      <c r="H1075" s="409">
        <v>1575.3</v>
      </c>
      <c r="I1075" s="411">
        <v>0</v>
      </c>
      <c r="J1075" s="409">
        <v>1273.0999999999999</v>
      </c>
      <c r="K1075" s="307">
        <f t="shared" si="324"/>
        <v>2367035.94</v>
      </c>
      <c r="L1075" s="311">
        <v>0</v>
      </c>
      <c r="M1075" s="377">
        <v>0</v>
      </c>
      <c r="N1075" s="311">
        <v>0</v>
      </c>
      <c r="O1075" s="40">
        <f>'[1]Прод. прилож (2)'!$C$301</f>
        <v>2367035.94</v>
      </c>
      <c r="P1075" s="311">
        <f t="shared" si="327"/>
        <v>1502.5937535707485</v>
      </c>
      <c r="Q1075" s="42">
        <v>9673</v>
      </c>
      <c r="R1075" s="59" t="s">
        <v>92</v>
      </c>
      <c r="S1075" s="152"/>
      <c r="T1075" s="16"/>
    </row>
    <row r="1076" spans="1:207" s="15" customFormat="1" ht="25.15" customHeight="1" x14ac:dyDescent="0.25">
      <c r="A1076" s="422"/>
      <c r="B1076" s="384"/>
      <c r="C1076" s="386"/>
      <c r="D1076" s="388"/>
      <c r="E1076" s="386"/>
      <c r="F1076" s="408"/>
      <c r="G1076" s="408"/>
      <c r="H1076" s="410"/>
      <c r="I1076" s="412"/>
      <c r="J1076" s="410"/>
      <c r="K1076" s="307">
        <f t="shared" ref="K1076" si="347">SUM(L1076:O1076)</f>
        <v>1714126.62</v>
      </c>
      <c r="L1076" s="311">
        <v>0</v>
      </c>
      <c r="M1076" s="377">
        <v>0</v>
      </c>
      <c r="N1076" s="311">
        <v>0</v>
      </c>
      <c r="O1076" s="40">
        <f>'[1]Прод. прилож (2)'!$C$887</f>
        <v>1714126.62</v>
      </c>
      <c r="P1076" s="311">
        <f>K1076/H1075</f>
        <v>1088.1270996000762</v>
      </c>
      <c r="Q1076" s="42">
        <v>9673</v>
      </c>
      <c r="R1076" s="59" t="s">
        <v>93</v>
      </c>
      <c r="S1076" s="55"/>
      <c r="T1076" s="16"/>
    </row>
    <row r="1077" spans="1:207" s="15" customFormat="1" ht="25.15" customHeight="1" x14ac:dyDescent="0.25">
      <c r="A1077" s="200">
        <v>839</v>
      </c>
      <c r="B1077" s="301" t="s">
        <v>1122</v>
      </c>
      <c r="C1077" s="305">
        <v>1947</v>
      </c>
      <c r="D1077" s="305" t="s">
        <v>204</v>
      </c>
      <c r="E1077" s="305" t="s">
        <v>20</v>
      </c>
      <c r="F1077" s="306">
        <v>2</v>
      </c>
      <c r="G1077" s="306">
        <v>1</v>
      </c>
      <c r="H1077" s="42">
        <v>993.6</v>
      </c>
      <c r="I1077" s="135">
        <v>553.5</v>
      </c>
      <c r="J1077" s="40">
        <v>251.2</v>
      </c>
      <c r="K1077" s="42">
        <f t="shared" si="324"/>
        <v>8539441.7799999993</v>
      </c>
      <c r="L1077" s="42">
        <v>0</v>
      </c>
      <c r="M1077" s="42">
        <v>0</v>
      </c>
      <c r="N1077" s="42">
        <v>0</v>
      </c>
      <c r="O1077" s="311">
        <f>'[1]Прод. прилож (2)'!$C$888</f>
        <v>8539441.7799999993</v>
      </c>
      <c r="P1077" s="42">
        <f>O1077/H1077</f>
        <v>8594.4462359098216</v>
      </c>
      <c r="Q1077" s="307">
        <v>9673</v>
      </c>
      <c r="R1077" s="300" t="s">
        <v>93</v>
      </c>
      <c r="S1077" s="96"/>
      <c r="T1077" s="95"/>
      <c r="U1077" s="95"/>
      <c r="V1077" s="95"/>
      <c r="W1077" s="95"/>
      <c r="X1077" s="95"/>
      <c r="Y1077" s="95"/>
      <c r="Z1077" s="95"/>
      <c r="AA1077" s="95"/>
      <c r="AB1077" s="95"/>
      <c r="AC1077" s="95"/>
      <c r="AD1077" s="95"/>
      <c r="AE1077" s="95"/>
      <c r="AF1077" s="95"/>
      <c r="AG1077" s="95"/>
      <c r="AH1077" s="95"/>
      <c r="AI1077" s="95"/>
      <c r="AJ1077" s="95"/>
      <c r="AK1077" s="95"/>
      <c r="AL1077" s="95"/>
      <c r="AM1077" s="95"/>
      <c r="AN1077" s="95"/>
      <c r="AO1077" s="95"/>
      <c r="AP1077" s="95"/>
      <c r="AQ1077" s="95"/>
      <c r="AR1077" s="95"/>
      <c r="AS1077" s="95"/>
      <c r="AT1077" s="95"/>
      <c r="AU1077" s="95"/>
      <c r="AV1077" s="95"/>
      <c r="AW1077" s="95"/>
      <c r="AX1077" s="95"/>
      <c r="AY1077" s="95"/>
      <c r="AZ1077" s="95"/>
      <c r="BA1077" s="95"/>
      <c r="BB1077" s="95"/>
      <c r="BC1077" s="95"/>
      <c r="BD1077" s="95"/>
      <c r="BE1077" s="95"/>
      <c r="BF1077" s="95"/>
      <c r="BG1077" s="95"/>
      <c r="BH1077" s="95"/>
      <c r="BI1077" s="95"/>
      <c r="BJ1077" s="95"/>
      <c r="BK1077" s="95"/>
      <c r="BL1077" s="95"/>
      <c r="BM1077" s="95"/>
      <c r="BN1077" s="95"/>
      <c r="BO1077" s="95"/>
      <c r="BP1077" s="95"/>
      <c r="BQ1077" s="95"/>
      <c r="BR1077" s="95"/>
      <c r="BS1077" s="95"/>
      <c r="BT1077" s="95"/>
      <c r="BU1077" s="95"/>
      <c r="BV1077" s="95"/>
      <c r="BW1077" s="95"/>
      <c r="BX1077" s="95"/>
      <c r="BY1077" s="95"/>
      <c r="BZ1077" s="95"/>
      <c r="CA1077" s="95"/>
      <c r="CB1077" s="95"/>
      <c r="CC1077" s="95"/>
      <c r="CD1077" s="95"/>
      <c r="CE1077" s="95"/>
      <c r="CF1077" s="95"/>
      <c r="CG1077" s="95"/>
      <c r="CH1077" s="95"/>
      <c r="CI1077" s="95"/>
      <c r="CJ1077" s="95"/>
      <c r="CK1077" s="95"/>
      <c r="CL1077" s="95"/>
      <c r="CM1077" s="95"/>
      <c r="CN1077" s="95"/>
      <c r="CO1077" s="95"/>
      <c r="CP1077" s="95"/>
      <c r="CQ1077" s="95"/>
      <c r="CR1077" s="95"/>
      <c r="CS1077" s="95"/>
      <c r="CT1077" s="95"/>
      <c r="CU1077" s="95"/>
      <c r="CV1077" s="95"/>
      <c r="CW1077" s="95"/>
      <c r="CX1077" s="95"/>
      <c r="CY1077" s="95"/>
      <c r="CZ1077" s="95"/>
      <c r="DA1077" s="95"/>
      <c r="DB1077" s="95"/>
      <c r="DC1077" s="95"/>
      <c r="DD1077" s="95"/>
      <c r="DE1077" s="95"/>
      <c r="DF1077" s="95"/>
      <c r="DG1077" s="95"/>
      <c r="DH1077" s="95"/>
      <c r="DI1077" s="95"/>
      <c r="DJ1077" s="95"/>
      <c r="DK1077" s="95"/>
      <c r="DL1077" s="95"/>
      <c r="DM1077" s="95"/>
      <c r="DN1077" s="95"/>
      <c r="DO1077" s="95"/>
      <c r="DP1077" s="95"/>
      <c r="DQ1077" s="95"/>
      <c r="DR1077" s="95"/>
      <c r="DS1077" s="95"/>
      <c r="DT1077" s="95"/>
      <c r="DU1077" s="95"/>
      <c r="DV1077" s="95"/>
      <c r="DW1077" s="95"/>
      <c r="DX1077" s="95"/>
      <c r="DY1077" s="95"/>
      <c r="DZ1077" s="95"/>
      <c r="EA1077" s="95"/>
      <c r="EB1077" s="95"/>
      <c r="EC1077" s="95"/>
      <c r="ED1077" s="95"/>
      <c r="EE1077" s="95"/>
      <c r="EF1077" s="95"/>
      <c r="EG1077" s="95"/>
      <c r="EH1077" s="95"/>
      <c r="EI1077" s="95"/>
      <c r="EJ1077" s="95"/>
      <c r="EK1077" s="95"/>
      <c r="EL1077" s="95"/>
      <c r="EM1077" s="95"/>
      <c r="EN1077" s="95"/>
      <c r="EO1077" s="95"/>
      <c r="EP1077" s="95"/>
      <c r="EQ1077" s="95"/>
      <c r="ER1077" s="95"/>
      <c r="ES1077" s="95"/>
      <c r="ET1077" s="95"/>
      <c r="EU1077" s="95"/>
      <c r="EV1077" s="95"/>
      <c r="EW1077" s="95"/>
      <c r="EX1077" s="95"/>
      <c r="EY1077" s="95"/>
      <c r="EZ1077" s="95"/>
      <c r="FA1077" s="95"/>
      <c r="FB1077" s="95"/>
      <c r="FC1077" s="95"/>
      <c r="FD1077" s="95"/>
      <c r="FE1077" s="95"/>
      <c r="FF1077" s="95"/>
      <c r="FG1077" s="95"/>
      <c r="FH1077" s="95"/>
      <c r="FI1077" s="95"/>
      <c r="FJ1077" s="95"/>
      <c r="FK1077" s="95"/>
      <c r="FL1077" s="95"/>
      <c r="FM1077" s="95"/>
      <c r="FN1077" s="95"/>
      <c r="FO1077" s="95"/>
      <c r="FP1077" s="95"/>
      <c r="FQ1077" s="95"/>
      <c r="FR1077" s="95"/>
      <c r="FS1077" s="95"/>
      <c r="FT1077" s="95"/>
      <c r="FU1077" s="95"/>
      <c r="FV1077" s="95"/>
      <c r="FW1077" s="95"/>
      <c r="FX1077" s="95"/>
      <c r="FY1077" s="95"/>
      <c r="FZ1077" s="95"/>
      <c r="GA1077" s="95"/>
      <c r="GB1077" s="95"/>
      <c r="GC1077" s="95"/>
      <c r="GD1077" s="95"/>
      <c r="GE1077" s="95"/>
      <c r="GF1077" s="95"/>
      <c r="GG1077" s="95"/>
      <c r="GH1077" s="95"/>
      <c r="GI1077" s="95"/>
      <c r="GJ1077" s="95"/>
      <c r="GK1077" s="95"/>
      <c r="GL1077" s="95"/>
      <c r="GM1077" s="95"/>
      <c r="GN1077" s="95"/>
      <c r="GO1077" s="95"/>
      <c r="GP1077" s="95"/>
      <c r="GQ1077" s="95"/>
      <c r="GR1077" s="95"/>
      <c r="GS1077" s="95"/>
      <c r="GT1077" s="95"/>
      <c r="GU1077" s="95"/>
      <c r="GV1077" s="95"/>
      <c r="GW1077" s="95"/>
      <c r="GX1077" s="95"/>
      <c r="GY1077" s="95"/>
    </row>
    <row r="1078" spans="1:207" s="123" customFormat="1" ht="25.15" customHeight="1" x14ac:dyDescent="0.25">
      <c r="A1078" s="200">
        <v>840</v>
      </c>
      <c r="B1078" s="87" t="s">
        <v>1064</v>
      </c>
      <c r="C1078" s="305">
        <v>1958</v>
      </c>
      <c r="D1078" s="288" t="s">
        <v>204</v>
      </c>
      <c r="E1078" s="288" t="s">
        <v>20</v>
      </c>
      <c r="F1078" s="306">
        <v>3</v>
      </c>
      <c r="G1078" s="306">
        <v>2</v>
      </c>
      <c r="H1078" s="42">
        <v>1128.9000000000001</v>
      </c>
      <c r="I1078" s="135">
        <v>46.44</v>
      </c>
      <c r="J1078" s="40">
        <v>937.3</v>
      </c>
      <c r="K1078" s="307">
        <f t="shared" si="324"/>
        <v>395115</v>
      </c>
      <c r="L1078" s="40">
        <v>0</v>
      </c>
      <c r="M1078" s="40">
        <v>0</v>
      </c>
      <c r="N1078" s="40">
        <v>0</v>
      </c>
      <c r="O1078" s="311">
        <f>'[1]Прод. прилож (2)'!$C$302</f>
        <v>395115</v>
      </c>
      <c r="P1078" s="42">
        <f t="shared" ref="P1078:P1106" si="348">K1078/H1078</f>
        <v>350</v>
      </c>
      <c r="Q1078" s="307">
        <v>9673</v>
      </c>
      <c r="R1078" s="59" t="s">
        <v>92</v>
      </c>
      <c r="S1078" s="157"/>
      <c r="T1078" s="95"/>
      <c r="U1078" s="95"/>
      <c r="V1078" s="95"/>
      <c r="W1078" s="95"/>
      <c r="X1078" s="95"/>
      <c r="Y1078" s="95"/>
      <c r="Z1078" s="95"/>
      <c r="AA1078" s="95"/>
      <c r="AB1078" s="95"/>
      <c r="AC1078" s="95"/>
      <c r="AD1078" s="95"/>
      <c r="AE1078" s="95"/>
      <c r="AF1078" s="95"/>
      <c r="AG1078" s="95"/>
      <c r="AH1078" s="95"/>
      <c r="AI1078" s="95"/>
      <c r="AJ1078" s="95"/>
      <c r="AK1078" s="95"/>
      <c r="AL1078" s="95"/>
      <c r="AM1078" s="95"/>
      <c r="AN1078" s="95"/>
      <c r="AO1078" s="95"/>
      <c r="AP1078" s="95"/>
      <c r="AQ1078" s="95"/>
      <c r="AR1078" s="95"/>
      <c r="AS1078" s="95"/>
      <c r="AT1078" s="95"/>
      <c r="AU1078" s="95"/>
      <c r="AV1078" s="95"/>
      <c r="AW1078" s="95"/>
      <c r="AX1078" s="95"/>
      <c r="AY1078" s="95"/>
      <c r="AZ1078" s="95"/>
      <c r="BA1078" s="95"/>
      <c r="BB1078" s="95"/>
      <c r="BC1078" s="95"/>
      <c r="BD1078" s="95"/>
      <c r="BE1078" s="95"/>
      <c r="BF1078" s="95"/>
      <c r="BG1078" s="95"/>
      <c r="BH1078" s="95"/>
      <c r="BI1078" s="95"/>
      <c r="BJ1078" s="95"/>
      <c r="BK1078" s="95"/>
      <c r="BL1078" s="95"/>
      <c r="BM1078" s="95"/>
      <c r="BN1078" s="95"/>
      <c r="BO1078" s="95"/>
      <c r="BP1078" s="95"/>
      <c r="BQ1078" s="95"/>
      <c r="BR1078" s="95"/>
      <c r="BS1078" s="95"/>
      <c r="BT1078" s="95"/>
      <c r="BU1078" s="95"/>
      <c r="BV1078" s="95"/>
      <c r="BW1078" s="95"/>
      <c r="BX1078" s="95"/>
      <c r="BY1078" s="95"/>
      <c r="BZ1078" s="95"/>
      <c r="CA1078" s="95"/>
      <c r="CB1078" s="95"/>
      <c r="CC1078" s="95"/>
      <c r="CD1078" s="95"/>
      <c r="CE1078" s="95"/>
      <c r="CF1078" s="95"/>
      <c r="CG1078" s="95"/>
      <c r="CH1078" s="95"/>
      <c r="CI1078" s="95"/>
      <c r="CJ1078" s="95"/>
      <c r="CK1078" s="95"/>
      <c r="CL1078" s="95"/>
      <c r="CM1078" s="95"/>
      <c r="CN1078" s="95"/>
      <c r="CO1078" s="95"/>
      <c r="CP1078" s="95"/>
      <c r="CQ1078" s="95"/>
      <c r="CR1078" s="95"/>
      <c r="CS1078" s="95"/>
      <c r="CT1078" s="95"/>
      <c r="CU1078" s="95"/>
      <c r="CV1078" s="95"/>
      <c r="CW1078" s="95"/>
      <c r="CX1078" s="95"/>
      <c r="CY1078" s="95"/>
      <c r="CZ1078" s="95"/>
      <c r="DA1078" s="95"/>
      <c r="DB1078" s="95"/>
      <c r="DC1078" s="95"/>
      <c r="DD1078" s="95"/>
      <c r="DE1078" s="95"/>
      <c r="DF1078" s="95"/>
      <c r="DG1078" s="95"/>
      <c r="DH1078" s="95"/>
      <c r="DI1078" s="95"/>
      <c r="DJ1078" s="95"/>
      <c r="DK1078" s="95"/>
      <c r="DL1078" s="95"/>
      <c r="DM1078" s="95"/>
      <c r="DN1078" s="95"/>
      <c r="DO1078" s="95"/>
      <c r="DP1078" s="95"/>
      <c r="DQ1078" s="95"/>
      <c r="DR1078" s="95"/>
      <c r="DS1078" s="95"/>
      <c r="DT1078" s="95"/>
      <c r="DU1078" s="95"/>
      <c r="DV1078" s="95"/>
      <c r="DW1078" s="95"/>
      <c r="DX1078" s="95"/>
      <c r="DY1078" s="95"/>
      <c r="DZ1078" s="95"/>
      <c r="EA1078" s="95"/>
      <c r="EB1078" s="95"/>
      <c r="EC1078" s="95"/>
      <c r="ED1078" s="95"/>
      <c r="EE1078" s="95"/>
      <c r="EF1078" s="95"/>
      <c r="EG1078" s="95"/>
      <c r="EH1078" s="95"/>
      <c r="EI1078" s="95"/>
      <c r="EJ1078" s="95"/>
      <c r="EK1078" s="95"/>
      <c r="EL1078" s="95"/>
      <c r="EM1078" s="95"/>
      <c r="EN1078" s="95"/>
      <c r="EO1078" s="95"/>
      <c r="EP1078" s="95"/>
      <c r="EQ1078" s="95"/>
      <c r="ER1078" s="95"/>
      <c r="ES1078" s="95"/>
      <c r="ET1078" s="95"/>
      <c r="EU1078" s="95"/>
      <c r="EV1078" s="95"/>
      <c r="EW1078" s="95"/>
      <c r="EX1078" s="95"/>
      <c r="EY1078" s="95"/>
      <c r="EZ1078" s="95"/>
      <c r="FA1078" s="95"/>
      <c r="FB1078" s="95"/>
      <c r="FC1078" s="95"/>
      <c r="FD1078" s="95"/>
      <c r="FE1078" s="95"/>
      <c r="FF1078" s="95"/>
      <c r="FG1078" s="95"/>
      <c r="FH1078" s="95"/>
      <c r="FI1078" s="95"/>
      <c r="FJ1078" s="95"/>
      <c r="FK1078" s="95"/>
      <c r="FL1078" s="95"/>
      <c r="FM1078" s="95"/>
      <c r="FN1078" s="95"/>
      <c r="FO1078" s="95"/>
      <c r="FP1078" s="95"/>
      <c r="FQ1078" s="95"/>
      <c r="FR1078" s="95"/>
      <c r="FS1078" s="95"/>
      <c r="FT1078" s="95"/>
      <c r="FU1078" s="95"/>
      <c r="FV1078" s="95"/>
      <c r="FW1078" s="95"/>
      <c r="FX1078" s="95"/>
      <c r="FY1078" s="95"/>
      <c r="FZ1078" s="95"/>
      <c r="GA1078" s="95"/>
      <c r="GB1078" s="95"/>
      <c r="GC1078" s="95"/>
      <c r="GD1078" s="95"/>
      <c r="GE1078" s="95"/>
      <c r="GF1078" s="95"/>
      <c r="GG1078" s="95"/>
      <c r="GH1078" s="95"/>
      <c r="GI1078" s="95"/>
      <c r="GJ1078" s="95"/>
      <c r="GK1078" s="95"/>
      <c r="GL1078" s="95"/>
      <c r="GM1078" s="95"/>
      <c r="GN1078" s="95"/>
      <c r="GO1078" s="95"/>
      <c r="GP1078" s="95"/>
      <c r="GQ1078" s="95"/>
      <c r="GR1078" s="95"/>
      <c r="GS1078" s="95"/>
      <c r="GT1078" s="95"/>
      <c r="GU1078" s="95"/>
      <c r="GV1078" s="95"/>
      <c r="GW1078" s="95"/>
      <c r="GX1078" s="95"/>
      <c r="GY1078" s="95"/>
    </row>
    <row r="1079" spans="1:207" s="123" customFormat="1" ht="25.15" customHeight="1" x14ac:dyDescent="0.25">
      <c r="A1079" s="200">
        <v>841</v>
      </c>
      <c r="B1079" s="87" t="s">
        <v>558</v>
      </c>
      <c r="C1079" s="48">
        <v>1962</v>
      </c>
      <c r="D1079" s="288" t="s">
        <v>204</v>
      </c>
      <c r="E1079" s="48" t="s">
        <v>20</v>
      </c>
      <c r="F1079" s="27">
        <v>3</v>
      </c>
      <c r="G1079" s="27">
        <v>2</v>
      </c>
      <c r="H1079" s="40">
        <f>I1079+J1079</f>
        <v>961.83</v>
      </c>
      <c r="I1079" s="129">
        <v>0</v>
      </c>
      <c r="J1079" s="40">
        <v>961.83</v>
      </c>
      <c r="K1079" s="307">
        <f t="shared" si="324"/>
        <v>3937000</v>
      </c>
      <c r="L1079" s="311">
        <v>0</v>
      </c>
      <c r="M1079" s="377">
        <v>0</v>
      </c>
      <c r="N1079" s="311">
        <v>0</v>
      </c>
      <c r="O1079" s="40">
        <f>'[1]Прод. прилож (2)'!$C$303</f>
        <v>3937000</v>
      </c>
      <c r="P1079" s="311">
        <f t="shared" si="348"/>
        <v>4093.238929956437</v>
      </c>
      <c r="Q1079" s="42">
        <v>9673</v>
      </c>
      <c r="R1079" s="59" t="s">
        <v>92</v>
      </c>
      <c r="S1079" s="152"/>
      <c r="T1079" s="16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 s="15"/>
      <c r="AV1079" s="15"/>
      <c r="AW1079" s="15"/>
      <c r="AX1079" s="15"/>
      <c r="AY1079" s="15"/>
      <c r="AZ1079" s="15"/>
      <c r="BA1079" s="15"/>
      <c r="BB1079" s="15"/>
      <c r="BC1079" s="15"/>
      <c r="BD1079" s="15"/>
      <c r="BE1079" s="15"/>
      <c r="BF1079" s="15"/>
      <c r="BG1079" s="15"/>
      <c r="BH1079" s="15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5"/>
      <c r="CY1079" s="15"/>
      <c r="CZ1079" s="15"/>
      <c r="DA1079" s="15"/>
      <c r="DB1079" s="15"/>
      <c r="DC1079" s="15"/>
      <c r="DD1079" s="15"/>
      <c r="DE1079" s="15"/>
      <c r="DF1079" s="15"/>
      <c r="DG1079" s="15"/>
      <c r="DH1079" s="15"/>
      <c r="DI1079" s="15"/>
      <c r="DJ1079" s="15"/>
      <c r="DK1079" s="15"/>
      <c r="DL1079" s="15"/>
      <c r="DM1079" s="15"/>
      <c r="DN1079" s="15"/>
      <c r="DO1079" s="15"/>
      <c r="DP1079" s="15"/>
      <c r="DQ1079" s="15"/>
      <c r="DR1079" s="15"/>
      <c r="DS1079" s="15"/>
      <c r="DT1079" s="15"/>
      <c r="DU1079" s="15"/>
      <c r="DV1079" s="15"/>
      <c r="DW1079" s="15"/>
      <c r="DX1079" s="15"/>
      <c r="DY1079" s="15"/>
      <c r="DZ1079" s="15"/>
      <c r="EA1079" s="15"/>
      <c r="EB1079" s="15"/>
      <c r="EC1079" s="15"/>
      <c r="ED1079" s="15"/>
      <c r="EE1079" s="15"/>
      <c r="EF1079" s="15"/>
      <c r="EG1079" s="15"/>
      <c r="EH1079" s="15"/>
      <c r="EI1079" s="15"/>
      <c r="EJ1079" s="15"/>
      <c r="EK1079" s="15"/>
      <c r="EL1079" s="15"/>
      <c r="EM1079" s="15"/>
      <c r="EN1079" s="15"/>
      <c r="EO1079" s="15"/>
      <c r="EP1079" s="15"/>
      <c r="EQ1079" s="15"/>
      <c r="ER1079" s="15"/>
      <c r="ES1079" s="15"/>
      <c r="ET1079" s="15"/>
      <c r="EU1079" s="15"/>
      <c r="EV1079" s="15"/>
      <c r="EW1079" s="15"/>
      <c r="EX1079" s="15"/>
      <c r="EY1079" s="15"/>
      <c r="EZ1079" s="15"/>
      <c r="FA1079" s="15"/>
      <c r="FB1079" s="15"/>
      <c r="FC1079" s="15"/>
      <c r="FD1079" s="15"/>
      <c r="FE1079" s="15"/>
      <c r="FF1079" s="15"/>
      <c r="FG1079" s="15"/>
      <c r="FH1079" s="15"/>
      <c r="FI1079" s="15"/>
      <c r="FJ1079" s="15"/>
      <c r="FK1079" s="15"/>
      <c r="FL1079" s="15"/>
      <c r="FM1079" s="15"/>
      <c r="FN1079" s="15"/>
      <c r="FO1079" s="15"/>
      <c r="FP1079" s="15"/>
      <c r="FQ1079" s="15"/>
      <c r="FR1079" s="15"/>
      <c r="FS1079" s="15"/>
      <c r="FT1079" s="15"/>
      <c r="FU1079" s="15"/>
      <c r="FV1079" s="15"/>
      <c r="FW1079" s="15"/>
      <c r="FX1079" s="15"/>
      <c r="FY1079" s="15"/>
      <c r="FZ1079" s="15"/>
      <c r="GA1079" s="15"/>
      <c r="GB1079" s="15"/>
      <c r="GC1079" s="15"/>
      <c r="GD1079" s="15"/>
      <c r="GE1079" s="15"/>
      <c r="GF1079" s="15"/>
      <c r="GG1079" s="15"/>
      <c r="GH1079" s="15"/>
      <c r="GI1079" s="15"/>
      <c r="GJ1079" s="15"/>
      <c r="GK1079" s="15"/>
      <c r="GL1079" s="15"/>
      <c r="GM1079" s="15"/>
      <c r="GN1079" s="15"/>
      <c r="GO1079" s="15"/>
      <c r="GP1079" s="15"/>
      <c r="GQ1079" s="15"/>
      <c r="GR1079" s="15"/>
      <c r="GS1079" s="15"/>
      <c r="GT1079" s="15"/>
      <c r="GU1079" s="15"/>
      <c r="GV1079" s="15"/>
      <c r="GW1079" s="15"/>
      <c r="GX1079" s="15"/>
      <c r="GY1079" s="15"/>
    </row>
    <row r="1080" spans="1:207" s="123" customFormat="1" ht="25.15" customHeight="1" x14ac:dyDescent="0.25">
      <c r="A1080" s="200">
        <v>842</v>
      </c>
      <c r="B1080" s="87" t="s">
        <v>1486</v>
      </c>
      <c r="C1080" s="48">
        <v>1959</v>
      </c>
      <c r="D1080" s="288" t="s">
        <v>204</v>
      </c>
      <c r="E1080" s="48" t="s">
        <v>20</v>
      </c>
      <c r="F1080" s="27">
        <v>3</v>
      </c>
      <c r="G1080" s="27">
        <v>2</v>
      </c>
      <c r="H1080" s="40">
        <v>2136</v>
      </c>
      <c r="I1080" s="129">
        <v>231.9</v>
      </c>
      <c r="J1080" s="40">
        <v>712.1</v>
      </c>
      <c r="K1080" s="307">
        <f>SUM(L1080:O1080)</f>
        <v>3801000</v>
      </c>
      <c r="L1080" s="311">
        <v>0</v>
      </c>
      <c r="M1080" s="377">
        <v>0</v>
      </c>
      <c r="N1080" s="311">
        <v>0</v>
      </c>
      <c r="O1080" s="40">
        <f>'[1]Прод. прилож (2)'!$C$1441</f>
        <v>3801000</v>
      </c>
      <c r="P1080" s="311">
        <f>K1080/H1080</f>
        <v>1779.4943820224719</v>
      </c>
      <c r="Q1080" s="42">
        <v>9673</v>
      </c>
      <c r="R1080" s="59" t="s">
        <v>94</v>
      </c>
      <c r="S1080" s="152"/>
      <c r="T1080" s="16"/>
      <c r="U1080" s="15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 s="15"/>
      <c r="AV1080" s="15"/>
      <c r="AW1080" s="15"/>
      <c r="AX1080" s="15"/>
      <c r="AY1080" s="15"/>
      <c r="AZ1080" s="15"/>
      <c r="BA1080" s="15"/>
      <c r="BB1080" s="15"/>
      <c r="BC1080" s="15"/>
      <c r="BD1080" s="15"/>
      <c r="BE1080" s="15"/>
      <c r="BF1080" s="15"/>
      <c r="BG1080" s="15"/>
      <c r="BH1080" s="15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5"/>
      <c r="CY1080" s="15"/>
      <c r="CZ1080" s="15"/>
      <c r="DA1080" s="15"/>
      <c r="DB1080" s="15"/>
      <c r="DC1080" s="15"/>
      <c r="DD1080" s="15"/>
      <c r="DE1080" s="15"/>
      <c r="DF1080" s="15"/>
      <c r="DG1080" s="15"/>
      <c r="DH1080" s="15"/>
      <c r="DI1080" s="15"/>
      <c r="DJ1080" s="15"/>
      <c r="DK1080" s="15"/>
      <c r="DL1080" s="15"/>
      <c r="DM1080" s="15"/>
      <c r="DN1080" s="15"/>
      <c r="DO1080" s="15"/>
      <c r="DP1080" s="15"/>
      <c r="DQ1080" s="15"/>
      <c r="DR1080" s="15"/>
      <c r="DS1080" s="15"/>
      <c r="DT1080" s="15"/>
      <c r="DU1080" s="15"/>
      <c r="DV1080" s="15"/>
      <c r="DW1080" s="15"/>
      <c r="DX1080" s="15"/>
      <c r="DY1080" s="15"/>
      <c r="DZ1080" s="15"/>
      <c r="EA1080" s="15"/>
      <c r="EB1080" s="15"/>
      <c r="EC1080" s="15"/>
      <c r="ED1080" s="15"/>
      <c r="EE1080" s="15"/>
      <c r="EF1080" s="15"/>
      <c r="EG1080" s="15"/>
      <c r="EH1080" s="15"/>
      <c r="EI1080" s="15"/>
      <c r="EJ1080" s="15"/>
      <c r="EK1080" s="15"/>
      <c r="EL1080" s="15"/>
      <c r="EM1080" s="15"/>
      <c r="EN1080" s="15"/>
      <c r="EO1080" s="15"/>
      <c r="EP1080" s="15"/>
      <c r="EQ1080" s="15"/>
      <c r="ER1080" s="15"/>
      <c r="ES1080" s="15"/>
      <c r="ET1080" s="15"/>
      <c r="EU1080" s="15"/>
      <c r="EV1080" s="15"/>
      <c r="EW1080" s="15"/>
      <c r="EX1080" s="15"/>
      <c r="EY1080" s="15"/>
      <c r="EZ1080" s="15"/>
      <c r="FA1080" s="15"/>
      <c r="FB1080" s="15"/>
      <c r="FC1080" s="15"/>
      <c r="FD1080" s="15"/>
      <c r="FE1080" s="15"/>
      <c r="FF1080" s="15"/>
      <c r="FG1080" s="15"/>
      <c r="FH1080" s="15"/>
      <c r="FI1080" s="15"/>
      <c r="FJ1080" s="15"/>
      <c r="FK1080" s="15"/>
      <c r="FL1080" s="15"/>
      <c r="FM1080" s="15"/>
      <c r="FN1080" s="15"/>
      <c r="FO1080" s="15"/>
      <c r="FP1080" s="15"/>
      <c r="FQ1080" s="15"/>
      <c r="FR1080" s="15"/>
      <c r="FS1080" s="15"/>
      <c r="FT1080" s="15"/>
      <c r="FU1080" s="15"/>
      <c r="FV1080" s="15"/>
      <c r="FW1080" s="15"/>
      <c r="FX1080" s="15"/>
      <c r="FY1080" s="15"/>
      <c r="FZ1080" s="15"/>
      <c r="GA1080" s="15"/>
      <c r="GB1080" s="15"/>
      <c r="GC1080" s="15"/>
      <c r="GD1080" s="15"/>
      <c r="GE1080" s="15"/>
      <c r="GF1080" s="15"/>
      <c r="GG1080" s="15"/>
      <c r="GH1080" s="15"/>
      <c r="GI1080" s="15"/>
      <c r="GJ1080" s="15"/>
      <c r="GK1080" s="15"/>
      <c r="GL1080" s="15"/>
      <c r="GM1080" s="15"/>
      <c r="GN1080" s="15"/>
      <c r="GO1080" s="15"/>
      <c r="GP1080" s="15"/>
      <c r="GQ1080" s="15"/>
      <c r="GR1080" s="15"/>
      <c r="GS1080" s="15"/>
      <c r="GT1080" s="15"/>
      <c r="GU1080" s="15"/>
      <c r="GV1080" s="15"/>
      <c r="GW1080" s="15"/>
      <c r="GX1080" s="15"/>
      <c r="GY1080" s="15"/>
    </row>
    <row r="1081" spans="1:207" s="123" customFormat="1" ht="25.15" customHeight="1" x14ac:dyDescent="0.25">
      <c r="A1081" s="200">
        <v>843</v>
      </c>
      <c r="B1081" s="301" t="s">
        <v>1144</v>
      </c>
      <c r="C1081" s="305">
        <v>1948</v>
      </c>
      <c r="D1081" s="288" t="s">
        <v>204</v>
      </c>
      <c r="E1081" s="288" t="s">
        <v>20</v>
      </c>
      <c r="F1081" s="306">
        <v>3</v>
      </c>
      <c r="G1081" s="306">
        <v>2</v>
      </c>
      <c r="H1081" s="42">
        <v>2125.1</v>
      </c>
      <c r="I1081" s="135">
        <v>360.4</v>
      </c>
      <c r="J1081" s="40">
        <v>886.5</v>
      </c>
      <c r="K1081" s="307">
        <f t="shared" si="324"/>
        <v>13806606.4</v>
      </c>
      <c r="L1081" s="40">
        <v>0</v>
      </c>
      <c r="M1081" s="40">
        <v>0</v>
      </c>
      <c r="N1081" s="40">
        <v>0</v>
      </c>
      <c r="O1081" s="311">
        <f>'[1]Прод. прилож (2)'!$C$883</f>
        <v>13806606.4</v>
      </c>
      <c r="P1081" s="42">
        <f t="shared" si="348"/>
        <v>6496.9208037268836</v>
      </c>
      <c r="Q1081" s="307">
        <v>9673</v>
      </c>
      <c r="R1081" s="300" t="s">
        <v>93</v>
      </c>
      <c r="S1081" s="96"/>
      <c r="T1081" s="95"/>
      <c r="U1081" s="95"/>
      <c r="V1081" s="95"/>
      <c r="W1081" s="95"/>
      <c r="X1081" s="95"/>
      <c r="Y1081" s="95"/>
      <c r="Z1081" s="95"/>
      <c r="AA1081" s="95"/>
      <c r="AB1081" s="95"/>
      <c r="AC1081" s="95"/>
      <c r="AD1081" s="95"/>
      <c r="AE1081" s="95"/>
      <c r="AF1081" s="95"/>
      <c r="AG1081" s="95"/>
      <c r="AH1081" s="95"/>
      <c r="AI1081" s="95"/>
      <c r="AJ1081" s="95"/>
      <c r="AK1081" s="95"/>
      <c r="AL1081" s="95"/>
      <c r="AM1081" s="95"/>
      <c r="AN1081" s="95"/>
      <c r="AO1081" s="95"/>
      <c r="AP1081" s="95"/>
      <c r="AQ1081" s="95"/>
      <c r="AR1081" s="95"/>
      <c r="AS1081" s="95"/>
      <c r="AT1081" s="95"/>
      <c r="AU1081" s="95"/>
      <c r="AV1081" s="95"/>
      <c r="AW1081" s="95"/>
      <c r="AX1081" s="95"/>
      <c r="AY1081" s="95"/>
      <c r="AZ1081" s="95"/>
      <c r="BA1081" s="95"/>
      <c r="BB1081" s="95"/>
      <c r="BC1081" s="95"/>
      <c r="BD1081" s="95"/>
      <c r="BE1081" s="95"/>
      <c r="BF1081" s="95"/>
      <c r="BG1081" s="95"/>
      <c r="BH1081" s="95"/>
      <c r="BI1081" s="95"/>
      <c r="BJ1081" s="95"/>
      <c r="BK1081" s="95"/>
      <c r="BL1081" s="95"/>
      <c r="BM1081" s="95"/>
      <c r="BN1081" s="95"/>
      <c r="BO1081" s="95"/>
      <c r="BP1081" s="95"/>
      <c r="BQ1081" s="95"/>
      <c r="BR1081" s="95"/>
      <c r="BS1081" s="95"/>
      <c r="BT1081" s="95"/>
      <c r="BU1081" s="95"/>
      <c r="BV1081" s="95"/>
      <c r="BW1081" s="95"/>
      <c r="BX1081" s="95"/>
      <c r="BY1081" s="95"/>
      <c r="BZ1081" s="95"/>
      <c r="CA1081" s="95"/>
      <c r="CB1081" s="95"/>
      <c r="CC1081" s="95"/>
      <c r="CD1081" s="95"/>
      <c r="CE1081" s="95"/>
      <c r="CF1081" s="95"/>
      <c r="CG1081" s="95"/>
      <c r="CH1081" s="95"/>
      <c r="CI1081" s="95"/>
      <c r="CJ1081" s="95"/>
      <c r="CK1081" s="95"/>
      <c r="CL1081" s="95"/>
      <c r="CM1081" s="95"/>
      <c r="CN1081" s="95"/>
      <c r="CO1081" s="95"/>
      <c r="CP1081" s="95"/>
      <c r="CQ1081" s="95"/>
      <c r="CR1081" s="95"/>
      <c r="CS1081" s="95"/>
      <c r="CT1081" s="95"/>
      <c r="CU1081" s="95"/>
      <c r="CV1081" s="95"/>
      <c r="CW1081" s="95"/>
      <c r="CX1081" s="95"/>
      <c r="CY1081" s="95"/>
      <c r="CZ1081" s="95"/>
      <c r="DA1081" s="95"/>
      <c r="DB1081" s="95"/>
      <c r="DC1081" s="95"/>
      <c r="DD1081" s="95"/>
      <c r="DE1081" s="95"/>
      <c r="DF1081" s="95"/>
      <c r="DG1081" s="95"/>
      <c r="DH1081" s="95"/>
      <c r="DI1081" s="95"/>
      <c r="DJ1081" s="95"/>
      <c r="DK1081" s="95"/>
      <c r="DL1081" s="95"/>
      <c r="DM1081" s="95"/>
      <c r="DN1081" s="95"/>
      <c r="DO1081" s="95"/>
      <c r="DP1081" s="95"/>
      <c r="DQ1081" s="95"/>
      <c r="DR1081" s="95"/>
      <c r="DS1081" s="95"/>
      <c r="DT1081" s="95"/>
      <c r="DU1081" s="95"/>
      <c r="DV1081" s="95"/>
      <c r="DW1081" s="95"/>
      <c r="DX1081" s="95"/>
      <c r="DY1081" s="95"/>
      <c r="DZ1081" s="95"/>
      <c r="EA1081" s="95"/>
      <c r="EB1081" s="95"/>
      <c r="EC1081" s="95"/>
      <c r="ED1081" s="95"/>
      <c r="EE1081" s="95"/>
      <c r="EF1081" s="95"/>
      <c r="EG1081" s="95"/>
      <c r="EH1081" s="95"/>
      <c r="EI1081" s="95"/>
      <c r="EJ1081" s="95"/>
      <c r="EK1081" s="95"/>
      <c r="EL1081" s="95"/>
      <c r="EM1081" s="95"/>
      <c r="EN1081" s="95"/>
      <c r="EO1081" s="95"/>
      <c r="EP1081" s="95"/>
      <c r="EQ1081" s="95"/>
      <c r="ER1081" s="95"/>
      <c r="ES1081" s="95"/>
      <c r="ET1081" s="95"/>
      <c r="EU1081" s="95"/>
      <c r="EV1081" s="95"/>
      <c r="EW1081" s="95"/>
      <c r="EX1081" s="95"/>
      <c r="EY1081" s="95"/>
      <c r="EZ1081" s="95"/>
      <c r="FA1081" s="95"/>
      <c r="FB1081" s="95"/>
      <c r="FC1081" s="95"/>
      <c r="FD1081" s="95"/>
      <c r="FE1081" s="95"/>
      <c r="FF1081" s="95"/>
      <c r="FG1081" s="95"/>
      <c r="FH1081" s="95"/>
      <c r="FI1081" s="95"/>
      <c r="FJ1081" s="95"/>
      <c r="FK1081" s="95"/>
      <c r="FL1081" s="95"/>
      <c r="FM1081" s="95"/>
      <c r="FN1081" s="95"/>
      <c r="FO1081" s="95"/>
      <c r="FP1081" s="95"/>
      <c r="FQ1081" s="95"/>
      <c r="FR1081" s="95"/>
      <c r="FS1081" s="95"/>
      <c r="FT1081" s="95"/>
      <c r="FU1081" s="95"/>
      <c r="FV1081" s="95"/>
      <c r="FW1081" s="95"/>
      <c r="FX1081" s="95"/>
      <c r="FY1081" s="95"/>
      <c r="FZ1081" s="95"/>
      <c r="GA1081" s="95"/>
      <c r="GB1081" s="95"/>
      <c r="GC1081" s="95"/>
      <c r="GD1081" s="95"/>
      <c r="GE1081" s="95"/>
      <c r="GF1081" s="95"/>
      <c r="GG1081" s="95"/>
      <c r="GH1081" s="95"/>
      <c r="GI1081" s="95"/>
      <c r="GJ1081" s="95"/>
      <c r="GK1081" s="95"/>
      <c r="GL1081" s="95"/>
      <c r="GM1081" s="95"/>
      <c r="GN1081" s="95"/>
      <c r="GO1081" s="95"/>
      <c r="GP1081" s="95"/>
      <c r="GQ1081" s="95"/>
      <c r="GR1081" s="95"/>
      <c r="GS1081" s="95"/>
      <c r="GT1081" s="95"/>
      <c r="GU1081" s="95"/>
      <c r="GV1081" s="95"/>
      <c r="GW1081" s="95"/>
      <c r="GX1081" s="95"/>
      <c r="GY1081" s="95"/>
    </row>
    <row r="1082" spans="1:207" s="123" customFormat="1" ht="25.15" customHeight="1" x14ac:dyDescent="0.25">
      <c r="A1082" s="200">
        <v>844</v>
      </c>
      <c r="B1082" s="301" t="s">
        <v>559</v>
      </c>
      <c r="C1082" s="48">
        <v>1962</v>
      </c>
      <c r="D1082" s="288" t="s">
        <v>204</v>
      </c>
      <c r="E1082" s="48" t="s">
        <v>20</v>
      </c>
      <c r="F1082" s="137">
        <v>4</v>
      </c>
      <c r="G1082" s="137">
        <v>3</v>
      </c>
      <c r="H1082" s="40">
        <f t="shared" ref="H1082:H1096" si="349">I1082+J1082</f>
        <v>2909.69</v>
      </c>
      <c r="I1082" s="129">
        <v>380.9</v>
      </c>
      <c r="J1082" s="40">
        <v>2528.79</v>
      </c>
      <c r="K1082" s="307">
        <f t="shared" si="324"/>
        <v>4826362.32</v>
      </c>
      <c r="L1082" s="311">
        <v>0</v>
      </c>
      <c r="M1082" s="377">
        <v>0</v>
      </c>
      <c r="N1082" s="311">
        <v>0</v>
      </c>
      <c r="O1082" s="40">
        <f>'[1]Прод. прилож (2)'!$C$889</f>
        <v>4826362.32</v>
      </c>
      <c r="P1082" s="311">
        <f t="shared" si="348"/>
        <v>1658.7204547563488</v>
      </c>
      <c r="Q1082" s="42">
        <v>9673</v>
      </c>
      <c r="R1082" s="59" t="s">
        <v>93</v>
      </c>
      <c r="S1082" s="47"/>
      <c r="T1082" s="15"/>
      <c r="U1082" s="15"/>
      <c r="V1082" s="1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 s="15"/>
      <c r="AV1082" s="15"/>
      <c r="AW1082" s="15"/>
      <c r="AX1082" s="15"/>
      <c r="AY1082" s="15"/>
      <c r="AZ1082" s="15"/>
      <c r="BA1082" s="15"/>
      <c r="BB1082" s="15"/>
      <c r="BC1082" s="15"/>
      <c r="BD1082" s="15"/>
      <c r="BE1082" s="15"/>
      <c r="BF1082" s="15"/>
      <c r="BG1082" s="15"/>
      <c r="BH1082" s="15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5"/>
      <c r="CU1082" s="15"/>
      <c r="CV1082" s="15"/>
      <c r="CW1082" s="15"/>
      <c r="CX1082" s="15"/>
      <c r="CY1082" s="15"/>
      <c r="CZ1082" s="15"/>
      <c r="DA1082" s="15"/>
      <c r="DB1082" s="15"/>
      <c r="DC1082" s="15"/>
      <c r="DD1082" s="15"/>
      <c r="DE1082" s="15"/>
      <c r="DF1082" s="15"/>
      <c r="DG1082" s="15"/>
      <c r="DH1082" s="15"/>
      <c r="DI1082" s="15"/>
      <c r="DJ1082" s="15"/>
      <c r="DK1082" s="15"/>
      <c r="DL1082" s="15"/>
      <c r="DM1082" s="15"/>
      <c r="DN1082" s="15"/>
      <c r="DO1082" s="15"/>
      <c r="DP1082" s="15"/>
      <c r="DQ1082" s="15"/>
      <c r="DR1082" s="15"/>
      <c r="DS1082" s="15"/>
      <c r="DT1082" s="15"/>
      <c r="DU1082" s="15"/>
      <c r="DV1082" s="15"/>
      <c r="DW1082" s="15"/>
      <c r="DX1082" s="15"/>
      <c r="DY1082" s="15"/>
      <c r="DZ1082" s="15"/>
      <c r="EA1082" s="15"/>
      <c r="EB1082" s="15"/>
      <c r="EC1082" s="15"/>
      <c r="ED1082" s="15"/>
      <c r="EE1082" s="15"/>
      <c r="EF1082" s="15"/>
      <c r="EG1082" s="15"/>
      <c r="EH1082" s="15"/>
      <c r="EI1082" s="15"/>
      <c r="EJ1082" s="15"/>
      <c r="EK1082" s="15"/>
      <c r="EL1082" s="15"/>
      <c r="EM1082" s="15"/>
      <c r="EN1082" s="15"/>
      <c r="EO1082" s="15"/>
      <c r="EP1082" s="15"/>
      <c r="EQ1082" s="15"/>
      <c r="ER1082" s="15"/>
      <c r="ES1082" s="15"/>
      <c r="ET1082" s="15"/>
      <c r="EU1082" s="15"/>
      <c r="EV1082" s="15"/>
      <c r="EW1082" s="15"/>
      <c r="EX1082" s="15"/>
      <c r="EY1082" s="15"/>
      <c r="EZ1082" s="15"/>
      <c r="FA1082" s="15"/>
      <c r="FB1082" s="15"/>
      <c r="FC1082" s="15"/>
      <c r="FD1082" s="15"/>
      <c r="FE1082" s="15"/>
      <c r="FF1082" s="15"/>
      <c r="FG1082" s="15"/>
      <c r="FH1082" s="15"/>
      <c r="FI1082" s="15"/>
      <c r="FJ1082" s="15"/>
      <c r="FK1082" s="15"/>
      <c r="FL1082" s="15"/>
      <c r="FM1082" s="15"/>
      <c r="FN1082" s="15"/>
      <c r="FO1082" s="15"/>
      <c r="FP1082" s="15"/>
      <c r="FQ1082" s="15"/>
      <c r="FR1082" s="15"/>
      <c r="FS1082" s="15"/>
      <c r="FT1082" s="15"/>
      <c r="FU1082" s="15"/>
      <c r="FV1082" s="15"/>
      <c r="FW1082" s="15"/>
      <c r="FX1082" s="15"/>
      <c r="FY1082" s="15"/>
      <c r="FZ1082" s="15"/>
      <c r="GA1082" s="15"/>
      <c r="GB1082" s="15"/>
      <c r="GC1082" s="15"/>
      <c r="GD1082" s="15"/>
      <c r="GE1082" s="15"/>
      <c r="GF1082" s="15"/>
      <c r="GG1082" s="15"/>
      <c r="GH1082" s="15"/>
      <c r="GI1082" s="15"/>
      <c r="GJ1082" s="15"/>
      <c r="GK1082" s="15"/>
      <c r="GL1082" s="15"/>
      <c r="GM1082" s="15"/>
      <c r="GN1082" s="15"/>
      <c r="GO1082" s="15"/>
      <c r="GP1082" s="15"/>
      <c r="GQ1082" s="15"/>
      <c r="GR1082" s="15"/>
      <c r="GS1082" s="15"/>
      <c r="GT1082" s="15"/>
      <c r="GU1082" s="15"/>
      <c r="GV1082" s="15"/>
      <c r="GW1082" s="15"/>
      <c r="GX1082" s="15"/>
      <c r="GY1082" s="15"/>
    </row>
    <row r="1083" spans="1:207" s="123" customFormat="1" ht="25.15" customHeight="1" x14ac:dyDescent="0.25">
      <c r="A1083" s="200">
        <v>845</v>
      </c>
      <c r="B1083" s="301" t="s">
        <v>560</v>
      </c>
      <c r="C1083" s="48">
        <v>1963</v>
      </c>
      <c r="D1083" s="288" t="s">
        <v>204</v>
      </c>
      <c r="E1083" s="48" t="s">
        <v>22</v>
      </c>
      <c r="F1083" s="137">
        <v>4</v>
      </c>
      <c r="G1083" s="137">
        <v>4</v>
      </c>
      <c r="H1083" s="40">
        <f t="shared" si="349"/>
        <v>2858.32</v>
      </c>
      <c r="I1083" s="129">
        <v>0</v>
      </c>
      <c r="J1083" s="40">
        <v>2858.32</v>
      </c>
      <c r="K1083" s="307">
        <f t="shared" si="324"/>
        <v>4558140</v>
      </c>
      <c r="L1083" s="311">
        <v>0</v>
      </c>
      <c r="M1083" s="377">
        <v>0</v>
      </c>
      <c r="N1083" s="311">
        <v>0</v>
      </c>
      <c r="O1083" s="40">
        <f>'[1]Прод. прилож (2)'!$C$890</f>
        <v>4558140</v>
      </c>
      <c r="P1083" s="311">
        <f t="shared" si="348"/>
        <v>1594.6919869013966</v>
      </c>
      <c r="Q1083" s="42">
        <v>9673</v>
      </c>
      <c r="R1083" s="59" t="s">
        <v>93</v>
      </c>
      <c r="S1083" s="47"/>
      <c r="T1083" s="15"/>
      <c r="U1083" s="15"/>
      <c r="V1083" s="1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 s="15"/>
      <c r="AV1083" s="15"/>
      <c r="AW1083" s="15"/>
      <c r="AX1083" s="15"/>
      <c r="AY1083" s="15"/>
      <c r="AZ1083" s="15"/>
      <c r="BA1083" s="15"/>
      <c r="BB1083" s="15"/>
      <c r="BC1083" s="15"/>
      <c r="BD1083" s="15"/>
      <c r="BE1083" s="15"/>
      <c r="BF1083" s="15"/>
      <c r="BG1083" s="15"/>
      <c r="BH1083" s="15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5"/>
      <c r="CW1083" s="15"/>
      <c r="CX1083" s="15"/>
      <c r="CY1083" s="15"/>
      <c r="CZ1083" s="15"/>
      <c r="DA1083" s="15"/>
      <c r="DB1083" s="15"/>
      <c r="DC1083" s="15"/>
      <c r="DD1083" s="15"/>
      <c r="DE1083" s="15"/>
      <c r="DF1083" s="15"/>
      <c r="DG1083" s="15"/>
      <c r="DH1083" s="15"/>
      <c r="DI1083" s="15"/>
      <c r="DJ1083" s="15"/>
      <c r="DK1083" s="15"/>
      <c r="DL1083" s="15"/>
      <c r="DM1083" s="15"/>
      <c r="DN1083" s="15"/>
      <c r="DO1083" s="15"/>
      <c r="DP1083" s="15"/>
      <c r="DQ1083" s="15"/>
      <c r="DR1083" s="15"/>
      <c r="DS1083" s="15"/>
      <c r="DT1083" s="15"/>
      <c r="DU1083" s="15"/>
      <c r="DV1083" s="15"/>
      <c r="DW1083" s="15"/>
      <c r="DX1083" s="15"/>
      <c r="DY1083" s="15"/>
      <c r="DZ1083" s="15"/>
      <c r="EA1083" s="15"/>
      <c r="EB1083" s="15"/>
      <c r="EC1083" s="15"/>
      <c r="ED1083" s="15"/>
      <c r="EE1083" s="15"/>
      <c r="EF1083" s="15"/>
      <c r="EG1083" s="15"/>
      <c r="EH1083" s="15"/>
      <c r="EI1083" s="15"/>
      <c r="EJ1083" s="15"/>
      <c r="EK1083" s="15"/>
      <c r="EL1083" s="15"/>
      <c r="EM1083" s="15"/>
      <c r="EN1083" s="15"/>
      <c r="EO1083" s="15"/>
      <c r="EP1083" s="15"/>
      <c r="EQ1083" s="15"/>
      <c r="ER1083" s="15"/>
      <c r="ES1083" s="15"/>
      <c r="ET1083" s="15"/>
      <c r="EU1083" s="15"/>
      <c r="EV1083" s="15"/>
      <c r="EW1083" s="15"/>
      <c r="EX1083" s="15"/>
      <c r="EY1083" s="15"/>
      <c r="EZ1083" s="15"/>
      <c r="FA1083" s="15"/>
      <c r="FB1083" s="15"/>
      <c r="FC1083" s="15"/>
      <c r="FD1083" s="15"/>
      <c r="FE1083" s="15"/>
      <c r="FF1083" s="15"/>
      <c r="FG1083" s="15"/>
      <c r="FH1083" s="15"/>
      <c r="FI1083" s="15"/>
      <c r="FJ1083" s="15"/>
      <c r="FK1083" s="15"/>
      <c r="FL1083" s="15"/>
      <c r="FM1083" s="15"/>
      <c r="FN1083" s="15"/>
      <c r="FO1083" s="15"/>
      <c r="FP1083" s="15"/>
      <c r="FQ1083" s="15"/>
      <c r="FR1083" s="15"/>
      <c r="FS1083" s="15"/>
      <c r="FT1083" s="15"/>
      <c r="FU1083" s="15"/>
      <c r="FV1083" s="15"/>
      <c r="FW1083" s="15"/>
      <c r="FX1083" s="15"/>
      <c r="FY1083" s="15"/>
      <c r="FZ1083" s="15"/>
      <c r="GA1083" s="15"/>
      <c r="GB1083" s="15"/>
      <c r="GC1083" s="15"/>
      <c r="GD1083" s="15"/>
      <c r="GE1083" s="15"/>
      <c r="GF1083" s="15"/>
      <c r="GG1083" s="15"/>
      <c r="GH1083" s="15"/>
      <c r="GI1083" s="15"/>
      <c r="GJ1083" s="15"/>
      <c r="GK1083" s="15"/>
      <c r="GL1083" s="15"/>
      <c r="GM1083" s="15"/>
      <c r="GN1083" s="15"/>
      <c r="GO1083" s="15"/>
      <c r="GP1083" s="15"/>
      <c r="GQ1083" s="15"/>
      <c r="GR1083" s="15"/>
      <c r="GS1083" s="15"/>
      <c r="GT1083" s="15"/>
      <c r="GU1083" s="15"/>
      <c r="GV1083" s="15"/>
      <c r="GW1083" s="15"/>
      <c r="GX1083" s="15"/>
      <c r="GY1083" s="15"/>
    </row>
    <row r="1084" spans="1:207" s="123" customFormat="1" ht="34.9" customHeight="1" x14ac:dyDescent="0.25">
      <c r="A1084" s="200">
        <v>846</v>
      </c>
      <c r="B1084" s="301" t="s">
        <v>561</v>
      </c>
      <c r="C1084" s="48">
        <v>1964</v>
      </c>
      <c r="D1084" s="288" t="s">
        <v>204</v>
      </c>
      <c r="E1084" s="48" t="s">
        <v>22</v>
      </c>
      <c r="F1084" s="137">
        <v>5</v>
      </c>
      <c r="G1084" s="137">
        <v>4</v>
      </c>
      <c r="H1084" s="40">
        <f t="shared" si="349"/>
        <v>3553.44</v>
      </c>
      <c r="I1084" s="129">
        <v>72.400000000000006</v>
      </c>
      <c r="J1084" s="40">
        <v>3481.04</v>
      </c>
      <c r="K1084" s="307">
        <f t="shared" si="324"/>
        <v>4784171.17</v>
      </c>
      <c r="L1084" s="311">
        <v>0</v>
      </c>
      <c r="M1084" s="377">
        <v>0</v>
      </c>
      <c r="N1084" s="311">
        <v>0</v>
      </c>
      <c r="O1084" s="40">
        <f>'[1]Прод. прилож (2)'!$C$891</f>
        <v>4784171.17</v>
      </c>
      <c r="P1084" s="311">
        <f t="shared" si="348"/>
        <v>1346.349219348012</v>
      </c>
      <c r="Q1084" s="42">
        <v>9673</v>
      </c>
      <c r="R1084" s="59" t="s">
        <v>93</v>
      </c>
      <c r="S1084" s="55"/>
      <c r="T1084" s="16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 s="15"/>
      <c r="AV1084" s="15"/>
      <c r="AW1084" s="15"/>
      <c r="AX1084" s="15"/>
      <c r="AY1084" s="15"/>
      <c r="AZ1084" s="15"/>
      <c r="BA1084" s="15"/>
      <c r="BB1084" s="15"/>
      <c r="BC1084" s="15"/>
      <c r="BD1084" s="15"/>
      <c r="BE1084" s="15"/>
      <c r="BF1084" s="15"/>
      <c r="BG1084" s="15"/>
      <c r="BH1084" s="15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5"/>
      <c r="CW1084" s="15"/>
      <c r="CX1084" s="15"/>
      <c r="CY1084" s="15"/>
      <c r="CZ1084" s="15"/>
      <c r="DA1084" s="15"/>
      <c r="DB1084" s="15"/>
      <c r="DC1084" s="15"/>
      <c r="DD1084" s="15"/>
      <c r="DE1084" s="15"/>
      <c r="DF1084" s="15"/>
      <c r="DG1084" s="15"/>
      <c r="DH1084" s="15"/>
      <c r="DI1084" s="15"/>
      <c r="DJ1084" s="15"/>
      <c r="DK1084" s="15"/>
      <c r="DL1084" s="15"/>
      <c r="DM1084" s="15"/>
      <c r="DN1084" s="15"/>
      <c r="DO1084" s="15"/>
      <c r="DP1084" s="15"/>
      <c r="DQ1084" s="15"/>
      <c r="DR1084" s="15"/>
      <c r="DS1084" s="15"/>
      <c r="DT1084" s="15"/>
      <c r="DU1084" s="15"/>
      <c r="DV1084" s="15"/>
      <c r="DW1084" s="15"/>
      <c r="DX1084" s="15"/>
      <c r="DY1084" s="15"/>
      <c r="DZ1084" s="15"/>
      <c r="EA1084" s="15"/>
      <c r="EB1084" s="15"/>
      <c r="EC1084" s="15"/>
      <c r="ED1084" s="15"/>
      <c r="EE1084" s="15"/>
      <c r="EF1084" s="15"/>
      <c r="EG1084" s="15"/>
      <c r="EH1084" s="15"/>
      <c r="EI1084" s="15"/>
      <c r="EJ1084" s="15"/>
      <c r="EK1084" s="15"/>
      <c r="EL1084" s="15"/>
      <c r="EM1084" s="15"/>
      <c r="EN1084" s="15"/>
      <c r="EO1084" s="15"/>
      <c r="EP1084" s="15"/>
      <c r="EQ1084" s="15"/>
      <c r="ER1084" s="15"/>
      <c r="ES1084" s="15"/>
      <c r="ET1084" s="15"/>
      <c r="EU1084" s="15"/>
      <c r="EV1084" s="15"/>
      <c r="EW1084" s="15"/>
      <c r="EX1084" s="15"/>
      <c r="EY1084" s="15"/>
      <c r="EZ1084" s="15"/>
      <c r="FA1084" s="15"/>
      <c r="FB1084" s="15"/>
      <c r="FC1084" s="15"/>
      <c r="FD1084" s="15"/>
      <c r="FE1084" s="15"/>
      <c r="FF1084" s="15"/>
      <c r="FG1084" s="15"/>
      <c r="FH1084" s="15"/>
      <c r="FI1084" s="15"/>
      <c r="FJ1084" s="15"/>
      <c r="FK1084" s="15"/>
      <c r="FL1084" s="15"/>
      <c r="FM1084" s="15"/>
      <c r="FN1084" s="15"/>
      <c r="FO1084" s="15"/>
      <c r="FP1084" s="15"/>
      <c r="FQ1084" s="15"/>
      <c r="FR1084" s="15"/>
      <c r="FS1084" s="15"/>
      <c r="FT1084" s="15"/>
      <c r="FU1084" s="15"/>
      <c r="FV1084" s="15"/>
      <c r="FW1084" s="15"/>
      <c r="FX1084" s="15"/>
      <c r="FY1084" s="15"/>
      <c r="FZ1084" s="15"/>
      <c r="GA1084" s="15"/>
      <c r="GB1084" s="15"/>
      <c r="GC1084" s="15"/>
      <c r="GD1084" s="15"/>
      <c r="GE1084" s="15"/>
      <c r="GF1084" s="15"/>
      <c r="GG1084" s="15"/>
      <c r="GH1084" s="15"/>
      <c r="GI1084" s="15"/>
      <c r="GJ1084" s="15"/>
      <c r="GK1084" s="15"/>
      <c r="GL1084" s="15"/>
      <c r="GM1084" s="15"/>
      <c r="GN1084" s="15"/>
      <c r="GO1084" s="15"/>
      <c r="GP1084" s="15"/>
      <c r="GQ1084" s="15"/>
      <c r="GR1084" s="15"/>
      <c r="GS1084" s="15"/>
      <c r="GT1084" s="15"/>
      <c r="GU1084" s="15"/>
      <c r="GV1084" s="15"/>
      <c r="GW1084" s="15"/>
      <c r="GX1084" s="15"/>
      <c r="GY1084" s="15"/>
    </row>
    <row r="1085" spans="1:207" s="123" customFormat="1" ht="25.15" customHeight="1" x14ac:dyDescent="0.25">
      <c r="A1085" s="200">
        <v>847</v>
      </c>
      <c r="B1085" s="301" t="s">
        <v>562</v>
      </c>
      <c r="C1085" s="48">
        <v>1964</v>
      </c>
      <c r="D1085" s="288" t="s">
        <v>204</v>
      </c>
      <c r="E1085" s="48" t="s">
        <v>22</v>
      </c>
      <c r="F1085" s="137">
        <v>4</v>
      </c>
      <c r="G1085" s="137">
        <v>3</v>
      </c>
      <c r="H1085" s="40">
        <f t="shared" si="349"/>
        <v>2309.15</v>
      </c>
      <c r="I1085" s="129">
        <v>0</v>
      </c>
      <c r="J1085" s="40">
        <v>2309.15</v>
      </c>
      <c r="K1085" s="307">
        <f t="shared" si="324"/>
        <v>3891102.77</v>
      </c>
      <c r="L1085" s="311">
        <v>0</v>
      </c>
      <c r="M1085" s="377">
        <v>0</v>
      </c>
      <c r="N1085" s="311">
        <v>0</v>
      </c>
      <c r="O1085" s="40">
        <f>'[1]Прод. прилож (2)'!$C$892</f>
        <v>3891102.77</v>
      </c>
      <c r="P1085" s="311">
        <f t="shared" si="348"/>
        <v>1685.0801247212178</v>
      </c>
      <c r="Q1085" s="42">
        <v>9673</v>
      </c>
      <c r="R1085" s="59" t="s">
        <v>93</v>
      </c>
      <c r="S1085" s="47"/>
      <c r="T1085" s="15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 s="15"/>
      <c r="AV1085" s="15"/>
      <c r="AW1085" s="15"/>
      <c r="AX1085" s="15"/>
      <c r="AY1085" s="15"/>
      <c r="AZ1085" s="15"/>
      <c r="BA1085" s="15"/>
      <c r="BB1085" s="15"/>
      <c r="BC1085" s="15"/>
      <c r="BD1085" s="15"/>
      <c r="BE1085" s="15"/>
      <c r="BF1085" s="15"/>
      <c r="BG1085" s="15"/>
      <c r="BH1085" s="15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5"/>
      <c r="CW1085" s="15"/>
      <c r="CX1085" s="15"/>
      <c r="CY1085" s="15"/>
      <c r="CZ1085" s="15"/>
      <c r="DA1085" s="15"/>
      <c r="DB1085" s="15"/>
      <c r="DC1085" s="15"/>
      <c r="DD1085" s="15"/>
      <c r="DE1085" s="15"/>
      <c r="DF1085" s="15"/>
      <c r="DG1085" s="15"/>
      <c r="DH1085" s="15"/>
      <c r="DI1085" s="15"/>
      <c r="DJ1085" s="15"/>
      <c r="DK1085" s="15"/>
      <c r="DL1085" s="15"/>
      <c r="DM1085" s="15"/>
      <c r="DN1085" s="15"/>
      <c r="DO1085" s="15"/>
      <c r="DP1085" s="15"/>
      <c r="DQ1085" s="15"/>
      <c r="DR1085" s="15"/>
      <c r="DS1085" s="15"/>
      <c r="DT1085" s="15"/>
      <c r="DU1085" s="15"/>
      <c r="DV1085" s="15"/>
      <c r="DW1085" s="15"/>
      <c r="DX1085" s="15"/>
      <c r="DY1085" s="15"/>
      <c r="DZ1085" s="15"/>
      <c r="EA1085" s="15"/>
      <c r="EB1085" s="15"/>
      <c r="EC1085" s="15"/>
      <c r="ED1085" s="15"/>
      <c r="EE1085" s="15"/>
      <c r="EF1085" s="15"/>
      <c r="EG1085" s="15"/>
      <c r="EH1085" s="15"/>
      <c r="EI1085" s="15"/>
      <c r="EJ1085" s="15"/>
      <c r="EK1085" s="15"/>
      <c r="EL1085" s="15"/>
      <c r="EM1085" s="15"/>
      <c r="EN1085" s="15"/>
      <c r="EO1085" s="15"/>
      <c r="EP1085" s="15"/>
      <c r="EQ1085" s="15"/>
      <c r="ER1085" s="15"/>
      <c r="ES1085" s="15"/>
      <c r="ET1085" s="15"/>
      <c r="EU1085" s="15"/>
      <c r="EV1085" s="15"/>
      <c r="EW1085" s="15"/>
      <c r="EX1085" s="15"/>
      <c r="EY1085" s="15"/>
      <c r="EZ1085" s="15"/>
      <c r="FA1085" s="15"/>
      <c r="FB1085" s="15"/>
      <c r="FC1085" s="15"/>
      <c r="FD1085" s="15"/>
      <c r="FE1085" s="15"/>
      <c r="FF1085" s="15"/>
      <c r="FG1085" s="15"/>
      <c r="FH1085" s="15"/>
      <c r="FI1085" s="15"/>
      <c r="FJ1085" s="15"/>
      <c r="FK1085" s="15"/>
      <c r="FL1085" s="15"/>
      <c r="FM1085" s="15"/>
      <c r="FN1085" s="15"/>
      <c r="FO1085" s="15"/>
      <c r="FP1085" s="15"/>
      <c r="FQ1085" s="15"/>
      <c r="FR1085" s="15"/>
      <c r="FS1085" s="15"/>
      <c r="FT1085" s="15"/>
      <c r="FU1085" s="15"/>
      <c r="FV1085" s="15"/>
      <c r="FW1085" s="15"/>
      <c r="FX1085" s="15"/>
      <c r="FY1085" s="15"/>
      <c r="FZ1085" s="15"/>
      <c r="GA1085" s="15"/>
      <c r="GB1085" s="15"/>
      <c r="GC1085" s="15"/>
      <c r="GD1085" s="15"/>
      <c r="GE1085" s="15"/>
      <c r="GF1085" s="15"/>
      <c r="GG1085" s="15"/>
      <c r="GH1085" s="15"/>
      <c r="GI1085" s="15"/>
      <c r="GJ1085" s="15"/>
      <c r="GK1085" s="15"/>
      <c r="GL1085" s="15"/>
      <c r="GM1085" s="15"/>
      <c r="GN1085" s="15"/>
      <c r="GO1085" s="15"/>
      <c r="GP1085" s="15"/>
      <c r="GQ1085" s="15"/>
      <c r="GR1085" s="15"/>
      <c r="GS1085" s="15"/>
      <c r="GT1085" s="15"/>
      <c r="GU1085" s="15"/>
      <c r="GV1085" s="15"/>
      <c r="GW1085" s="15"/>
      <c r="GX1085" s="15"/>
      <c r="GY1085" s="15"/>
    </row>
    <row r="1086" spans="1:207" s="15" customFormat="1" ht="25.15" customHeight="1" x14ac:dyDescent="0.25">
      <c r="A1086" s="200">
        <v>848</v>
      </c>
      <c r="B1086" s="301" t="s">
        <v>563</v>
      </c>
      <c r="C1086" s="48">
        <v>1966</v>
      </c>
      <c r="D1086" s="288" t="s">
        <v>204</v>
      </c>
      <c r="E1086" s="48" t="s">
        <v>20</v>
      </c>
      <c r="F1086" s="64">
        <v>4</v>
      </c>
      <c r="G1086" s="64">
        <v>3</v>
      </c>
      <c r="H1086" s="40">
        <f t="shared" si="349"/>
        <v>2015.81</v>
      </c>
      <c r="I1086" s="40">
        <v>504.6</v>
      </c>
      <c r="J1086" s="40">
        <v>1511.21</v>
      </c>
      <c r="K1086" s="307">
        <f t="shared" si="324"/>
        <v>3795872</v>
      </c>
      <c r="L1086" s="311">
        <v>0</v>
      </c>
      <c r="M1086" s="377">
        <v>0</v>
      </c>
      <c r="N1086" s="311">
        <v>0</v>
      </c>
      <c r="O1086" s="40">
        <f>'[1]Прод. прилож (2)'!$C$1442</f>
        <v>3795872</v>
      </c>
      <c r="P1086" s="311">
        <f t="shared" si="348"/>
        <v>1883.0504859088903</v>
      </c>
      <c r="Q1086" s="42">
        <v>9673</v>
      </c>
      <c r="R1086" s="59" t="s">
        <v>94</v>
      </c>
      <c r="S1086" s="47"/>
    </row>
    <row r="1087" spans="1:207" s="15" customFormat="1" ht="25.15" customHeight="1" x14ac:dyDescent="0.25">
      <c r="A1087" s="200">
        <v>849</v>
      </c>
      <c r="B1087" s="301" t="s">
        <v>564</v>
      </c>
      <c r="C1087" s="48">
        <v>1964</v>
      </c>
      <c r="D1087" s="288" t="s">
        <v>204</v>
      </c>
      <c r="E1087" s="48" t="s">
        <v>22</v>
      </c>
      <c r="F1087" s="137">
        <v>5</v>
      </c>
      <c r="G1087" s="137">
        <v>4</v>
      </c>
      <c r="H1087" s="40">
        <f t="shared" si="349"/>
        <v>3554.77</v>
      </c>
      <c r="I1087" s="129">
        <v>0</v>
      </c>
      <c r="J1087" s="40">
        <v>3554.77</v>
      </c>
      <c r="K1087" s="307">
        <f t="shared" si="324"/>
        <v>4805288.96</v>
      </c>
      <c r="L1087" s="311">
        <v>0</v>
      </c>
      <c r="M1087" s="377">
        <v>0</v>
      </c>
      <c r="N1087" s="311">
        <v>0</v>
      </c>
      <c r="O1087" s="40">
        <f>'[1]Прод. прилож (2)'!$C$893</f>
        <v>4805288.96</v>
      </c>
      <c r="P1087" s="311">
        <f t="shared" si="348"/>
        <v>1351.786180259201</v>
      </c>
      <c r="Q1087" s="42">
        <v>9673</v>
      </c>
      <c r="R1087" s="59" t="s">
        <v>93</v>
      </c>
      <c r="S1087" s="47"/>
    </row>
    <row r="1088" spans="1:207" s="15" customFormat="1" ht="25.15" customHeight="1" x14ac:dyDescent="0.25">
      <c r="A1088" s="200">
        <v>850</v>
      </c>
      <c r="B1088" s="301" t="s">
        <v>565</v>
      </c>
      <c r="C1088" s="48">
        <v>1964</v>
      </c>
      <c r="D1088" s="288" t="s">
        <v>204</v>
      </c>
      <c r="E1088" s="48" t="s">
        <v>22</v>
      </c>
      <c r="F1088" s="137">
        <v>5</v>
      </c>
      <c r="G1088" s="137">
        <v>3</v>
      </c>
      <c r="H1088" s="40">
        <f t="shared" si="349"/>
        <v>2911.9</v>
      </c>
      <c r="I1088" s="129">
        <v>0</v>
      </c>
      <c r="J1088" s="40">
        <v>2911.9</v>
      </c>
      <c r="K1088" s="307">
        <f t="shared" si="324"/>
        <v>4165956.83</v>
      </c>
      <c r="L1088" s="311">
        <v>0</v>
      </c>
      <c r="M1088" s="377">
        <v>0</v>
      </c>
      <c r="N1088" s="311">
        <v>0</v>
      </c>
      <c r="O1088" s="40">
        <f>'[1]Прод. прилож (2)'!$C$894</f>
        <v>4165956.83</v>
      </c>
      <c r="P1088" s="311">
        <f t="shared" si="348"/>
        <v>1430.6661732889179</v>
      </c>
      <c r="Q1088" s="42">
        <v>9673</v>
      </c>
      <c r="R1088" s="59" t="s">
        <v>93</v>
      </c>
      <c r="S1088" s="47"/>
    </row>
    <row r="1089" spans="1:207" s="15" customFormat="1" ht="25.15" customHeight="1" x14ac:dyDescent="0.25">
      <c r="A1089" s="200">
        <v>851</v>
      </c>
      <c r="B1089" s="301" t="s">
        <v>566</v>
      </c>
      <c r="C1089" s="48">
        <v>1966</v>
      </c>
      <c r="D1089" s="288" t="s">
        <v>204</v>
      </c>
      <c r="E1089" s="48" t="s">
        <v>20</v>
      </c>
      <c r="F1089" s="64">
        <v>5</v>
      </c>
      <c r="G1089" s="64">
        <v>4</v>
      </c>
      <c r="H1089" s="40">
        <f t="shared" si="349"/>
        <v>3203.56</v>
      </c>
      <c r="I1089" s="40">
        <v>679.6</v>
      </c>
      <c r="J1089" s="40">
        <v>2523.96</v>
      </c>
      <c r="K1089" s="307">
        <f t="shared" si="324"/>
        <v>4754696</v>
      </c>
      <c r="L1089" s="311">
        <v>0</v>
      </c>
      <c r="M1089" s="377">
        <v>0</v>
      </c>
      <c r="N1089" s="311">
        <v>0</v>
      </c>
      <c r="O1089" s="40">
        <f>'[1]Прод. прилож (2)'!$C$1443</f>
        <v>4754696</v>
      </c>
      <c r="P1089" s="311">
        <f t="shared" si="348"/>
        <v>1484.1913371374346</v>
      </c>
      <c r="Q1089" s="42">
        <v>9673</v>
      </c>
      <c r="R1089" s="59" t="s">
        <v>94</v>
      </c>
      <c r="S1089" s="47"/>
    </row>
    <row r="1090" spans="1:207" s="15" customFormat="1" ht="25.15" customHeight="1" x14ac:dyDescent="0.25">
      <c r="A1090" s="200">
        <v>852</v>
      </c>
      <c r="B1090" s="301" t="s">
        <v>567</v>
      </c>
      <c r="C1090" s="48">
        <v>1965</v>
      </c>
      <c r="D1090" s="288" t="s">
        <v>204</v>
      </c>
      <c r="E1090" s="48" t="s">
        <v>22</v>
      </c>
      <c r="F1090" s="64">
        <v>4</v>
      </c>
      <c r="G1090" s="64">
        <v>3</v>
      </c>
      <c r="H1090" s="40">
        <f t="shared" si="349"/>
        <v>2298.8200000000002</v>
      </c>
      <c r="I1090" s="40">
        <v>0</v>
      </c>
      <c r="J1090" s="40">
        <v>2298.8200000000002</v>
      </c>
      <c r="K1090" s="307">
        <f t="shared" si="324"/>
        <v>3860456</v>
      </c>
      <c r="L1090" s="311">
        <v>0</v>
      </c>
      <c r="M1090" s="377">
        <v>0</v>
      </c>
      <c r="N1090" s="311">
        <v>0</v>
      </c>
      <c r="O1090" s="40">
        <f>'[1]Прод. прилож (2)'!$C$1444</f>
        <v>3860456</v>
      </c>
      <c r="P1090" s="311">
        <f t="shared" si="348"/>
        <v>1679.3206949652429</v>
      </c>
      <c r="Q1090" s="42">
        <v>9673</v>
      </c>
      <c r="R1090" s="59" t="s">
        <v>94</v>
      </c>
      <c r="S1090" s="55"/>
      <c r="T1090" s="16"/>
    </row>
    <row r="1091" spans="1:207" s="15" customFormat="1" ht="25.15" customHeight="1" x14ac:dyDescent="0.25">
      <c r="A1091" s="200">
        <v>853</v>
      </c>
      <c r="B1091" s="301" t="s">
        <v>568</v>
      </c>
      <c r="C1091" s="48">
        <v>1966</v>
      </c>
      <c r="D1091" s="288" t="s">
        <v>204</v>
      </c>
      <c r="E1091" s="48" t="s">
        <v>20</v>
      </c>
      <c r="F1091" s="64">
        <v>5</v>
      </c>
      <c r="G1091" s="64">
        <v>2</v>
      </c>
      <c r="H1091" s="40">
        <f t="shared" si="349"/>
        <v>1613.46</v>
      </c>
      <c r="I1091" s="40">
        <v>73</v>
      </c>
      <c r="J1091" s="40">
        <v>1540.46</v>
      </c>
      <c r="K1091" s="307">
        <f t="shared" si="324"/>
        <v>2484320</v>
      </c>
      <c r="L1091" s="311">
        <v>0</v>
      </c>
      <c r="M1091" s="377">
        <v>0</v>
      </c>
      <c r="N1091" s="311">
        <v>0</v>
      </c>
      <c r="O1091" s="40">
        <f>'[1]Прод. прилож (2)'!$C$1445</f>
        <v>2484320</v>
      </c>
      <c r="P1091" s="311">
        <f t="shared" si="348"/>
        <v>1539.7468793772389</v>
      </c>
      <c r="Q1091" s="42">
        <v>9673</v>
      </c>
      <c r="R1091" s="59" t="s">
        <v>94</v>
      </c>
      <c r="S1091" s="47"/>
    </row>
    <row r="1092" spans="1:207" s="15" customFormat="1" ht="25.15" customHeight="1" x14ac:dyDescent="0.25">
      <c r="A1092" s="200">
        <v>854</v>
      </c>
      <c r="B1092" s="301" t="s">
        <v>569</v>
      </c>
      <c r="C1092" s="48">
        <v>1963</v>
      </c>
      <c r="D1092" s="288" t="s">
        <v>204</v>
      </c>
      <c r="E1092" s="48" t="s">
        <v>20</v>
      </c>
      <c r="F1092" s="137">
        <v>4</v>
      </c>
      <c r="G1092" s="137">
        <v>3</v>
      </c>
      <c r="H1092" s="40">
        <f t="shared" si="349"/>
        <v>2387.91</v>
      </c>
      <c r="I1092" s="129">
        <v>0</v>
      </c>
      <c r="J1092" s="40">
        <v>2387.91</v>
      </c>
      <c r="K1092" s="307">
        <f t="shared" si="324"/>
        <v>4721712.66</v>
      </c>
      <c r="L1092" s="311">
        <v>0</v>
      </c>
      <c r="M1092" s="377">
        <v>0</v>
      </c>
      <c r="N1092" s="311">
        <v>0</v>
      </c>
      <c r="O1092" s="40">
        <f>'[1]Прод. прилож (2)'!$C$895</f>
        <v>4721712.66</v>
      </c>
      <c r="P1092" s="311">
        <f t="shared" si="348"/>
        <v>1977.3411309471464</v>
      </c>
      <c r="Q1092" s="42">
        <v>9673</v>
      </c>
      <c r="R1092" s="59" t="s">
        <v>93</v>
      </c>
      <c r="S1092" s="47"/>
    </row>
    <row r="1093" spans="1:207" s="15" customFormat="1" ht="25.15" customHeight="1" x14ac:dyDescent="0.25">
      <c r="A1093" s="200">
        <v>855</v>
      </c>
      <c r="B1093" s="301" t="s">
        <v>570</v>
      </c>
      <c r="C1093" s="48">
        <v>1965</v>
      </c>
      <c r="D1093" s="288" t="s">
        <v>204</v>
      </c>
      <c r="E1093" s="48" t="s">
        <v>20</v>
      </c>
      <c r="F1093" s="64">
        <v>5</v>
      </c>
      <c r="G1093" s="64">
        <v>4</v>
      </c>
      <c r="H1093" s="40">
        <f t="shared" si="349"/>
        <v>3232.11</v>
      </c>
      <c r="I1093" s="40">
        <v>342.9</v>
      </c>
      <c r="J1093" s="40">
        <v>2889.21</v>
      </c>
      <c r="K1093" s="307">
        <f t="shared" si="324"/>
        <v>4784504</v>
      </c>
      <c r="L1093" s="311">
        <v>0</v>
      </c>
      <c r="M1093" s="377">
        <v>0</v>
      </c>
      <c r="N1093" s="311">
        <v>0</v>
      </c>
      <c r="O1093" s="40">
        <f>'[1]Прод. прилож (2)'!$C$1446</f>
        <v>4784504</v>
      </c>
      <c r="P1093" s="311">
        <f t="shared" si="348"/>
        <v>1480.3035787767124</v>
      </c>
      <c r="Q1093" s="42">
        <v>9673</v>
      </c>
      <c r="R1093" s="59" t="s">
        <v>94</v>
      </c>
      <c r="S1093" s="47"/>
    </row>
    <row r="1094" spans="1:207" s="15" customFormat="1" ht="25.15" customHeight="1" x14ac:dyDescent="0.25">
      <c r="A1094" s="200">
        <v>856</v>
      </c>
      <c r="B1094" s="301" t="s">
        <v>571</v>
      </c>
      <c r="C1094" s="48">
        <v>1965</v>
      </c>
      <c r="D1094" s="288" t="s">
        <v>204</v>
      </c>
      <c r="E1094" s="48" t="s">
        <v>20</v>
      </c>
      <c r="F1094" s="64">
        <v>5</v>
      </c>
      <c r="G1094" s="64">
        <v>4</v>
      </c>
      <c r="H1094" s="40">
        <f t="shared" si="349"/>
        <v>3258.39</v>
      </c>
      <c r="I1094" s="40">
        <v>0</v>
      </c>
      <c r="J1094" s="40">
        <v>3258.39</v>
      </c>
      <c r="K1094" s="307">
        <f t="shared" si="324"/>
        <v>4789472</v>
      </c>
      <c r="L1094" s="311">
        <v>0</v>
      </c>
      <c r="M1094" s="377">
        <v>0</v>
      </c>
      <c r="N1094" s="311">
        <v>0</v>
      </c>
      <c r="O1094" s="40">
        <f>'[1]Прод. прилож (2)'!$C$1447</f>
        <v>4789472</v>
      </c>
      <c r="P1094" s="311">
        <f t="shared" si="348"/>
        <v>1469.8891170179138</v>
      </c>
      <c r="Q1094" s="42">
        <v>9673</v>
      </c>
      <c r="R1094" s="59" t="s">
        <v>94</v>
      </c>
      <c r="S1094" s="55"/>
      <c r="T1094" s="16"/>
    </row>
    <row r="1095" spans="1:207" s="15" customFormat="1" ht="25.15" customHeight="1" x14ac:dyDescent="0.25">
      <c r="A1095" s="200">
        <v>857</v>
      </c>
      <c r="B1095" s="301" t="s">
        <v>572</v>
      </c>
      <c r="C1095" s="48">
        <v>1966</v>
      </c>
      <c r="D1095" s="288" t="s">
        <v>204</v>
      </c>
      <c r="E1095" s="48" t="s">
        <v>22</v>
      </c>
      <c r="F1095" s="64">
        <v>5</v>
      </c>
      <c r="G1095" s="64">
        <v>4</v>
      </c>
      <c r="H1095" s="40">
        <f t="shared" si="349"/>
        <v>3574.51</v>
      </c>
      <c r="I1095" s="40">
        <v>0</v>
      </c>
      <c r="J1095" s="40">
        <v>3574.51</v>
      </c>
      <c r="K1095" s="307">
        <f t="shared" ref="K1095:K1179" si="350">SUM(L1095:O1095)</f>
        <v>4754696</v>
      </c>
      <c r="L1095" s="311">
        <v>0</v>
      </c>
      <c r="M1095" s="377">
        <v>0</v>
      </c>
      <c r="N1095" s="311">
        <v>0</v>
      </c>
      <c r="O1095" s="40">
        <f>'[1]Прод. прилож (2)'!$C$1448</f>
        <v>4754696</v>
      </c>
      <c r="P1095" s="311">
        <f t="shared" si="348"/>
        <v>1330.1672117297196</v>
      </c>
      <c r="Q1095" s="42">
        <v>9673</v>
      </c>
      <c r="R1095" s="59" t="s">
        <v>94</v>
      </c>
      <c r="S1095" s="47"/>
    </row>
    <row r="1096" spans="1:207" s="15" customFormat="1" ht="25.15" customHeight="1" x14ac:dyDescent="0.25">
      <c r="A1096" s="200">
        <v>858</v>
      </c>
      <c r="B1096" s="301" t="s">
        <v>573</v>
      </c>
      <c r="C1096" s="48">
        <v>1965</v>
      </c>
      <c r="D1096" s="288" t="s">
        <v>204</v>
      </c>
      <c r="E1096" s="48" t="s">
        <v>20</v>
      </c>
      <c r="F1096" s="64">
        <v>4</v>
      </c>
      <c r="G1096" s="64">
        <v>3</v>
      </c>
      <c r="H1096" s="40">
        <f t="shared" si="349"/>
        <v>2420.11</v>
      </c>
      <c r="I1096" s="40">
        <v>0</v>
      </c>
      <c r="J1096" s="40">
        <v>2420.11</v>
      </c>
      <c r="K1096" s="307">
        <f t="shared" si="350"/>
        <v>3991114.4</v>
      </c>
      <c r="L1096" s="311">
        <v>0</v>
      </c>
      <c r="M1096" s="377">
        <v>0</v>
      </c>
      <c r="N1096" s="311">
        <v>0</v>
      </c>
      <c r="O1096" s="40">
        <f>'[1]Прод. прилож (2)'!$C$1449</f>
        <v>3991114.4</v>
      </c>
      <c r="P1096" s="311">
        <f t="shared" si="348"/>
        <v>1649.1458652705867</v>
      </c>
      <c r="Q1096" s="42">
        <v>9673</v>
      </c>
      <c r="R1096" s="59" t="s">
        <v>94</v>
      </c>
      <c r="S1096" s="47"/>
    </row>
    <row r="1097" spans="1:207" s="95" customFormat="1" ht="22.9" customHeight="1" x14ac:dyDescent="0.25">
      <c r="A1097" s="200">
        <v>859</v>
      </c>
      <c r="B1097" s="87" t="s">
        <v>574</v>
      </c>
      <c r="C1097" s="48">
        <v>1963</v>
      </c>
      <c r="D1097" s="288" t="s">
        <v>204</v>
      </c>
      <c r="E1097" s="48" t="s">
        <v>20</v>
      </c>
      <c r="F1097" s="27">
        <v>3</v>
      </c>
      <c r="G1097" s="27">
        <v>1</v>
      </c>
      <c r="H1097" s="40">
        <f>I1097+J1097</f>
        <v>813.4</v>
      </c>
      <c r="I1097" s="129">
        <v>0</v>
      </c>
      <c r="J1097" s="40">
        <v>813.4</v>
      </c>
      <c r="K1097" s="307">
        <f t="shared" si="350"/>
        <v>6112758.8300000001</v>
      </c>
      <c r="L1097" s="311">
        <v>0</v>
      </c>
      <c r="M1097" s="377">
        <v>0</v>
      </c>
      <c r="N1097" s="311">
        <v>0</v>
      </c>
      <c r="O1097" s="40">
        <f>'[1]Прод. прилож (2)'!$C$896</f>
        <v>6112758.8300000001</v>
      </c>
      <c r="P1097" s="311">
        <f t="shared" si="348"/>
        <v>7515.0710966314236</v>
      </c>
      <c r="Q1097" s="42">
        <v>9673</v>
      </c>
      <c r="R1097" s="59" t="s">
        <v>93</v>
      </c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 s="15"/>
      <c r="AV1097" s="15"/>
      <c r="AW1097" s="15"/>
      <c r="AX1097" s="15"/>
      <c r="AY1097" s="15"/>
      <c r="AZ1097" s="15"/>
      <c r="BA1097" s="15"/>
      <c r="BB1097" s="15"/>
      <c r="BC1097" s="15"/>
      <c r="BD1097" s="15"/>
      <c r="BE1097" s="15"/>
      <c r="BF1097" s="15"/>
      <c r="BG1097" s="15"/>
      <c r="BH1097" s="15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5"/>
      <c r="CU1097" s="15"/>
      <c r="CV1097" s="15"/>
      <c r="CW1097" s="15"/>
      <c r="CX1097" s="15"/>
      <c r="CY1097" s="15"/>
      <c r="CZ1097" s="15"/>
      <c r="DA1097" s="15"/>
      <c r="DB1097" s="15"/>
      <c r="DC1097" s="15"/>
      <c r="DD1097" s="15"/>
      <c r="DE1097" s="15"/>
      <c r="DF1097" s="15"/>
      <c r="DG1097" s="15"/>
      <c r="DH1097" s="15"/>
      <c r="DI1097" s="15"/>
      <c r="DJ1097" s="15"/>
      <c r="DK1097" s="15"/>
      <c r="DL1097" s="15"/>
      <c r="DM1097" s="15"/>
      <c r="DN1097" s="15"/>
      <c r="DO1097" s="15"/>
      <c r="DP1097" s="15"/>
      <c r="DQ1097" s="15"/>
      <c r="DR1097" s="15"/>
      <c r="DS1097" s="15"/>
      <c r="DT1097" s="15"/>
      <c r="DU1097" s="15"/>
      <c r="DV1097" s="15"/>
      <c r="DW1097" s="15"/>
      <c r="DX1097" s="15"/>
      <c r="DY1097" s="15"/>
      <c r="DZ1097" s="15"/>
      <c r="EA1097" s="15"/>
      <c r="EB1097" s="15"/>
      <c r="EC1097" s="15"/>
      <c r="ED1097" s="15"/>
      <c r="EE1097" s="15"/>
      <c r="EF1097" s="15"/>
      <c r="EG1097" s="15"/>
      <c r="EH1097" s="15"/>
      <c r="EI1097" s="15"/>
      <c r="EJ1097" s="15"/>
      <c r="EK1097" s="15"/>
      <c r="EL1097" s="15"/>
      <c r="EM1097" s="15"/>
      <c r="EN1097" s="15"/>
      <c r="EO1097" s="15"/>
      <c r="EP1097" s="15"/>
      <c r="EQ1097" s="15"/>
      <c r="ER1097" s="15"/>
      <c r="ES1097" s="15"/>
      <c r="ET1097" s="15"/>
      <c r="EU1097" s="15"/>
      <c r="EV1097" s="15"/>
      <c r="EW1097" s="15"/>
      <c r="EX1097" s="15"/>
      <c r="EY1097" s="15"/>
      <c r="EZ1097" s="15"/>
      <c r="FA1097" s="15"/>
      <c r="FB1097" s="15"/>
      <c r="FC1097" s="15"/>
      <c r="FD1097" s="15"/>
      <c r="FE1097" s="15"/>
      <c r="FF1097" s="15"/>
      <c r="FG1097" s="15"/>
      <c r="FH1097" s="15"/>
      <c r="FI1097" s="15"/>
      <c r="FJ1097" s="15"/>
      <c r="FK1097" s="15"/>
      <c r="FL1097" s="15"/>
      <c r="FM1097" s="15"/>
      <c r="FN1097" s="15"/>
      <c r="FO1097" s="15"/>
      <c r="FP1097" s="15"/>
      <c r="FQ1097" s="15"/>
      <c r="FR1097" s="15"/>
      <c r="FS1097" s="15"/>
      <c r="FT1097" s="15"/>
      <c r="FU1097" s="15"/>
      <c r="FV1097" s="15"/>
      <c r="FW1097" s="15"/>
      <c r="FX1097" s="15"/>
      <c r="FY1097" s="15"/>
      <c r="FZ1097" s="15"/>
      <c r="GA1097" s="15"/>
      <c r="GB1097" s="15"/>
      <c r="GC1097" s="15"/>
      <c r="GD1097" s="15"/>
      <c r="GE1097" s="15"/>
      <c r="GF1097" s="15"/>
      <c r="GG1097" s="15"/>
      <c r="GH1097" s="15"/>
      <c r="GI1097" s="15"/>
      <c r="GJ1097" s="15"/>
      <c r="GK1097" s="15"/>
      <c r="GL1097" s="15"/>
      <c r="GM1097" s="15"/>
      <c r="GN1097" s="15"/>
      <c r="GO1097" s="15"/>
      <c r="GP1097" s="15"/>
      <c r="GQ1097" s="15"/>
      <c r="GR1097" s="15"/>
      <c r="GS1097" s="15"/>
      <c r="GT1097" s="15"/>
      <c r="GU1097" s="15"/>
      <c r="GV1097" s="15"/>
      <c r="GW1097" s="15"/>
      <c r="GX1097" s="15"/>
      <c r="GY1097" s="15"/>
    </row>
    <row r="1098" spans="1:207" s="15" customFormat="1" ht="25.15" customHeight="1" x14ac:dyDescent="0.25">
      <c r="A1098" s="200">
        <v>860</v>
      </c>
      <c r="B1098" s="87" t="s">
        <v>575</v>
      </c>
      <c r="C1098" s="48">
        <v>1963</v>
      </c>
      <c r="D1098" s="288" t="s">
        <v>204</v>
      </c>
      <c r="E1098" s="48" t="s">
        <v>20</v>
      </c>
      <c r="F1098" s="27">
        <v>5</v>
      </c>
      <c r="G1098" s="27">
        <v>2</v>
      </c>
      <c r="H1098" s="40">
        <f>I1098+J1098</f>
        <v>1612.72</v>
      </c>
      <c r="I1098" s="129">
        <v>0</v>
      </c>
      <c r="J1098" s="40">
        <v>1612.72</v>
      </c>
      <c r="K1098" s="307">
        <f t="shared" si="350"/>
        <v>6098708.9800000004</v>
      </c>
      <c r="L1098" s="311">
        <v>0</v>
      </c>
      <c r="M1098" s="377">
        <v>0</v>
      </c>
      <c r="N1098" s="311">
        <v>0</v>
      </c>
      <c r="O1098" s="40">
        <f>'[1]Прод. прилож (2)'!$C$897</f>
        <v>6098708.9800000004</v>
      </c>
      <c r="P1098" s="311">
        <f t="shared" si="348"/>
        <v>3781.6291606726527</v>
      </c>
      <c r="Q1098" s="42">
        <v>9673</v>
      </c>
      <c r="R1098" s="59" t="s">
        <v>93</v>
      </c>
      <c r="S1098" s="47"/>
    </row>
    <row r="1099" spans="1:207" s="15" customFormat="1" ht="25.15" customHeight="1" x14ac:dyDescent="0.25">
      <c r="A1099" s="200">
        <v>861</v>
      </c>
      <c r="B1099" s="87" t="s">
        <v>576</v>
      </c>
      <c r="C1099" s="48">
        <v>1967</v>
      </c>
      <c r="D1099" s="288" t="s">
        <v>204</v>
      </c>
      <c r="E1099" s="48" t="s">
        <v>20</v>
      </c>
      <c r="F1099" s="305">
        <v>5</v>
      </c>
      <c r="G1099" s="305">
        <v>4</v>
      </c>
      <c r="H1099" s="40">
        <f>I1099+J1099</f>
        <v>3327.53</v>
      </c>
      <c r="I1099" s="40">
        <v>284.5</v>
      </c>
      <c r="J1099" s="40">
        <v>3043.03</v>
      </c>
      <c r="K1099" s="307">
        <f t="shared" si="350"/>
        <v>8829975</v>
      </c>
      <c r="L1099" s="311">
        <v>0</v>
      </c>
      <c r="M1099" s="377">
        <v>0</v>
      </c>
      <c r="N1099" s="311">
        <v>0</v>
      </c>
      <c r="O1099" s="40">
        <f>'[1]Прод. прилож (2)'!$C$1450</f>
        <v>8829975</v>
      </c>
      <c r="P1099" s="311">
        <f t="shared" si="348"/>
        <v>2653.6124392567458</v>
      </c>
      <c r="Q1099" s="42">
        <v>9673</v>
      </c>
      <c r="R1099" s="59" t="s">
        <v>94</v>
      </c>
    </row>
    <row r="1100" spans="1:207" s="15" customFormat="1" ht="25.15" customHeight="1" x14ac:dyDescent="0.25">
      <c r="A1100" s="200">
        <v>862</v>
      </c>
      <c r="B1100" s="87" t="s">
        <v>577</v>
      </c>
      <c r="C1100" s="48">
        <v>1962</v>
      </c>
      <c r="D1100" s="288" t="s">
        <v>204</v>
      </c>
      <c r="E1100" s="48" t="s">
        <v>20</v>
      </c>
      <c r="F1100" s="27">
        <v>4</v>
      </c>
      <c r="G1100" s="27">
        <v>2</v>
      </c>
      <c r="H1100" s="40">
        <f>I1100+J1100</f>
        <v>1461</v>
      </c>
      <c r="I1100" s="129">
        <v>214.4</v>
      </c>
      <c r="J1100" s="40">
        <v>1246.5999999999999</v>
      </c>
      <c r="K1100" s="307">
        <f t="shared" si="350"/>
        <v>4259400</v>
      </c>
      <c r="L1100" s="311">
        <v>0</v>
      </c>
      <c r="M1100" s="377">
        <v>0</v>
      </c>
      <c r="N1100" s="311">
        <v>0</v>
      </c>
      <c r="O1100" s="40">
        <f>'[1]Прод. прилож (2)'!$C$304</f>
        <v>4259400</v>
      </c>
      <c r="P1100" s="311">
        <f t="shared" si="348"/>
        <v>2915.4004106776179</v>
      </c>
      <c r="Q1100" s="42">
        <v>9673</v>
      </c>
      <c r="R1100" s="59" t="s">
        <v>92</v>
      </c>
      <c r="S1100" s="152"/>
    </row>
    <row r="1101" spans="1:207" s="123" customFormat="1" ht="25.15" customHeight="1" x14ac:dyDescent="0.25">
      <c r="A1101" s="200">
        <v>863</v>
      </c>
      <c r="B1101" s="301" t="s">
        <v>1378</v>
      </c>
      <c r="C1101" s="48">
        <v>1983</v>
      </c>
      <c r="D1101" s="288" t="s">
        <v>204</v>
      </c>
      <c r="E1101" s="48" t="s">
        <v>20</v>
      </c>
      <c r="F1101" s="27">
        <v>9</v>
      </c>
      <c r="G1101" s="27">
        <v>6</v>
      </c>
      <c r="H1101" s="40">
        <v>14504.32</v>
      </c>
      <c r="I1101" s="129">
        <v>0</v>
      </c>
      <c r="J1101" s="40">
        <v>14504.32</v>
      </c>
      <c r="K1101" s="307">
        <f t="shared" ref="K1101:K1104" si="351">SUM(L1101:O1101)</f>
        <v>21258440.300000001</v>
      </c>
      <c r="L1101" s="311">
        <v>0</v>
      </c>
      <c r="M1101" s="377">
        <v>0</v>
      </c>
      <c r="N1101" s="311">
        <v>0</v>
      </c>
      <c r="O1101" s="40">
        <f>'[1]Прод. прилож (2)'!$C$898</f>
        <v>21258440.300000001</v>
      </c>
      <c r="P1101" s="311">
        <f t="shared" ref="P1101:P1104" si="352">K1101/H1101</f>
        <v>1465.6626646406037</v>
      </c>
      <c r="Q1101" s="42">
        <v>9673</v>
      </c>
      <c r="R1101" s="59" t="s">
        <v>93</v>
      </c>
      <c r="S1101" s="47"/>
      <c r="T1101" s="15"/>
      <c r="U1101" s="15"/>
    </row>
    <row r="1102" spans="1:207" s="123" customFormat="1" ht="25.15" customHeight="1" x14ac:dyDescent="0.25">
      <c r="A1102" s="200">
        <v>864</v>
      </c>
      <c r="B1102" s="301" t="s">
        <v>1379</v>
      </c>
      <c r="C1102" s="48">
        <v>1978</v>
      </c>
      <c r="D1102" s="288" t="s">
        <v>204</v>
      </c>
      <c r="E1102" s="48" t="s">
        <v>20</v>
      </c>
      <c r="F1102" s="27">
        <v>9</v>
      </c>
      <c r="G1102" s="27">
        <v>2</v>
      </c>
      <c r="H1102" s="40">
        <v>5214.99</v>
      </c>
      <c r="I1102" s="129">
        <v>0</v>
      </c>
      <c r="J1102" s="40">
        <v>5214.99</v>
      </c>
      <c r="K1102" s="307">
        <f t="shared" si="351"/>
        <v>7193805.1500000004</v>
      </c>
      <c r="L1102" s="311">
        <v>0</v>
      </c>
      <c r="M1102" s="377">
        <v>0</v>
      </c>
      <c r="N1102" s="311">
        <v>0</v>
      </c>
      <c r="O1102" s="40">
        <f>'[1]Прод. прилож (2)'!$C$899</f>
        <v>7193805.1500000004</v>
      </c>
      <c r="P1102" s="311">
        <f t="shared" si="352"/>
        <v>1379.4475444823481</v>
      </c>
      <c r="Q1102" s="42">
        <v>9673</v>
      </c>
      <c r="R1102" s="59" t="s">
        <v>93</v>
      </c>
      <c r="S1102" s="47"/>
      <c r="T1102" s="15"/>
      <c r="U1102" s="15"/>
    </row>
    <row r="1103" spans="1:207" s="123" customFormat="1" ht="25.15" customHeight="1" x14ac:dyDescent="0.25">
      <c r="A1103" s="200">
        <v>865</v>
      </c>
      <c r="B1103" s="301" t="s">
        <v>1380</v>
      </c>
      <c r="C1103" s="48">
        <v>1977</v>
      </c>
      <c r="D1103" s="288" t="s">
        <v>204</v>
      </c>
      <c r="E1103" s="48" t="s">
        <v>20</v>
      </c>
      <c r="F1103" s="27">
        <v>9</v>
      </c>
      <c r="G1103" s="27">
        <v>2</v>
      </c>
      <c r="H1103" s="40">
        <v>5239.3999999999996</v>
      </c>
      <c r="I1103" s="129">
        <v>0</v>
      </c>
      <c r="J1103" s="40">
        <v>5239.3999999999996</v>
      </c>
      <c r="K1103" s="307">
        <f t="shared" si="351"/>
        <v>7194427.9800000004</v>
      </c>
      <c r="L1103" s="311">
        <v>0</v>
      </c>
      <c r="M1103" s="377">
        <v>0</v>
      </c>
      <c r="N1103" s="311">
        <v>0</v>
      </c>
      <c r="O1103" s="40">
        <f>'[1]Прод. прилож (2)'!$C$900</f>
        <v>7194427.9800000004</v>
      </c>
      <c r="P1103" s="311">
        <f t="shared" si="352"/>
        <v>1373.1396686643511</v>
      </c>
      <c r="Q1103" s="42">
        <v>9673</v>
      </c>
      <c r="R1103" s="59" t="s">
        <v>93</v>
      </c>
      <c r="S1103" s="47"/>
      <c r="T1103" s="15"/>
      <c r="U1103" s="15"/>
    </row>
    <row r="1104" spans="1:207" s="123" customFormat="1" ht="25.15" customHeight="1" x14ac:dyDescent="0.25">
      <c r="A1104" s="200">
        <v>866</v>
      </c>
      <c r="B1104" s="301" t="s">
        <v>1381</v>
      </c>
      <c r="C1104" s="48">
        <v>1985</v>
      </c>
      <c r="D1104" s="288" t="s">
        <v>204</v>
      </c>
      <c r="E1104" s="48" t="s">
        <v>20</v>
      </c>
      <c r="F1104" s="27">
        <v>9</v>
      </c>
      <c r="G1104" s="27">
        <v>2</v>
      </c>
      <c r="H1104" s="40">
        <v>17733.88</v>
      </c>
      <c r="I1104" s="129">
        <v>0</v>
      </c>
      <c r="J1104" s="40">
        <v>17733.88</v>
      </c>
      <c r="K1104" s="307">
        <f t="shared" si="351"/>
        <v>24694977.199999999</v>
      </c>
      <c r="L1104" s="311">
        <v>0</v>
      </c>
      <c r="M1104" s="377">
        <v>0</v>
      </c>
      <c r="N1104" s="311">
        <v>0</v>
      </c>
      <c r="O1104" s="40">
        <f>'[1]Прод. прилож (2)'!$C$901</f>
        <v>24694977.199999999</v>
      </c>
      <c r="P1104" s="311">
        <f t="shared" si="352"/>
        <v>1392.5309746090534</v>
      </c>
      <c r="Q1104" s="42">
        <v>9673</v>
      </c>
      <c r="R1104" s="59" t="s">
        <v>93</v>
      </c>
      <c r="S1104" s="47"/>
      <c r="T1104" s="15"/>
      <c r="U1104" s="15"/>
    </row>
    <row r="1105" spans="1:207" s="123" customFormat="1" ht="25.15" customHeight="1" x14ac:dyDescent="0.25">
      <c r="A1105" s="200">
        <v>867</v>
      </c>
      <c r="B1105" s="301" t="s">
        <v>1382</v>
      </c>
      <c r="C1105" s="48">
        <v>1983</v>
      </c>
      <c r="D1105" s="288" t="s">
        <v>204</v>
      </c>
      <c r="E1105" s="48" t="s">
        <v>20</v>
      </c>
      <c r="F1105" s="27">
        <v>9</v>
      </c>
      <c r="G1105" s="27">
        <v>2</v>
      </c>
      <c r="H1105" s="40">
        <v>9701.4</v>
      </c>
      <c r="I1105" s="129">
        <v>0</v>
      </c>
      <c r="J1105" s="40">
        <v>9701.4</v>
      </c>
      <c r="K1105" s="307">
        <f t="shared" si="350"/>
        <v>7223698</v>
      </c>
      <c r="L1105" s="311">
        <v>0</v>
      </c>
      <c r="M1105" s="377">
        <v>0</v>
      </c>
      <c r="N1105" s="311">
        <v>0</v>
      </c>
      <c r="O1105" s="40">
        <f>'[1]Прод. прилож (2)'!$C$902</f>
        <v>7223698</v>
      </c>
      <c r="P1105" s="311">
        <f t="shared" si="348"/>
        <v>744.60366545034742</v>
      </c>
      <c r="Q1105" s="42">
        <v>9673</v>
      </c>
      <c r="R1105" s="59" t="s">
        <v>93</v>
      </c>
      <c r="S1105" s="47"/>
      <c r="T1105" s="15"/>
      <c r="U1105" s="15"/>
    </row>
    <row r="1106" spans="1:207" s="15" customFormat="1" ht="25.15" customHeight="1" x14ac:dyDescent="0.25">
      <c r="A1106" s="200">
        <v>868</v>
      </c>
      <c r="B1106" s="301" t="s">
        <v>1456</v>
      </c>
      <c r="C1106" s="48" t="s">
        <v>1114</v>
      </c>
      <c r="D1106" s="288" t="s">
        <v>204</v>
      </c>
      <c r="E1106" s="48" t="s">
        <v>20</v>
      </c>
      <c r="F1106" s="27">
        <v>2</v>
      </c>
      <c r="G1106" s="27">
        <v>1</v>
      </c>
      <c r="H1106" s="40">
        <v>785.5</v>
      </c>
      <c r="I1106" s="129">
        <v>0</v>
      </c>
      <c r="J1106" s="40">
        <v>366.6</v>
      </c>
      <c r="K1106" s="307">
        <f>SUM(L1106:O1106)</f>
        <v>125288.02</v>
      </c>
      <c r="L1106" s="311">
        <v>0</v>
      </c>
      <c r="M1106" s="377">
        <v>0</v>
      </c>
      <c r="N1106" s="311">
        <v>0</v>
      </c>
      <c r="O1106" s="40">
        <f>'[1]Прод. прилож (2)'!$C$305</f>
        <v>125288.02</v>
      </c>
      <c r="P1106" s="311">
        <f t="shared" si="348"/>
        <v>159.50098026734565</v>
      </c>
      <c r="Q1106" s="42">
        <v>9673</v>
      </c>
      <c r="R1106" s="59" t="s">
        <v>92</v>
      </c>
      <c r="S1106" s="47"/>
    </row>
    <row r="1107" spans="1:207" s="15" customFormat="1" ht="25.15" customHeight="1" x14ac:dyDescent="0.25">
      <c r="A1107" s="200">
        <v>869</v>
      </c>
      <c r="B1107" s="301" t="s">
        <v>1123</v>
      </c>
      <c r="C1107" s="305" t="s">
        <v>1114</v>
      </c>
      <c r="D1107" s="288" t="s">
        <v>204</v>
      </c>
      <c r="E1107" s="288" t="s">
        <v>20</v>
      </c>
      <c r="F1107" s="306">
        <v>2</v>
      </c>
      <c r="G1107" s="306">
        <v>1</v>
      </c>
      <c r="H1107" s="42">
        <v>283.14999999999998</v>
      </c>
      <c r="I1107" s="135">
        <v>0</v>
      </c>
      <c r="J1107" s="40">
        <v>283.14999999999998</v>
      </c>
      <c r="K1107" s="307">
        <f t="shared" si="350"/>
        <v>2051894.09</v>
      </c>
      <c r="L1107" s="40">
        <v>0</v>
      </c>
      <c r="M1107" s="40">
        <v>0</v>
      </c>
      <c r="N1107" s="40">
        <v>0</v>
      </c>
      <c r="O1107" s="311">
        <f>'[1]Прод. прилож (2)'!$C$903</f>
        <v>2051894.09</v>
      </c>
      <c r="P1107" s="42">
        <f>O1107/H1107</f>
        <v>7246.6681617517224</v>
      </c>
      <c r="Q1107" s="307">
        <v>9673</v>
      </c>
      <c r="R1107" s="300" t="s">
        <v>93</v>
      </c>
      <c r="S1107" s="96"/>
      <c r="T1107" s="95"/>
      <c r="U1107" s="95"/>
      <c r="V1107" s="95"/>
      <c r="W1107" s="95"/>
      <c r="X1107" s="95"/>
      <c r="Y1107" s="95"/>
      <c r="Z1107" s="95"/>
      <c r="AA1107" s="95"/>
      <c r="AB1107" s="95"/>
      <c r="AC1107" s="95"/>
      <c r="AD1107" s="95"/>
      <c r="AE1107" s="95"/>
      <c r="AF1107" s="95"/>
      <c r="AG1107" s="95"/>
      <c r="AH1107" s="95"/>
      <c r="AI1107" s="95"/>
      <c r="AJ1107" s="95"/>
      <c r="AK1107" s="95"/>
      <c r="AL1107" s="95"/>
      <c r="AM1107" s="95"/>
      <c r="AN1107" s="95"/>
      <c r="AO1107" s="95"/>
      <c r="AP1107" s="95"/>
      <c r="AQ1107" s="95"/>
      <c r="AR1107" s="95"/>
      <c r="AS1107" s="95"/>
      <c r="AT1107" s="95"/>
      <c r="AU1107" s="95"/>
      <c r="AV1107" s="95"/>
      <c r="AW1107" s="95"/>
      <c r="AX1107" s="95"/>
      <c r="AY1107" s="95"/>
      <c r="AZ1107" s="95"/>
      <c r="BA1107" s="95"/>
      <c r="BB1107" s="95"/>
      <c r="BC1107" s="95"/>
      <c r="BD1107" s="95"/>
      <c r="BE1107" s="95"/>
      <c r="BF1107" s="95"/>
      <c r="BG1107" s="95"/>
      <c r="BH1107" s="95"/>
      <c r="BI1107" s="95"/>
      <c r="BJ1107" s="95"/>
      <c r="BK1107" s="95"/>
      <c r="BL1107" s="95"/>
      <c r="BM1107" s="95"/>
      <c r="BN1107" s="95"/>
      <c r="BO1107" s="95"/>
      <c r="BP1107" s="95"/>
      <c r="BQ1107" s="95"/>
      <c r="BR1107" s="95"/>
      <c r="BS1107" s="95"/>
      <c r="BT1107" s="95"/>
      <c r="BU1107" s="95"/>
      <c r="BV1107" s="95"/>
      <c r="BW1107" s="95"/>
      <c r="BX1107" s="95"/>
      <c r="BY1107" s="95"/>
      <c r="BZ1107" s="95"/>
      <c r="CA1107" s="95"/>
      <c r="CB1107" s="95"/>
      <c r="CC1107" s="95"/>
      <c r="CD1107" s="95"/>
      <c r="CE1107" s="95"/>
      <c r="CF1107" s="95"/>
      <c r="CG1107" s="95"/>
      <c r="CH1107" s="95"/>
      <c r="CI1107" s="95"/>
      <c r="CJ1107" s="95"/>
      <c r="CK1107" s="95"/>
      <c r="CL1107" s="95"/>
      <c r="CM1107" s="95"/>
      <c r="CN1107" s="95"/>
      <c r="CO1107" s="95"/>
      <c r="CP1107" s="95"/>
      <c r="CQ1107" s="95"/>
      <c r="CR1107" s="95"/>
      <c r="CS1107" s="95"/>
      <c r="CT1107" s="95"/>
      <c r="CU1107" s="95"/>
      <c r="CV1107" s="95"/>
      <c r="CW1107" s="95"/>
      <c r="CX1107" s="95"/>
      <c r="CY1107" s="95"/>
      <c r="CZ1107" s="95"/>
      <c r="DA1107" s="95"/>
      <c r="DB1107" s="95"/>
      <c r="DC1107" s="95"/>
      <c r="DD1107" s="95"/>
      <c r="DE1107" s="95"/>
      <c r="DF1107" s="95"/>
      <c r="DG1107" s="95"/>
      <c r="DH1107" s="95"/>
      <c r="DI1107" s="95"/>
      <c r="DJ1107" s="95"/>
      <c r="DK1107" s="95"/>
      <c r="DL1107" s="95"/>
      <c r="DM1107" s="95"/>
      <c r="DN1107" s="95"/>
      <c r="DO1107" s="95"/>
      <c r="DP1107" s="95"/>
      <c r="DQ1107" s="95"/>
      <c r="DR1107" s="95"/>
      <c r="DS1107" s="95"/>
      <c r="DT1107" s="95"/>
      <c r="DU1107" s="95"/>
      <c r="DV1107" s="95"/>
      <c r="DW1107" s="95"/>
      <c r="DX1107" s="95"/>
      <c r="DY1107" s="95"/>
      <c r="DZ1107" s="95"/>
      <c r="EA1107" s="95"/>
      <c r="EB1107" s="95"/>
      <c r="EC1107" s="95"/>
      <c r="ED1107" s="95"/>
      <c r="EE1107" s="95"/>
      <c r="EF1107" s="95"/>
      <c r="EG1107" s="95"/>
      <c r="EH1107" s="95"/>
      <c r="EI1107" s="95"/>
      <c r="EJ1107" s="95"/>
      <c r="EK1107" s="95"/>
      <c r="EL1107" s="95"/>
      <c r="EM1107" s="95"/>
      <c r="EN1107" s="95"/>
      <c r="EO1107" s="95"/>
      <c r="EP1107" s="95"/>
      <c r="EQ1107" s="95"/>
      <c r="ER1107" s="95"/>
      <c r="ES1107" s="95"/>
      <c r="ET1107" s="95"/>
      <c r="EU1107" s="95"/>
      <c r="EV1107" s="95"/>
      <c r="EW1107" s="95"/>
      <c r="EX1107" s="95"/>
      <c r="EY1107" s="95"/>
      <c r="EZ1107" s="95"/>
      <c r="FA1107" s="95"/>
      <c r="FB1107" s="95"/>
      <c r="FC1107" s="95"/>
      <c r="FD1107" s="95"/>
      <c r="FE1107" s="95"/>
      <c r="FF1107" s="95"/>
      <c r="FG1107" s="95"/>
      <c r="FH1107" s="95"/>
      <c r="FI1107" s="95"/>
      <c r="FJ1107" s="95"/>
      <c r="FK1107" s="95"/>
      <c r="FL1107" s="95"/>
      <c r="FM1107" s="95"/>
      <c r="FN1107" s="95"/>
      <c r="FO1107" s="95"/>
      <c r="FP1107" s="95"/>
      <c r="FQ1107" s="95"/>
      <c r="FR1107" s="95"/>
      <c r="FS1107" s="95"/>
      <c r="FT1107" s="95"/>
      <c r="FU1107" s="95"/>
      <c r="FV1107" s="95"/>
      <c r="FW1107" s="95"/>
      <c r="FX1107" s="95"/>
      <c r="FY1107" s="95"/>
      <c r="FZ1107" s="95"/>
      <c r="GA1107" s="95"/>
      <c r="GB1107" s="95"/>
      <c r="GC1107" s="95"/>
      <c r="GD1107" s="95"/>
      <c r="GE1107" s="95"/>
      <c r="GF1107" s="95"/>
      <c r="GG1107" s="95"/>
      <c r="GH1107" s="95"/>
      <c r="GI1107" s="95"/>
      <c r="GJ1107" s="95"/>
      <c r="GK1107" s="95"/>
      <c r="GL1107" s="95"/>
      <c r="GM1107" s="95"/>
      <c r="GN1107" s="95"/>
      <c r="GO1107" s="95"/>
      <c r="GP1107" s="95"/>
      <c r="GQ1107" s="95"/>
      <c r="GR1107" s="95"/>
      <c r="GS1107" s="95"/>
      <c r="GT1107" s="95"/>
      <c r="GU1107" s="95"/>
      <c r="GV1107" s="95"/>
      <c r="GW1107" s="95"/>
      <c r="GX1107" s="95"/>
      <c r="GY1107" s="95"/>
    </row>
    <row r="1108" spans="1:207" s="228" customFormat="1" ht="25.15" customHeight="1" x14ac:dyDescent="0.25">
      <c r="A1108" s="200">
        <v>870</v>
      </c>
      <c r="B1108" s="301" t="s">
        <v>1124</v>
      </c>
      <c r="C1108" s="305">
        <v>1949</v>
      </c>
      <c r="D1108" s="305" t="s">
        <v>204</v>
      </c>
      <c r="E1108" s="305" t="s">
        <v>20</v>
      </c>
      <c r="F1108" s="306">
        <v>3</v>
      </c>
      <c r="G1108" s="306">
        <v>3</v>
      </c>
      <c r="H1108" s="42">
        <v>1750.6</v>
      </c>
      <c r="I1108" s="135">
        <v>864.9</v>
      </c>
      <c r="J1108" s="40">
        <v>46.7</v>
      </c>
      <c r="K1108" s="42">
        <f t="shared" si="350"/>
        <v>231420</v>
      </c>
      <c r="L1108" s="42">
        <v>0</v>
      </c>
      <c r="M1108" s="42">
        <v>0</v>
      </c>
      <c r="N1108" s="42">
        <v>0</v>
      </c>
      <c r="O1108" s="311">
        <f>'[1]Прод. прилож (2)'!$C$1452</f>
        <v>231420</v>
      </c>
      <c r="P1108" s="42">
        <f>O1108/H1108</f>
        <v>132.19467611104764</v>
      </c>
      <c r="Q1108" s="42">
        <v>9673</v>
      </c>
      <c r="R1108" s="59" t="s">
        <v>94</v>
      </c>
      <c r="S1108" s="96"/>
      <c r="T1108" s="232"/>
      <c r="U1108" s="232"/>
      <c r="V1108" s="232"/>
      <c r="W1108" s="232"/>
      <c r="X1108" s="232"/>
      <c r="Y1108" s="232"/>
      <c r="Z1108" s="232"/>
      <c r="AA1108" s="232"/>
      <c r="AB1108" s="232"/>
      <c r="AC1108" s="232"/>
      <c r="AD1108" s="232"/>
      <c r="AE1108" s="232"/>
      <c r="AF1108" s="232"/>
      <c r="AG1108" s="232"/>
      <c r="AH1108" s="232"/>
      <c r="AI1108" s="232"/>
      <c r="AJ1108" s="232"/>
      <c r="AK1108" s="232"/>
      <c r="AL1108" s="232"/>
      <c r="AM1108" s="232"/>
      <c r="AN1108" s="232"/>
      <c r="AO1108" s="232"/>
      <c r="AP1108" s="232"/>
      <c r="AQ1108" s="232"/>
      <c r="AR1108" s="232"/>
      <c r="AS1108" s="232"/>
      <c r="AT1108" s="232"/>
      <c r="AU1108" s="232"/>
      <c r="AV1108" s="232"/>
      <c r="AW1108" s="232"/>
      <c r="AX1108" s="232"/>
      <c r="AY1108" s="232"/>
      <c r="AZ1108" s="232"/>
      <c r="BA1108" s="232"/>
      <c r="BB1108" s="232"/>
      <c r="BC1108" s="232"/>
      <c r="BD1108" s="232"/>
      <c r="BE1108" s="232"/>
      <c r="BF1108" s="232"/>
      <c r="BG1108" s="232"/>
      <c r="BH1108" s="232"/>
      <c r="BI1108" s="232"/>
      <c r="BJ1108" s="232"/>
      <c r="BK1108" s="232"/>
      <c r="BL1108" s="232"/>
      <c r="BM1108" s="232"/>
      <c r="BN1108" s="232"/>
      <c r="BO1108" s="232"/>
      <c r="BP1108" s="232"/>
      <c r="BQ1108" s="232"/>
      <c r="BR1108" s="232"/>
      <c r="BS1108" s="232"/>
      <c r="BT1108" s="232"/>
      <c r="BU1108" s="232"/>
      <c r="BV1108" s="232"/>
      <c r="BW1108" s="232"/>
      <c r="BX1108" s="232"/>
      <c r="BY1108" s="232"/>
      <c r="BZ1108" s="232"/>
      <c r="CA1108" s="232"/>
      <c r="CB1108" s="232"/>
      <c r="CC1108" s="232"/>
      <c r="CD1108" s="232"/>
      <c r="CE1108" s="232"/>
      <c r="CF1108" s="232"/>
      <c r="CG1108" s="232"/>
      <c r="CH1108" s="232"/>
      <c r="CI1108" s="232"/>
      <c r="CJ1108" s="232"/>
      <c r="CK1108" s="232"/>
      <c r="CL1108" s="232"/>
      <c r="CM1108" s="232"/>
      <c r="CN1108" s="232"/>
      <c r="CO1108" s="232"/>
      <c r="CP1108" s="232"/>
      <c r="CQ1108" s="232"/>
      <c r="CR1108" s="232"/>
      <c r="CS1108" s="232"/>
      <c r="CT1108" s="232"/>
      <c r="CU1108" s="232"/>
      <c r="CV1108" s="232"/>
      <c r="CW1108" s="232"/>
      <c r="CX1108" s="232"/>
      <c r="CY1108" s="232"/>
      <c r="CZ1108" s="232"/>
      <c r="DA1108" s="232"/>
      <c r="DB1108" s="232"/>
      <c r="DC1108" s="232"/>
      <c r="DD1108" s="232"/>
      <c r="DE1108" s="232"/>
      <c r="DF1108" s="232"/>
      <c r="DG1108" s="232"/>
      <c r="DH1108" s="232"/>
      <c r="DI1108" s="232"/>
      <c r="DJ1108" s="232"/>
      <c r="DK1108" s="232"/>
      <c r="DL1108" s="232"/>
      <c r="DM1108" s="232"/>
      <c r="DN1108" s="232"/>
      <c r="DO1108" s="232"/>
      <c r="DP1108" s="232"/>
      <c r="DQ1108" s="232"/>
      <c r="DR1108" s="232"/>
      <c r="DS1108" s="232"/>
      <c r="DT1108" s="232"/>
      <c r="DU1108" s="232"/>
      <c r="DV1108" s="232"/>
      <c r="DW1108" s="232"/>
      <c r="DX1108" s="232"/>
      <c r="DY1108" s="232"/>
      <c r="DZ1108" s="232"/>
      <c r="EA1108" s="232"/>
      <c r="EB1108" s="232"/>
      <c r="EC1108" s="232"/>
      <c r="ED1108" s="232"/>
      <c r="EE1108" s="232"/>
      <c r="EF1108" s="232"/>
      <c r="EG1108" s="232"/>
      <c r="EH1108" s="232"/>
      <c r="EI1108" s="232"/>
      <c r="EJ1108" s="232"/>
      <c r="EK1108" s="232"/>
      <c r="EL1108" s="232"/>
      <c r="EM1108" s="232"/>
      <c r="EN1108" s="232"/>
      <c r="EO1108" s="232"/>
      <c r="EP1108" s="232"/>
      <c r="EQ1108" s="232"/>
      <c r="ER1108" s="232"/>
      <c r="ES1108" s="232"/>
      <c r="ET1108" s="232"/>
      <c r="EU1108" s="232"/>
      <c r="EV1108" s="232"/>
      <c r="EW1108" s="232"/>
      <c r="EX1108" s="232"/>
      <c r="EY1108" s="232"/>
      <c r="EZ1108" s="232"/>
      <c r="FA1108" s="232"/>
      <c r="FB1108" s="232"/>
      <c r="FC1108" s="232"/>
      <c r="FD1108" s="232"/>
      <c r="FE1108" s="232"/>
      <c r="FF1108" s="232"/>
      <c r="FG1108" s="232"/>
      <c r="FH1108" s="232"/>
      <c r="FI1108" s="232"/>
      <c r="FJ1108" s="232"/>
      <c r="FK1108" s="232"/>
      <c r="FL1108" s="232"/>
      <c r="FM1108" s="232"/>
      <c r="FN1108" s="232"/>
      <c r="FO1108" s="232"/>
      <c r="FP1108" s="232"/>
      <c r="FQ1108" s="232"/>
      <c r="FR1108" s="232"/>
      <c r="FS1108" s="232"/>
      <c r="FT1108" s="232"/>
      <c r="FU1108" s="232"/>
      <c r="FV1108" s="232"/>
      <c r="FW1108" s="232"/>
      <c r="FX1108" s="232"/>
      <c r="FY1108" s="232"/>
      <c r="FZ1108" s="232"/>
      <c r="GA1108" s="232"/>
      <c r="GB1108" s="232"/>
      <c r="GC1108" s="232"/>
      <c r="GD1108" s="232"/>
      <c r="GE1108" s="232"/>
      <c r="GF1108" s="232"/>
      <c r="GG1108" s="232"/>
      <c r="GH1108" s="232"/>
      <c r="GI1108" s="232"/>
      <c r="GJ1108" s="232"/>
      <c r="GK1108" s="232"/>
      <c r="GL1108" s="232"/>
      <c r="GM1108" s="232"/>
      <c r="GN1108" s="232"/>
      <c r="GO1108" s="232"/>
      <c r="GP1108" s="232"/>
      <c r="GQ1108" s="232"/>
      <c r="GR1108" s="232"/>
      <c r="GS1108" s="232"/>
      <c r="GT1108" s="232"/>
      <c r="GU1108" s="232"/>
      <c r="GV1108" s="232"/>
      <c r="GW1108" s="232"/>
      <c r="GX1108" s="232"/>
      <c r="GY1108" s="232"/>
    </row>
    <row r="1109" spans="1:207" s="123" customFormat="1" ht="25.15" customHeight="1" x14ac:dyDescent="0.25">
      <c r="A1109" s="200">
        <v>871</v>
      </c>
      <c r="B1109" s="301" t="s">
        <v>1419</v>
      </c>
      <c r="C1109" s="48">
        <v>1973</v>
      </c>
      <c r="D1109" s="288" t="s">
        <v>204</v>
      </c>
      <c r="E1109" s="48" t="s">
        <v>22</v>
      </c>
      <c r="F1109" s="27">
        <v>5</v>
      </c>
      <c r="G1109" s="27">
        <v>3</v>
      </c>
      <c r="H1109" s="40">
        <v>11609</v>
      </c>
      <c r="I1109" s="129">
        <v>0</v>
      </c>
      <c r="J1109" s="40">
        <v>11609</v>
      </c>
      <c r="K1109" s="307">
        <f t="shared" si="350"/>
        <v>12022560</v>
      </c>
      <c r="L1109" s="311">
        <v>0</v>
      </c>
      <c r="M1109" s="377">
        <v>0</v>
      </c>
      <c r="N1109" s="311">
        <v>0</v>
      </c>
      <c r="O1109" s="40">
        <f>'[1]Прод. прилож (2)'!$C$904</f>
        <v>12022560</v>
      </c>
      <c r="P1109" s="311">
        <f t="shared" ref="P1109:P1110" si="353">K1109/H1109</f>
        <v>1035.6240847618228</v>
      </c>
      <c r="Q1109" s="42">
        <v>9673</v>
      </c>
      <c r="R1109" s="59" t="s">
        <v>93</v>
      </c>
      <c r="S1109" s="47"/>
      <c r="T1109" s="15"/>
      <c r="U1109" s="15"/>
    </row>
    <row r="1110" spans="1:207" s="123" customFormat="1" ht="42.75" customHeight="1" x14ac:dyDescent="0.25">
      <c r="A1110" s="200">
        <v>872</v>
      </c>
      <c r="B1110" s="301" t="s">
        <v>1420</v>
      </c>
      <c r="C1110" s="48" t="s">
        <v>1433</v>
      </c>
      <c r="D1110" s="288" t="s">
        <v>204</v>
      </c>
      <c r="E1110" s="48" t="s">
        <v>22</v>
      </c>
      <c r="F1110" s="27">
        <v>5</v>
      </c>
      <c r="G1110" s="27">
        <v>4</v>
      </c>
      <c r="H1110" s="40">
        <v>11608.79</v>
      </c>
      <c r="I1110" s="129">
        <v>0</v>
      </c>
      <c r="J1110" s="40">
        <v>11608.79</v>
      </c>
      <c r="K1110" s="307">
        <f t="shared" ref="K1110" si="354">SUM(L1110:O1110)</f>
        <v>12022560</v>
      </c>
      <c r="L1110" s="311">
        <v>0</v>
      </c>
      <c r="M1110" s="377">
        <v>0</v>
      </c>
      <c r="N1110" s="311">
        <v>0</v>
      </c>
      <c r="O1110" s="40">
        <f>'[1]Прод. прилож (2)'!$C$905</f>
        <v>12022560</v>
      </c>
      <c r="P1110" s="311">
        <f t="shared" si="353"/>
        <v>1035.6428189328947</v>
      </c>
      <c r="Q1110" s="42">
        <v>9673</v>
      </c>
      <c r="R1110" s="59" t="s">
        <v>93</v>
      </c>
      <c r="S1110" s="47"/>
      <c r="T1110" s="15"/>
      <c r="U1110" s="15"/>
    </row>
    <row r="1111" spans="1:207" s="123" customFormat="1" ht="25.15" customHeight="1" x14ac:dyDescent="0.25">
      <c r="A1111" s="200">
        <v>873</v>
      </c>
      <c r="B1111" s="301" t="s">
        <v>1421</v>
      </c>
      <c r="C1111" s="48">
        <v>1972</v>
      </c>
      <c r="D1111" s="288" t="s">
        <v>204</v>
      </c>
      <c r="E1111" s="48" t="s">
        <v>22</v>
      </c>
      <c r="F1111" s="27">
        <v>5</v>
      </c>
      <c r="G1111" s="27">
        <v>4</v>
      </c>
      <c r="H1111" s="40">
        <v>4618.1000000000004</v>
      </c>
      <c r="I1111" s="129">
        <v>0</v>
      </c>
      <c r="J1111" s="40">
        <v>4618.1000000000004</v>
      </c>
      <c r="K1111" s="307">
        <f t="shared" si="350"/>
        <v>4839328.8</v>
      </c>
      <c r="L1111" s="311">
        <v>0</v>
      </c>
      <c r="M1111" s="377">
        <v>0</v>
      </c>
      <c r="N1111" s="311">
        <v>0</v>
      </c>
      <c r="O1111" s="40">
        <f>'[1]Прод. прилож (2)'!$C$906</f>
        <v>4839328.8</v>
      </c>
      <c r="P1111" s="311">
        <f t="shared" ref="P1111" si="355">K1111/H1111</f>
        <v>1047.9047227214653</v>
      </c>
      <c r="Q1111" s="42">
        <v>9673</v>
      </c>
      <c r="R1111" s="59" t="s">
        <v>93</v>
      </c>
      <c r="S1111" s="47"/>
      <c r="T1111" s="15"/>
      <c r="U1111" s="15"/>
    </row>
    <row r="1112" spans="1:207" s="15" customFormat="1" ht="25.15" customHeight="1" x14ac:dyDescent="0.25">
      <c r="A1112" s="200">
        <v>874</v>
      </c>
      <c r="B1112" s="301" t="s">
        <v>1286</v>
      </c>
      <c r="C1112" s="305">
        <v>1974</v>
      </c>
      <c r="D1112" s="305" t="s">
        <v>204</v>
      </c>
      <c r="E1112" s="305" t="s">
        <v>20</v>
      </c>
      <c r="F1112" s="306">
        <v>5</v>
      </c>
      <c r="G1112" s="306">
        <v>6</v>
      </c>
      <c r="H1112" s="42">
        <v>4502.3</v>
      </c>
      <c r="I1112" s="135">
        <v>0</v>
      </c>
      <c r="J1112" s="40">
        <v>4502.3</v>
      </c>
      <c r="K1112" s="42">
        <f>SUM(L1112:O1112)</f>
        <v>7048598.3999999994</v>
      </c>
      <c r="L1112" s="42">
        <v>0</v>
      </c>
      <c r="M1112" s="42">
        <v>0</v>
      </c>
      <c r="N1112" s="42">
        <v>0</v>
      </c>
      <c r="O1112" s="311">
        <f>'[1]Прод. прилож (2)'!$C$907</f>
        <v>7048598.3999999994</v>
      </c>
      <c r="P1112" s="42">
        <f t="shared" ref="P1112" si="356">K1112/H1112</f>
        <v>1565.5550274304242</v>
      </c>
      <c r="Q1112" s="42">
        <v>9673</v>
      </c>
      <c r="R1112" s="59" t="s">
        <v>93</v>
      </c>
      <c r="S1112" s="96"/>
      <c r="T1112" s="95"/>
      <c r="U1112" s="95"/>
      <c r="V1112" s="95"/>
      <c r="W1112" s="95"/>
      <c r="X1112" s="95"/>
      <c r="Y1112" s="95"/>
      <c r="Z1112" s="95"/>
      <c r="AA1112" s="95"/>
      <c r="AB1112" s="95"/>
      <c r="AC1112" s="95"/>
      <c r="AD1112" s="95"/>
      <c r="AE1112" s="95"/>
      <c r="AF1112" s="95"/>
      <c r="AG1112" s="95"/>
      <c r="AH1112" s="95"/>
      <c r="AI1112" s="95"/>
      <c r="AJ1112" s="95"/>
      <c r="AK1112" s="95"/>
      <c r="AL1112" s="95"/>
      <c r="AM1112" s="95"/>
      <c r="AN1112" s="95"/>
      <c r="AO1112" s="95"/>
      <c r="AP1112" s="95"/>
      <c r="AQ1112" s="95"/>
      <c r="AR1112" s="95"/>
      <c r="AS1112" s="95"/>
      <c r="AT1112" s="95"/>
      <c r="AU1112" s="95"/>
      <c r="AV1112" s="95"/>
      <c r="AW1112" s="95"/>
      <c r="AX1112" s="95"/>
      <c r="AY1112" s="95"/>
      <c r="AZ1112" s="95"/>
      <c r="BA1112" s="95"/>
      <c r="BB1112" s="95"/>
      <c r="BC1112" s="95"/>
      <c r="BD1112" s="95"/>
      <c r="BE1112" s="95"/>
      <c r="BF1112" s="95"/>
      <c r="BG1112" s="95"/>
      <c r="BH1112" s="95"/>
      <c r="BI1112" s="95"/>
      <c r="BJ1112" s="95"/>
      <c r="BK1112" s="95"/>
      <c r="BL1112" s="95"/>
      <c r="BM1112" s="95"/>
      <c r="BN1112" s="95"/>
      <c r="BO1112" s="95"/>
      <c r="BP1112" s="95"/>
      <c r="BQ1112" s="95"/>
      <c r="BR1112" s="95"/>
      <c r="BS1112" s="95"/>
      <c r="BT1112" s="95"/>
      <c r="BU1112" s="95"/>
      <c r="BV1112" s="95"/>
      <c r="BW1112" s="95"/>
      <c r="BX1112" s="95"/>
      <c r="BY1112" s="95"/>
      <c r="BZ1112" s="95"/>
      <c r="CA1112" s="95"/>
      <c r="CB1112" s="95"/>
      <c r="CC1112" s="95"/>
      <c r="CD1112" s="95"/>
      <c r="CE1112" s="95"/>
      <c r="CF1112" s="95"/>
      <c r="CG1112" s="95"/>
      <c r="CH1112" s="95"/>
      <c r="CI1112" s="95"/>
      <c r="CJ1112" s="95"/>
      <c r="CK1112" s="95"/>
      <c r="CL1112" s="95"/>
      <c r="CM1112" s="95"/>
      <c r="CN1112" s="95"/>
      <c r="CO1112" s="95"/>
      <c r="CP1112" s="95"/>
      <c r="CQ1112" s="95"/>
      <c r="CR1112" s="95"/>
      <c r="CS1112" s="95"/>
      <c r="CT1112" s="95"/>
      <c r="CU1112" s="95"/>
      <c r="CV1112" s="95"/>
      <c r="CW1112" s="95"/>
      <c r="CX1112" s="95"/>
      <c r="CY1112" s="95"/>
      <c r="CZ1112" s="95"/>
      <c r="DA1112" s="95"/>
      <c r="DB1112" s="95"/>
      <c r="DC1112" s="95"/>
      <c r="DD1112" s="95"/>
      <c r="DE1112" s="95"/>
      <c r="DF1112" s="95"/>
      <c r="DG1112" s="95"/>
      <c r="DH1112" s="95"/>
      <c r="DI1112" s="95"/>
      <c r="DJ1112" s="95"/>
      <c r="DK1112" s="95"/>
      <c r="DL1112" s="95"/>
      <c r="DM1112" s="95"/>
      <c r="DN1112" s="95"/>
      <c r="DO1112" s="95"/>
      <c r="DP1112" s="95"/>
      <c r="DQ1112" s="95"/>
      <c r="DR1112" s="95"/>
      <c r="DS1112" s="95"/>
      <c r="DT1112" s="95"/>
      <c r="DU1112" s="95"/>
      <c r="DV1112" s="95"/>
      <c r="DW1112" s="95"/>
      <c r="DX1112" s="95"/>
      <c r="DY1112" s="95"/>
      <c r="DZ1112" s="95"/>
      <c r="EA1112" s="95"/>
      <c r="EB1112" s="95"/>
      <c r="EC1112" s="95"/>
      <c r="ED1112" s="95"/>
      <c r="EE1112" s="95"/>
      <c r="EF1112" s="95"/>
      <c r="EG1112" s="95"/>
      <c r="EH1112" s="95"/>
      <c r="EI1112" s="95"/>
      <c r="EJ1112" s="95"/>
      <c r="EK1112" s="95"/>
      <c r="EL1112" s="95"/>
      <c r="EM1112" s="95"/>
      <c r="EN1112" s="95"/>
      <c r="EO1112" s="95"/>
      <c r="EP1112" s="95"/>
      <c r="EQ1112" s="95"/>
      <c r="ER1112" s="95"/>
      <c r="ES1112" s="95"/>
      <c r="ET1112" s="95"/>
      <c r="EU1112" s="95"/>
      <c r="EV1112" s="95"/>
      <c r="EW1112" s="95"/>
      <c r="EX1112" s="95"/>
      <c r="EY1112" s="95"/>
      <c r="EZ1112" s="95"/>
      <c r="FA1112" s="95"/>
      <c r="FB1112" s="95"/>
      <c r="FC1112" s="95"/>
      <c r="FD1112" s="95"/>
      <c r="FE1112" s="95"/>
      <c r="FF1112" s="95"/>
      <c r="FG1112" s="95"/>
      <c r="FH1112" s="95"/>
      <c r="FI1112" s="95"/>
      <c r="FJ1112" s="95"/>
      <c r="FK1112" s="95"/>
      <c r="FL1112" s="95"/>
      <c r="FM1112" s="95"/>
      <c r="FN1112" s="95"/>
      <c r="FO1112" s="95"/>
      <c r="FP1112" s="95"/>
      <c r="FQ1112" s="95"/>
      <c r="FR1112" s="95"/>
      <c r="FS1112" s="95"/>
      <c r="FT1112" s="95"/>
      <c r="FU1112" s="95"/>
      <c r="FV1112" s="95"/>
      <c r="FW1112" s="95"/>
      <c r="FX1112" s="95"/>
      <c r="FY1112" s="95"/>
      <c r="FZ1112" s="95"/>
      <c r="GA1112" s="95"/>
      <c r="GB1112" s="95"/>
      <c r="GC1112" s="95"/>
      <c r="GD1112" s="95"/>
      <c r="GE1112" s="95"/>
      <c r="GF1112" s="95"/>
      <c r="GG1112" s="95"/>
      <c r="GH1112" s="95"/>
      <c r="GI1112" s="95"/>
      <c r="GJ1112" s="95"/>
      <c r="GK1112" s="95"/>
      <c r="GL1112" s="95"/>
      <c r="GM1112" s="95"/>
      <c r="GN1112" s="95"/>
      <c r="GO1112" s="95"/>
      <c r="GP1112" s="95"/>
      <c r="GQ1112" s="95"/>
      <c r="GR1112" s="95"/>
      <c r="GS1112" s="95"/>
      <c r="GT1112" s="95"/>
      <c r="GU1112" s="95"/>
      <c r="GV1112" s="95"/>
      <c r="GW1112" s="95"/>
      <c r="GX1112" s="95"/>
      <c r="GY1112" s="95"/>
    </row>
    <row r="1113" spans="1:207" s="15" customFormat="1" ht="25.15" customHeight="1" x14ac:dyDescent="0.25">
      <c r="A1113" s="200">
        <v>875</v>
      </c>
      <c r="B1113" s="301" t="s">
        <v>578</v>
      </c>
      <c r="C1113" s="288">
        <v>1978</v>
      </c>
      <c r="D1113" s="288" t="s">
        <v>204</v>
      </c>
      <c r="E1113" s="48" t="s">
        <v>20</v>
      </c>
      <c r="F1113" s="65">
        <v>5</v>
      </c>
      <c r="G1113" s="65">
        <v>4</v>
      </c>
      <c r="H1113" s="68">
        <v>3371.01</v>
      </c>
      <c r="I1113" s="68">
        <v>110.5</v>
      </c>
      <c r="J1113" s="40">
        <v>3260.51</v>
      </c>
      <c r="K1113" s="307">
        <f t="shared" si="350"/>
        <v>13281214.250000002</v>
      </c>
      <c r="L1113" s="311">
        <v>0</v>
      </c>
      <c r="M1113" s="377">
        <v>0</v>
      </c>
      <c r="N1113" s="311">
        <v>0</v>
      </c>
      <c r="O1113" s="40">
        <f>'[1]Прод. прилож (2)'!$C$1453</f>
        <v>13281214.250000002</v>
      </c>
      <c r="P1113" s="311">
        <f t="shared" ref="P1113:P1125" si="357">K1113/H1113</f>
        <v>3939.8323499485318</v>
      </c>
      <c r="Q1113" s="42">
        <v>9673</v>
      </c>
      <c r="R1113" s="59" t="s">
        <v>94</v>
      </c>
      <c r="S1113" s="47"/>
    </row>
    <row r="1114" spans="1:207" s="15" customFormat="1" ht="25.15" customHeight="1" x14ac:dyDescent="0.25">
      <c r="A1114" s="200">
        <v>876</v>
      </c>
      <c r="B1114" s="301" t="s">
        <v>1092</v>
      </c>
      <c r="C1114" s="305">
        <v>1960</v>
      </c>
      <c r="D1114" s="288" t="s">
        <v>204</v>
      </c>
      <c r="E1114" s="288" t="s">
        <v>20</v>
      </c>
      <c r="F1114" s="306">
        <v>2</v>
      </c>
      <c r="G1114" s="306">
        <v>2</v>
      </c>
      <c r="H1114" s="42">
        <v>561.4</v>
      </c>
      <c r="I1114" s="42">
        <v>0</v>
      </c>
      <c r="J1114" s="40">
        <v>561.4</v>
      </c>
      <c r="K1114" s="307">
        <f t="shared" si="350"/>
        <v>3808435.5999999996</v>
      </c>
      <c r="L1114" s="40">
        <v>0</v>
      </c>
      <c r="M1114" s="40">
        <v>0</v>
      </c>
      <c r="N1114" s="40">
        <v>0</v>
      </c>
      <c r="O1114" s="311">
        <f>'[1]Прод. прилож (2)'!$C$1451</f>
        <v>3808435.5999999996</v>
      </c>
      <c r="P1114" s="42">
        <f t="shared" si="357"/>
        <v>6783.8183113644454</v>
      </c>
      <c r="Q1114" s="307">
        <v>9673</v>
      </c>
      <c r="R1114" s="46" t="s">
        <v>94</v>
      </c>
      <c r="S1114" s="96"/>
      <c r="T1114" s="95"/>
      <c r="U1114" s="95"/>
      <c r="V1114" s="95"/>
      <c r="W1114" s="95"/>
      <c r="X1114" s="95"/>
      <c r="Y1114" s="95"/>
      <c r="Z1114" s="95"/>
      <c r="AA1114" s="95"/>
      <c r="AB1114" s="95"/>
      <c r="AC1114" s="95"/>
      <c r="AD1114" s="95"/>
      <c r="AE1114" s="95"/>
      <c r="AF1114" s="95"/>
      <c r="AG1114" s="95"/>
      <c r="AH1114" s="95"/>
      <c r="AI1114" s="95"/>
      <c r="AJ1114" s="95"/>
      <c r="AK1114" s="95"/>
      <c r="AL1114" s="95"/>
      <c r="AM1114" s="95"/>
      <c r="AN1114" s="95"/>
      <c r="AO1114" s="95"/>
      <c r="AP1114" s="95"/>
      <c r="AQ1114" s="95"/>
      <c r="AR1114" s="95"/>
      <c r="AS1114" s="95"/>
      <c r="AT1114" s="95"/>
      <c r="AU1114" s="95"/>
      <c r="AV1114" s="95"/>
      <c r="AW1114" s="95"/>
      <c r="AX1114" s="95"/>
      <c r="AY1114" s="95"/>
      <c r="AZ1114" s="95"/>
      <c r="BA1114" s="95"/>
      <c r="BB1114" s="95"/>
      <c r="BC1114" s="95"/>
      <c r="BD1114" s="95"/>
      <c r="BE1114" s="95"/>
      <c r="BF1114" s="95"/>
      <c r="BG1114" s="95"/>
      <c r="BH1114" s="95"/>
      <c r="BI1114" s="95"/>
      <c r="BJ1114" s="95"/>
      <c r="BK1114" s="95"/>
      <c r="BL1114" s="95"/>
      <c r="BM1114" s="95"/>
      <c r="BN1114" s="95"/>
      <c r="BO1114" s="95"/>
      <c r="BP1114" s="95"/>
      <c r="BQ1114" s="95"/>
      <c r="BR1114" s="95"/>
      <c r="BS1114" s="95"/>
      <c r="BT1114" s="95"/>
      <c r="BU1114" s="95"/>
      <c r="BV1114" s="95"/>
      <c r="BW1114" s="95"/>
      <c r="BX1114" s="95"/>
      <c r="BY1114" s="95"/>
      <c r="BZ1114" s="95"/>
      <c r="CA1114" s="95"/>
      <c r="CB1114" s="95"/>
      <c r="CC1114" s="95"/>
      <c r="CD1114" s="95"/>
      <c r="CE1114" s="95"/>
      <c r="CF1114" s="95"/>
      <c r="CG1114" s="95"/>
      <c r="CH1114" s="95"/>
      <c r="CI1114" s="95"/>
      <c r="CJ1114" s="95"/>
      <c r="CK1114" s="95"/>
      <c r="CL1114" s="95"/>
      <c r="CM1114" s="95"/>
      <c r="CN1114" s="95"/>
      <c r="CO1114" s="95"/>
      <c r="CP1114" s="95"/>
      <c r="CQ1114" s="95"/>
      <c r="CR1114" s="95"/>
      <c r="CS1114" s="95"/>
      <c r="CT1114" s="95"/>
      <c r="CU1114" s="95"/>
      <c r="CV1114" s="95"/>
      <c r="CW1114" s="95"/>
      <c r="CX1114" s="95"/>
      <c r="CY1114" s="95"/>
      <c r="CZ1114" s="95"/>
      <c r="DA1114" s="95"/>
      <c r="DB1114" s="95"/>
      <c r="DC1114" s="95"/>
      <c r="DD1114" s="95"/>
      <c r="DE1114" s="95"/>
      <c r="DF1114" s="95"/>
      <c r="DG1114" s="95"/>
      <c r="DH1114" s="95"/>
      <c r="DI1114" s="95"/>
      <c r="DJ1114" s="95"/>
      <c r="DK1114" s="95"/>
      <c r="DL1114" s="95"/>
      <c r="DM1114" s="95"/>
      <c r="DN1114" s="95"/>
      <c r="DO1114" s="95"/>
      <c r="DP1114" s="95"/>
      <c r="DQ1114" s="95"/>
      <c r="DR1114" s="95"/>
      <c r="DS1114" s="95"/>
      <c r="DT1114" s="95"/>
      <c r="DU1114" s="95"/>
      <c r="DV1114" s="95"/>
      <c r="DW1114" s="95"/>
      <c r="DX1114" s="95"/>
      <c r="DY1114" s="95"/>
      <c r="DZ1114" s="95"/>
      <c r="EA1114" s="95"/>
      <c r="EB1114" s="95"/>
      <c r="EC1114" s="95"/>
      <c r="ED1114" s="95"/>
      <c r="EE1114" s="95"/>
      <c r="EF1114" s="95"/>
      <c r="EG1114" s="95"/>
      <c r="EH1114" s="95"/>
      <c r="EI1114" s="95"/>
      <c r="EJ1114" s="95"/>
      <c r="EK1114" s="95"/>
      <c r="EL1114" s="95"/>
      <c r="EM1114" s="95"/>
      <c r="EN1114" s="95"/>
      <c r="EO1114" s="95"/>
      <c r="EP1114" s="95"/>
      <c r="EQ1114" s="95"/>
      <c r="ER1114" s="95"/>
      <c r="ES1114" s="95"/>
      <c r="ET1114" s="95"/>
      <c r="EU1114" s="95"/>
      <c r="EV1114" s="95"/>
      <c r="EW1114" s="95"/>
      <c r="EX1114" s="95"/>
      <c r="EY1114" s="95"/>
      <c r="EZ1114" s="95"/>
      <c r="FA1114" s="95"/>
      <c r="FB1114" s="95"/>
      <c r="FC1114" s="95"/>
      <c r="FD1114" s="95"/>
      <c r="FE1114" s="95"/>
      <c r="FF1114" s="95"/>
      <c r="FG1114" s="95"/>
      <c r="FH1114" s="95"/>
      <c r="FI1114" s="95"/>
      <c r="FJ1114" s="95"/>
      <c r="FK1114" s="95"/>
      <c r="FL1114" s="95"/>
      <c r="FM1114" s="95"/>
      <c r="FN1114" s="95"/>
      <c r="FO1114" s="95"/>
      <c r="FP1114" s="95"/>
      <c r="FQ1114" s="95"/>
      <c r="FR1114" s="95"/>
      <c r="FS1114" s="95"/>
      <c r="FT1114" s="95"/>
      <c r="FU1114" s="95"/>
      <c r="FV1114" s="95"/>
      <c r="FW1114" s="95"/>
      <c r="FX1114" s="95"/>
      <c r="FY1114" s="95"/>
      <c r="FZ1114" s="95"/>
      <c r="GA1114" s="95"/>
      <c r="GB1114" s="95"/>
      <c r="GC1114" s="95"/>
      <c r="GD1114" s="95"/>
      <c r="GE1114" s="95"/>
      <c r="GF1114" s="95"/>
      <c r="GG1114" s="95"/>
      <c r="GH1114" s="95"/>
      <c r="GI1114" s="95"/>
      <c r="GJ1114" s="95"/>
      <c r="GK1114" s="95"/>
      <c r="GL1114" s="95"/>
      <c r="GM1114" s="95"/>
      <c r="GN1114" s="95"/>
      <c r="GO1114" s="95"/>
      <c r="GP1114" s="95"/>
      <c r="GQ1114" s="95"/>
      <c r="GR1114" s="95"/>
      <c r="GS1114" s="95"/>
      <c r="GT1114" s="95"/>
      <c r="GU1114" s="95"/>
      <c r="GV1114" s="95"/>
      <c r="GW1114" s="95"/>
      <c r="GX1114" s="95"/>
      <c r="GY1114" s="95"/>
    </row>
    <row r="1115" spans="1:207" s="95" customFormat="1" ht="22.9" customHeight="1" x14ac:dyDescent="0.25">
      <c r="A1115" s="200">
        <v>877</v>
      </c>
      <c r="B1115" s="301" t="s">
        <v>1494</v>
      </c>
      <c r="C1115" s="305">
        <v>1946</v>
      </c>
      <c r="D1115" s="288" t="s">
        <v>204</v>
      </c>
      <c r="E1115" s="288" t="s">
        <v>20</v>
      </c>
      <c r="F1115" s="306">
        <v>3</v>
      </c>
      <c r="G1115" s="306">
        <v>2</v>
      </c>
      <c r="H1115" s="42">
        <v>1432.8</v>
      </c>
      <c r="I1115" s="42">
        <v>263.5</v>
      </c>
      <c r="J1115" s="42">
        <v>624</v>
      </c>
      <c r="K1115" s="307">
        <v>5623739.9999999991</v>
      </c>
      <c r="L1115" s="40">
        <v>0</v>
      </c>
      <c r="M1115" s="40">
        <v>0</v>
      </c>
      <c r="N1115" s="40">
        <v>0</v>
      </c>
      <c r="O1115" s="311">
        <f>'[1]Прод. прилож (2)'!$C$908</f>
        <v>5643712.2599999988</v>
      </c>
      <c r="P1115" s="42">
        <v>3924.9999999999995</v>
      </c>
      <c r="Q1115" s="307">
        <v>9673</v>
      </c>
      <c r="R1115" s="300" t="s">
        <v>93</v>
      </c>
    </row>
    <row r="1116" spans="1:207" s="15" customFormat="1" ht="25.15" customHeight="1" x14ac:dyDescent="0.25">
      <c r="A1116" s="200">
        <v>878</v>
      </c>
      <c r="B1116" s="301" t="s">
        <v>1207</v>
      </c>
      <c r="C1116" s="305">
        <v>1973</v>
      </c>
      <c r="D1116" s="288" t="s">
        <v>204</v>
      </c>
      <c r="E1116" s="288" t="s">
        <v>20</v>
      </c>
      <c r="F1116" s="306">
        <v>4</v>
      </c>
      <c r="G1116" s="306">
        <v>3</v>
      </c>
      <c r="H1116" s="42">
        <v>1697.3</v>
      </c>
      <c r="I1116" s="135">
        <v>182.7</v>
      </c>
      <c r="J1116" s="40">
        <v>83.2</v>
      </c>
      <c r="K1116" s="307">
        <f t="shared" ref="K1116" si="358">SUM(L1116:O1116)</f>
        <v>3894704.8</v>
      </c>
      <c r="L1116" s="311">
        <v>0</v>
      </c>
      <c r="M1116" s="377">
        <v>0</v>
      </c>
      <c r="N1116" s="311">
        <v>0</v>
      </c>
      <c r="O1116" s="40">
        <f>'[1]Прод. прилож (2)'!$C$909</f>
        <v>3894704.8</v>
      </c>
      <c r="P1116" s="311">
        <f t="shared" ref="P1116" si="359">K1116/H1116</f>
        <v>2294.647263300536</v>
      </c>
      <c r="Q1116" s="42">
        <v>9673</v>
      </c>
      <c r="R1116" s="59" t="s">
        <v>93</v>
      </c>
      <c r="S1116" s="96"/>
      <c r="T1116" s="95"/>
      <c r="U1116" s="95"/>
      <c r="V1116" s="95"/>
      <c r="W1116" s="95"/>
      <c r="X1116" s="95"/>
      <c r="Y1116" s="95"/>
      <c r="Z1116" s="95"/>
      <c r="AA1116" s="95"/>
      <c r="AB1116" s="95"/>
      <c r="AC1116" s="95"/>
      <c r="AD1116" s="95"/>
      <c r="AE1116" s="95"/>
      <c r="AF1116" s="95"/>
      <c r="AG1116" s="95"/>
      <c r="AH1116" s="95"/>
      <c r="AI1116" s="95"/>
      <c r="AJ1116" s="95"/>
      <c r="AK1116" s="95"/>
      <c r="AL1116" s="95"/>
      <c r="AM1116" s="95"/>
      <c r="AN1116" s="95"/>
      <c r="AO1116" s="95"/>
      <c r="AP1116" s="95"/>
      <c r="AQ1116" s="95"/>
      <c r="AR1116" s="95"/>
      <c r="AS1116" s="95"/>
      <c r="AT1116" s="95"/>
      <c r="AU1116" s="95"/>
      <c r="AV1116" s="95"/>
      <c r="AW1116" s="95"/>
      <c r="AX1116" s="95"/>
      <c r="AY1116" s="95"/>
      <c r="AZ1116" s="95"/>
      <c r="BA1116" s="95"/>
      <c r="BB1116" s="95"/>
      <c r="BC1116" s="95"/>
      <c r="BD1116" s="95"/>
      <c r="BE1116" s="95"/>
      <c r="BF1116" s="95"/>
      <c r="BG1116" s="95"/>
      <c r="BH1116" s="95"/>
      <c r="BI1116" s="95"/>
      <c r="BJ1116" s="95"/>
      <c r="BK1116" s="95"/>
      <c r="BL1116" s="95"/>
      <c r="BM1116" s="95"/>
      <c r="BN1116" s="95"/>
      <c r="BO1116" s="95"/>
      <c r="BP1116" s="95"/>
      <c r="BQ1116" s="95"/>
      <c r="BR1116" s="95"/>
      <c r="BS1116" s="95"/>
      <c r="BT1116" s="95"/>
      <c r="BU1116" s="95"/>
      <c r="BV1116" s="95"/>
      <c r="BW1116" s="95"/>
      <c r="BX1116" s="95"/>
      <c r="BY1116" s="95"/>
      <c r="BZ1116" s="95"/>
      <c r="CA1116" s="95"/>
      <c r="CB1116" s="95"/>
      <c r="CC1116" s="95"/>
      <c r="CD1116" s="95"/>
      <c r="CE1116" s="95"/>
      <c r="CF1116" s="95"/>
      <c r="CG1116" s="95"/>
      <c r="CH1116" s="95"/>
      <c r="CI1116" s="95"/>
      <c r="CJ1116" s="95"/>
      <c r="CK1116" s="95"/>
      <c r="CL1116" s="95"/>
      <c r="CM1116" s="95"/>
      <c r="CN1116" s="95"/>
      <c r="CO1116" s="95"/>
      <c r="CP1116" s="95"/>
      <c r="CQ1116" s="95"/>
      <c r="CR1116" s="95"/>
      <c r="CS1116" s="95"/>
      <c r="CT1116" s="95"/>
      <c r="CU1116" s="95"/>
      <c r="CV1116" s="95"/>
      <c r="CW1116" s="95"/>
      <c r="CX1116" s="95"/>
      <c r="CY1116" s="95"/>
      <c r="CZ1116" s="95"/>
      <c r="DA1116" s="95"/>
      <c r="DB1116" s="95"/>
      <c r="DC1116" s="95"/>
      <c r="DD1116" s="95"/>
      <c r="DE1116" s="95"/>
      <c r="DF1116" s="95"/>
      <c r="DG1116" s="95"/>
      <c r="DH1116" s="95"/>
      <c r="DI1116" s="95"/>
      <c r="DJ1116" s="95"/>
      <c r="DK1116" s="95"/>
      <c r="DL1116" s="95"/>
      <c r="DM1116" s="95"/>
      <c r="DN1116" s="95"/>
      <c r="DO1116" s="95"/>
      <c r="DP1116" s="95"/>
      <c r="DQ1116" s="95"/>
      <c r="DR1116" s="95"/>
      <c r="DS1116" s="95"/>
      <c r="DT1116" s="95"/>
      <c r="DU1116" s="95"/>
      <c r="DV1116" s="95"/>
      <c r="DW1116" s="95"/>
      <c r="DX1116" s="95"/>
      <c r="DY1116" s="95"/>
      <c r="DZ1116" s="95"/>
      <c r="EA1116" s="95"/>
      <c r="EB1116" s="95"/>
      <c r="EC1116" s="95"/>
      <c r="ED1116" s="95"/>
      <c r="EE1116" s="95"/>
      <c r="EF1116" s="95"/>
      <c r="EG1116" s="95"/>
      <c r="EH1116" s="95"/>
      <c r="EI1116" s="95"/>
      <c r="EJ1116" s="95"/>
      <c r="EK1116" s="95"/>
      <c r="EL1116" s="95"/>
      <c r="EM1116" s="95"/>
      <c r="EN1116" s="95"/>
      <c r="EO1116" s="95"/>
      <c r="EP1116" s="95"/>
      <c r="EQ1116" s="95"/>
      <c r="ER1116" s="95"/>
      <c r="ES1116" s="95"/>
      <c r="ET1116" s="95"/>
      <c r="EU1116" s="95"/>
      <c r="EV1116" s="95"/>
      <c r="EW1116" s="95"/>
      <c r="EX1116" s="95"/>
      <c r="EY1116" s="95"/>
      <c r="EZ1116" s="95"/>
      <c r="FA1116" s="95"/>
      <c r="FB1116" s="95"/>
      <c r="FC1116" s="95"/>
      <c r="FD1116" s="95"/>
      <c r="FE1116" s="95"/>
      <c r="FF1116" s="95"/>
      <c r="FG1116" s="95"/>
      <c r="FH1116" s="95"/>
      <c r="FI1116" s="95"/>
      <c r="FJ1116" s="95"/>
      <c r="FK1116" s="95"/>
      <c r="FL1116" s="95"/>
      <c r="FM1116" s="95"/>
      <c r="FN1116" s="95"/>
      <c r="FO1116" s="95"/>
      <c r="FP1116" s="95"/>
      <c r="FQ1116" s="95"/>
      <c r="FR1116" s="95"/>
      <c r="FS1116" s="95"/>
      <c r="FT1116" s="95"/>
      <c r="FU1116" s="95"/>
      <c r="FV1116" s="95"/>
      <c r="FW1116" s="95"/>
      <c r="FX1116" s="95"/>
      <c r="FY1116" s="95"/>
      <c r="FZ1116" s="95"/>
      <c r="GA1116" s="95"/>
      <c r="GB1116" s="95"/>
      <c r="GC1116" s="95"/>
      <c r="GD1116" s="95"/>
      <c r="GE1116" s="95"/>
      <c r="GF1116" s="95"/>
      <c r="GG1116" s="95"/>
      <c r="GH1116" s="95"/>
      <c r="GI1116" s="95"/>
      <c r="GJ1116" s="95"/>
      <c r="GK1116" s="95"/>
      <c r="GL1116" s="95"/>
      <c r="GM1116" s="95"/>
      <c r="GN1116" s="95"/>
      <c r="GO1116" s="95"/>
      <c r="GP1116" s="95"/>
      <c r="GQ1116" s="95"/>
      <c r="GR1116" s="95"/>
      <c r="GS1116" s="95"/>
      <c r="GT1116" s="95"/>
      <c r="GU1116" s="95"/>
      <c r="GV1116" s="95"/>
      <c r="GW1116" s="95"/>
      <c r="GX1116" s="95"/>
      <c r="GY1116" s="95"/>
    </row>
    <row r="1117" spans="1:207" s="15" customFormat="1" ht="25.15" customHeight="1" x14ac:dyDescent="0.25">
      <c r="A1117" s="200">
        <v>879</v>
      </c>
      <c r="B1117" s="301" t="s">
        <v>579</v>
      </c>
      <c r="C1117" s="48">
        <v>1963</v>
      </c>
      <c r="D1117" s="288" t="s">
        <v>204</v>
      </c>
      <c r="E1117" s="48" t="s">
        <v>20</v>
      </c>
      <c r="F1117" s="27">
        <v>2</v>
      </c>
      <c r="G1117" s="27">
        <v>1</v>
      </c>
      <c r="H1117" s="40">
        <f>I1117+J1117</f>
        <v>275.99</v>
      </c>
      <c r="I1117" s="129">
        <v>0</v>
      </c>
      <c r="J1117" s="40">
        <v>275.99</v>
      </c>
      <c r="K1117" s="307">
        <f t="shared" si="350"/>
        <v>2416875.39</v>
      </c>
      <c r="L1117" s="311">
        <v>0</v>
      </c>
      <c r="M1117" s="377">
        <v>0</v>
      </c>
      <c r="N1117" s="311">
        <v>0</v>
      </c>
      <c r="O1117" s="40">
        <f>'[1]Прод. прилож (2)'!$C$910</f>
        <v>2416875.39</v>
      </c>
      <c r="P1117" s="311">
        <f t="shared" si="357"/>
        <v>8757.1121779774639</v>
      </c>
      <c r="Q1117" s="42">
        <v>9673</v>
      </c>
      <c r="R1117" s="59" t="s">
        <v>93</v>
      </c>
      <c r="S1117" s="55"/>
      <c r="T1117" s="16"/>
    </row>
    <row r="1118" spans="1:207" s="15" customFormat="1" ht="25.15" customHeight="1" x14ac:dyDescent="0.25">
      <c r="A1118" s="200">
        <v>880</v>
      </c>
      <c r="B1118" s="301" t="s">
        <v>580</v>
      </c>
      <c r="C1118" s="48">
        <v>1963</v>
      </c>
      <c r="D1118" s="288" t="s">
        <v>204</v>
      </c>
      <c r="E1118" s="48" t="s">
        <v>20</v>
      </c>
      <c r="F1118" s="27">
        <v>2</v>
      </c>
      <c r="G1118" s="27">
        <v>1</v>
      </c>
      <c r="H1118" s="40">
        <v>272</v>
      </c>
      <c r="I1118" s="129">
        <v>83.1</v>
      </c>
      <c r="J1118" s="40">
        <v>188.9</v>
      </c>
      <c r="K1118" s="307">
        <f t="shared" si="350"/>
        <v>2416875.39</v>
      </c>
      <c r="L1118" s="311">
        <v>0</v>
      </c>
      <c r="M1118" s="377">
        <v>0</v>
      </c>
      <c r="N1118" s="311">
        <v>0</v>
      </c>
      <c r="O1118" s="40">
        <f>'[1]Прод. прилож (2)'!$C$911</f>
        <v>2416875.39</v>
      </c>
      <c r="P1118" s="311">
        <f t="shared" si="357"/>
        <v>8885.5712867647071</v>
      </c>
      <c r="Q1118" s="42">
        <v>9673</v>
      </c>
      <c r="R1118" s="59" t="s">
        <v>93</v>
      </c>
      <c r="S1118" s="47"/>
    </row>
    <row r="1119" spans="1:207" s="15" customFormat="1" ht="25.15" customHeight="1" x14ac:dyDescent="0.25">
      <c r="A1119" s="200">
        <v>881</v>
      </c>
      <c r="B1119" s="301" t="s">
        <v>581</v>
      </c>
      <c r="C1119" s="48">
        <v>1950</v>
      </c>
      <c r="D1119" s="288" t="s">
        <v>204</v>
      </c>
      <c r="E1119" s="48" t="s">
        <v>20</v>
      </c>
      <c r="F1119" s="27">
        <v>2</v>
      </c>
      <c r="G1119" s="27">
        <v>1</v>
      </c>
      <c r="H1119" s="40">
        <f t="shared" ref="H1119:H1125" si="360">I1119+J1119</f>
        <v>530.6</v>
      </c>
      <c r="I1119" s="129">
        <v>0</v>
      </c>
      <c r="J1119" s="40">
        <v>530.6</v>
      </c>
      <c r="K1119" s="307">
        <f t="shared" si="350"/>
        <v>2224343</v>
      </c>
      <c r="L1119" s="311">
        <v>0</v>
      </c>
      <c r="M1119" s="377">
        <v>0</v>
      </c>
      <c r="N1119" s="311">
        <v>0</v>
      </c>
      <c r="O1119" s="40">
        <f>'[1]Прод. прилож (2)'!$C$306</f>
        <v>2224343</v>
      </c>
      <c r="P1119" s="311">
        <f t="shared" si="357"/>
        <v>4192.1277798718429</v>
      </c>
      <c r="Q1119" s="42">
        <v>9673</v>
      </c>
      <c r="R1119" s="59" t="s">
        <v>92</v>
      </c>
      <c r="S1119" s="152"/>
    </row>
    <row r="1120" spans="1:207" s="15" customFormat="1" ht="25.15" customHeight="1" x14ac:dyDescent="0.25">
      <c r="A1120" s="200">
        <v>882</v>
      </c>
      <c r="B1120" s="301" t="s">
        <v>582</v>
      </c>
      <c r="C1120" s="48">
        <v>1950</v>
      </c>
      <c r="D1120" s="288" t="s">
        <v>204</v>
      </c>
      <c r="E1120" s="48" t="s">
        <v>20</v>
      </c>
      <c r="F1120" s="27">
        <v>2</v>
      </c>
      <c r="G1120" s="27">
        <v>1</v>
      </c>
      <c r="H1120" s="40">
        <f t="shared" si="360"/>
        <v>501.5</v>
      </c>
      <c r="I1120" s="129">
        <v>0</v>
      </c>
      <c r="J1120" s="40">
        <v>501.5</v>
      </c>
      <c r="K1120" s="307">
        <f t="shared" si="350"/>
        <v>2296287.1800000002</v>
      </c>
      <c r="L1120" s="311">
        <v>0</v>
      </c>
      <c r="M1120" s="377">
        <v>0</v>
      </c>
      <c r="N1120" s="311">
        <v>0</v>
      </c>
      <c r="O1120" s="40">
        <f>'[1]Прод. прилож (2)'!$C$912</f>
        <v>2296287.1800000002</v>
      </c>
      <c r="P1120" s="311">
        <f t="shared" si="357"/>
        <v>4578.8378464606185</v>
      </c>
      <c r="Q1120" s="42">
        <v>9673</v>
      </c>
      <c r="R1120" s="59" t="s">
        <v>93</v>
      </c>
      <c r="S1120" s="47"/>
    </row>
    <row r="1121" spans="1:207" s="15" customFormat="1" ht="25.15" customHeight="1" x14ac:dyDescent="0.25">
      <c r="A1121" s="200">
        <v>883</v>
      </c>
      <c r="B1121" s="301" t="s">
        <v>583</v>
      </c>
      <c r="C1121" s="48">
        <v>1950</v>
      </c>
      <c r="D1121" s="288" t="s">
        <v>204</v>
      </c>
      <c r="E1121" s="48" t="s">
        <v>20</v>
      </c>
      <c r="F1121" s="27">
        <v>2</v>
      </c>
      <c r="G1121" s="27">
        <v>2</v>
      </c>
      <c r="H1121" s="40">
        <f t="shared" si="360"/>
        <v>849.32</v>
      </c>
      <c r="I1121" s="129">
        <v>0</v>
      </c>
      <c r="J1121" s="40">
        <v>849.32</v>
      </c>
      <c r="K1121" s="307">
        <f t="shared" si="350"/>
        <v>3076303.04</v>
      </c>
      <c r="L1121" s="311">
        <v>0</v>
      </c>
      <c r="M1121" s="377">
        <v>0</v>
      </c>
      <c r="N1121" s="311">
        <v>0</v>
      </c>
      <c r="O1121" s="40">
        <f>'[1]Прод. прилож (2)'!$C$913</f>
        <v>3076303.04</v>
      </c>
      <c r="P1121" s="311">
        <f t="shared" si="357"/>
        <v>3622.0777092262042</v>
      </c>
      <c r="Q1121" s="42">
        <v>9673</v>
      </c>
      <c r="R1121" s="59" t="s">
        <v>93</v>
      </c>
      <c r="S1121" s="47"/>
    </row>
    <row r="1122" spans="1:207" s="14" customFormat="1" ht="25.15" customHeight="1" x14ac:dyDescent="0.25">
      <c r="A1122" s="200">
        <v>884</v>
      </c>
      <c r="B1122" s="301" t="s">
        <v>584</v>
      </c>
      <c r="C1122" s="48">
        <v>1950</v>
      </c>
      <c r="D1122" s="288" t="s">
        <v>204</v>
      </c>
      <c r="E1122" s="48" t="s">
        <v>20</v>
      </c>
      <c r="F1122" s="27">
        <v>2</v>
      </c>
      <c r="G1122" s="27">
        <v>1</v>
      </c>
      <c r="H1122" s="40">
        <f t="shared" si="360"/>
        <v>505.31</v>
      </c>
      <c r="I1122" s="129">
        <v>0</v>
      </c>
      <c r="J1122" s="40">
        <v>505.31</v>
      </c>
      <c r="K1122" s="307">
        <f t="shared" si="350"/>
        <v>2072144.82</v>
      </c>
      <c r="L1122" s="311">
        <v>0</v>
      </c>
      <c r="M1122" s="377">
        <v>0</v>
      </c>
      <c r="N1122" s="311">
        <v>0</v>
      </c>
      <c r="O1122" s="40">
        <f>'[1]Прод. прилож (2)'!$C$307</f>
        <v>2072144.82</v>
      </c>
      <c r="P1122" s="311">
        <f t="shared" si="357"/>
        <v>4100.739783499238</v>
      </c>
      <c r="Q1122" s="42">
        <v>9673</v>
      </c>
      <c r="R1122" s="59" t="s">
        <v>92</v>
      </c>
      <c r="S1122" s="141"/>
    </row>
    <row r="1123" spans="1:207" s="14" customFormat="1" ht="25.15" customHeight="1" x14ac:dyDescent="0.25">
      <c r="A1123" s="200">
        <v>885</v>
      </c>
      <c r="B1123" s="301" t="s">
        <v>585</v>
      </c>
      <c r="C1123" s="48">
        <v>1950</v>
      </c>
      <c r="D1123" s="288" t="s">
        <v>204</v>
      </c>
      <c r="E1123" s="48" t="s">
        <v>20</v>
      </c>
      <c r="F1123" s="27">
        <v>2</v>
      </c>
      <c r="G1123" s="27">
        <v>2</v>
      </c>
      <c r="H1123" s="40">
        <f t="shared" si="360"/>
        <v>805.37</v>
      </c>
      <c r="I1123" s="129">
        <v>0</v>
      </c>
      <c r="J1123" s="40">
        <v>805.37</v>
      </c>
      <c r="K1123" s="307">
        <f t="shared" si="350"/>
        <v>2858756.98</v>
      </c>
      <c r="L1123" s="311">
        <v>0</v>
      </c>
      <c r="M1123" s="377">
        <v>0</v>
      </c>
      <c r="N1123" s="311">
        <v>0</v>
      </c>
      <c r="O1123" s="40">
        <f>'[1]Прод. прилож (2)'!$C$914</f>
        <v>2858756.98</v>
      </c>
      <c r="P1123" s="311">
        <f t="shared" si="357"/>
        <v>3549.6194047456447</v>
      </c>
      <c r="Q1123" s="42">
        <v>9673</v>
      </c>
      <c r="R1123" s="59" t="s">
        <v>93</v>
      </c>
      <c r="S1123" s="17"/>
      <c r="T1123" s="17"/>
    </row>
    <row r="1124" spans="1:207" s="15" customFormat="1" ht="25.15" customHeight="1" x14ac:dyDescent="0.25">
      <c r="A1124" s="200">
        <v>886</v>
      </c>
      <c r="B1124" s="301" t="s">
        <v>586</v>
      </c>
      <c r="C1124" s="48">
        <v>1959</v>
      </c>
      <c r="D1124" s="288" t="s">
        <v>204</v>
      </c>
      <c r="E1124" s="48" t="s">
        <v>20</v>
      </c>
      <c r="F1124" s="305">
        <v>2</v>
      </c>
      <c r="G1124" s="305">
        <v>1</v>
      </c>
      <c r="H1124" s="40">
        <f t="shared" si="360"/>
        <v>282.8</v>
      </c>
      <c r="I1124" s="40">
        <v>0</v>
      </c>
      <c r="J1124" s="40">
        <v>282.8</v>
      </c>
      <c r="K1124" s="307">
        <f t="shared" si="350"/>
        <v>4610442.2</v>
      </c>
      <c r="L1124" s="311">
        <v>0</v>
      </c>
      <c r="M1124" s="377">
        <v>0</v>
      </c>
      <c r="N1124" s="311">
        <v>0</v>
      </c>
      <c r="O1124" s="40">
        <f>'[1]Прод. прилож (2)'!$C$1454</f>
        <v>4610442.2</v>
      </c>
      <c r="P1124" s="311">
        <f t="shared" si="357"/>
        <v>16302.836633663366</v>
      </c>
      <c r="Q1124" s="42">
        <v>9673</v>
      </c>
      <c r="R1124" s="59" t="s">
        <v>94</v>
      </c>
      <c r="S1124" s="55"/>
      <c r="T1124" s="16"/>
    </row>
    <row r="1125" spans="1:207" s="15" customFormat="1" ht="25.15" customHeight="1" x14ac:dyDescent="0.25">
      <c r="A1125" s="200">
        <v>887</v>
      </c>
      <c r="B1125" s="301" t="s">
        <v>587</v>
      </c>
      <c r="C1125" s="48">
        <v>1964</v>
      </c>
      <c r="D1125" s="288" t="s">
        <v>204</v>
      </c>
      <c r="E1125" s="48" t="s">
        <v>20</v>
      </c>
      <c r="F1125" s="27">
        <v>2</v>
      </c>
      <c r="G1125" s="27">
        <v>1</v>
      </c>
      <c r="H1125" s="40">
        <f t="shared" si="360"/>
        <v>280.8</v>
      </c>
      <c r="I1125" s="129">
        <v>0</v>
      </c>
      <c r="J1125" s="40">
        <v>280.8</v>
      </c>
      <c r="K1125" s="307">
        <f t="shared" si="350"/>
        <v>2177481.5299999998</v>
      </c>
      <c r="L1125" s="311">
        <v>0</v>
      </c>
      <c r="M1125" s="377">
        <v>0</v>
      </c>
      <c r="N1125" s="311">
        <v>0</v>
      </c>
      <c r="O1125" s="40">
        <f>'[1]Прод. прилож (2)'!$C$915</f>
        <v>2177481.5299999998</v>
      </c>
      <c r="P1125" s="311">
        <f t="shared" si="357"/>
        <v>7754.5638532763523</v>
      </c>
      <c r="Q1125" s="42">
        <v>9673</v>
      </c>
      <c r="R1125" s="59" t="s">
        <v>93</v>
      </c>
      <c r="S1125" s="47"/>
    </row>
    <row r="1126" spans="1:207" s="15" customFormat="1" ht="25.15" customHeight="1" x14ac:dyDescent="0.25">
      <c r="A1126" s="200">
        <v>888</v>
      </c>
      <c r="B1126" s="301" t="s">
        <v>1125</v>
      </c>
      <c r="C1126" s="305">
        <v>1959</v>
      </c>
      <c r="D1126" s="288" t="s">
        <v>204</v>
      </c>
      <c r="E1126" s="288" t="s">
        <v>20</v>
      </c>
      <c r="F1126" s="306">
        <v>2</v>
      </c>
      <c r="G1126" s="306">
        <v>1</v>
      </c>
      <c r="H1126" s="42">
        <v>272.27</v>
      </c>
      <c r="I1126" s="135">
        <v>77.84</v>
      </c>
      <c r="J1126" s="40">
        <v>194.43</v>
      </c>
      <c r="K1126" s="307">
        <f t="shared" si="350"/>
        <v>2294000</v>
      </c>
      <c r="L1126" s="40">
        <v>0</v>
      </c>
      <c r="M1126" s="40">
        <v>0</v>
      </c>
      <c r="N1126" s="40">
        <v>0</v>
      </c>
      <c r="O1126" s="311">
        <f>'[1]Прод. прилож (2)'!$C$916</f>
        <v>2294000</v>
      </c>
      <c r="P1126" s="42">
        <f>O1126/H1126</f>
        <v>8425.4600213023841</v>
      </c>
      <c r="Q1126" s="307">
        <v>9673</v>
      </c>
      <c r="R1126" s="300" t="s">
        <v>93</v>
      </c>
      <c r="S1126" s="96"/>
      <c r="T1126" s="95"/>
      <c r="U1126" s="95"/>
      <c r="V1126" s="95"/>
      <c r="W1126" s="95"/>
      <c r="X1126" s="95"/>
      <c r="Y1126" s="95"/>
      <c r="Z1126" s="95"/>
      <c r="AA1126" s="95"/>
      <c r="AB1126" s="95"/>
      <c r="AC1126" s="95"/>
      <c r="AD1126" s="95"/>
      <c r="AE1126" s="95"/>
      <c r="AF1126" s="95"/>
      <c r="AG1126" s="95"/>
      <c r="AH1126" s="95"/>
      <c r="AI1126" s="95"/>
      <c r="AJ1126" s="95"/>
      <c r="AK1126" s="95"/>
      <c r="AL1126" s="95"/>
      <c r="AM1126" s="95"/>
      <c r="AN1126" s="95"/>
      <c r="AO1126" s="95"/>
      <c r="AP1126" s="95"/>
      <c r="AQ1126" s="95"/>
      <c r="AR1126" s="95"/>
      <c r="AS1126" s="95"/>
      <c r="AT1126" s="95"/>
      <c r="AU1126" s="95"/>
      <c r="AV1126" s="95"/>
      <c r="AW1126" s="95"/>
      <c r="AX1126" s="95"/>
      <c r="AY1126" s="95"/>
      <c r="AZ1126" s="95"/>
      <c r="BA1126" s="95"/>
      <c r="BB1126" s="95"/>
      <c r="BC1126" s="95"/>
      <c r="BD1126" s="95"/>
      <c r="BE1126" s="95"/>
      <c r="BF1126" s="95"/>
      <c r="BG1126" s="95"/>
      <c r="BH1126" s="95"/>
      <c r="BI1126" s="95"/>
      <c r="BJ1126" s="95"/>
      <c r="BK1126" s="95"/>
      <c r="BL1126" s="95"/>
      <c r="BM1126" s="95"/>
      <c r="BN1126" s="95"/>
      <c r="BO1126" s="95"/>
      <c r="BP1126" s="95"/>
      <c r="BQ1126" s="95"/>
      <c r="BR1126" s="95"/>
      <c r="BS1126" s="95"/>
      <c r="BT1126" s="95"/>
      <c r="BU1126" s="95"/>
      <c r="BV1126" s="95"/>
      <c r="BW1126" s="95"/>
      <c r="BX1126" s="95"/>
      <c r="BY1126" s="95"/>
      <c r="BZ1126" s="95"/>
      <c r="CA1126" s="95"/>
      <c r="CB1126" s="95"/>
      <c r="CC1126" s="95"/>
      <c r="CD1126" s="95"/>
      <c r="CE1126" s="95"/>
      <c r="CF1126" s="95"/>
      <c r="CG1126" s="95"/>
      <c r="CH1126" s="95"/>
      <c r="CI1126" s="95"/>
      <c r="CJ1126" s="95"/>
      <c r="CK1126" s="95"/>
      <c r="CL1126" s="95"/>
      <c r="CM1126" s="95"/>
      <c r="CN1126" s="95"/>
      <c r="CO1126" s="95"/>
      <c r="CP1126" s="95"/>
      <c r="CQ1126" s="95"/>
      <c r="CR1126" s="95"/>
      <c r="CS1126" s="95"/>
      <c r="CT1126" s="95"/>
      <c r="CU1126" s="95"/>
      <c r="CV1126" s="95"/>
      <c r="CW1126" s="95"/>
      <c r="CX1126" s="95"/>
      <c r="CY1126" s="95"/>
      <c r="CZ1126" s="95"/>
      <c r="DA1126" s="95"/>
      <c r="DB1126" s="95"/>
      <c r="DC1126" s="95"/>
      <c r="DD1126" s="95"/>
      <c r="DE1126" s="95"/>
      <c r="DF1126" s="95"/>
      <c r="DG1126" s="95"/>
      <c r="DH1126" s="95"/>
      <c r="DI1126" s="95"/>
      <c r="DJ1126" s="95"/>
      <c r="DK1126" s="95"/>
      <c r="DL1126" s="95"/>
      <c r="DM1126" s="95"/>
      <c r="DN1126" s="95"/>
      <c r="DO1126" s="95"/>
      <c r="DP1126" s="95"/>
      <c r="DQ1126" s="95"/>
      <c r="DR1126" s="95"/>
      <c r="DS1126" s="95"/>
      <c r="DT1126" s="95"/>
      <c r="DU1126" s="95"/>
      <c r="DV1126" s="95"/>
      <c r="DW1126" s="95"/>
      <c r="DX1126" s="95"/>
      <c r="DY1126" s="95"/>
      <c r="DZ1126" s="95"/>
      <c r="EA1126" s="95"/>
      <c r="EB1126" s="95"/>
      <c r="EC1126" s="95"/>
      <c r="ED1126" s="95"/>
      <c r="EE1126" s="95"/>
      <c r="EF1126" s="95"/>
      <c r="EG1126" s="95"/>
      <c r="EH1126" s="95"/>
      <c r="EI1126" s="95"/>
      <c r="EJ1126" s="95"/>
      <c r="EK1126" s="95"/>
      <c r="EL1126" s="95"/>
      <c r="EM1126" s="95"/>
      <c r="EN1126" s="95"/>
      <c r="EO1126" s="95"/>
      <c r="EP1126" s="95"/>
      <c r="EQ1126" s="95"/>
      <c r="ER1126" s="95"/>
      <c r="ES1126" s="95"/>
      <c r="ET1126" s="95"/>
      <c r="EU1126" s="95"/>
      <c r="EV1126" s="95"/>
      <c r="EW1126" s="95"/>
      <c r="EX1126" s="95"/>
      <c r="EY1126" s="95"/>
      <c r="EZ1126" s="95"/>
      <c r="FA1126" s="95"/>
      <c r="FB1126" s="95"/>
      <c r="FC1126" s="95"/>
      <c r="FD1126" s="95"/>
      <c r="FE1126" s="95"/>
      <c r="FF1126" s="95"/>
      <c r="FG1126" s="95"/>
      <c r="FH1126" s="95"/>
      <c r="FI1126" s="95"/>
      <c r="FJ1126" s="95"/>
      <c r="FK1126" s="95"/>
      <c r="FL1126" s="95"/>
      <c r="FM1126" s="95"/>
      <c r="FN1126" s="95"/>
      <c r="FO1126" s="95"/>
      <c r="FP1126" s="95"/>
      <c r="FQ1126" s="95"/>
      <c r="FR1126" s="95"/>
      <c r="FS1126" s="95"/>
      <c r="FT1126" s="95"/>
      <c r="FU1126" s="95"/>
      <c r="FV1126" s="95"/>
      <c r="FW1126" s="95"/>
      <c r="FX1126" s="95"/>
      <c r="FY1126" s="95"/>
      <c r="FZ1126" s="95"/>
      <c r="GA1126" s="95"/>
      <c r="GB1126" s="95"/>
      <c r="GC1126" s="95"/>
      <c r="GD1126" s="95"/>
      <c r="GE1126" s="95"/>
      <c r="GF1126" s="95"/>
      <c r="GG1126" s="95"/>
      <c r="GH1126" s="95"/>
      <c r="GI1126" s="95"/>
      <c r="GJ1126" s="95"/>
      <c r="GK1126" s="95"/>
      <c r="GL1126" s="95"/>
      <c r="GM1126" s="95"/>
      <c r="GN1126" s="95"/>
      <c r="GO1126" s="95"/>
      <c r="GP1126" s="95"/>
      <c r="GQ1126" s="95"/>
      <c r="GR1126" s="95"/>
      <c r="GS1126" s="95"/>
      <c r="GT1126" s="95"/>
      <c r="GU1126" s="95"/>
      <c r="GV1126" s="95"/>
      <c r="GW1126" s="95"/>
      <c r="GX1126" s="95"/>
      <c r="GY1126" s="95"/>
    </row>
    <row r="1127" spans="1:207" s="15" customFormat="1" ht="25.15" customHeight="1" x14ac:dyDescent="0.25">
      <c r="A1127" s="200">
        <v>889</v>
      </c>
      <c r="B1127" s="301" t="s">
        <v>1126</v>
      </c>
      <c r="C1127" s="305">
        <v>1959</v>
      </c>
      <c r="D1127" s="288" t="s">
        <v>204</v>
      </c>
      <c r="E1127" s="288" t="s">
        <v>20</v>
      </c>
      <c r="F1127" s="306">
        <v>2</v>
      </c>
      <c r="G1127" s="306">
        <v>1</v>
      </c>
      <c r="H1127" s="42">
        <v>272.27</v>
      </c>
      <c r="I1127" s="135">
        <v>77.84</v>
      </c>
      <c r="J1127" s="40">
        <v>194.43</v>
      </c>
      <c r="K1127" s="307">
        <f t="shared" si="350"/>
        <v>2286250</v>
      </c>
      <c r="L1127" s="40">
        <v>0</v>
      </c>
      <c r="M1127" s="40">
        <v>0</v>
      </c>
      <c r="N1127" s="40">
        <v>0</v>
      </c>
      <c r="O1127" s="311">
        <f>'[1]Прод. прилож (2)'!$C$917</f>
        <v>2286250</v>
      </c>
      <c r="P1127" s="42">
        <f>O1127/H1127</f>
        <v>8396.9956293385239</v>
      </c>
      <c r="Q1127" s="307">
        <v>9673</v>
      </c>
      <c r="R1127" s="300" t="s">
        <v>93</v>
      </c>
      <c r="S1127" s="96"/>
      <c r="T1127" s="95"/>
      <c r="U1127" s="95"/>
      <c r="V1127" s="95"/>
      <c r="W1127" s="95"/>
      <c r="X1127" s="95"/>
      <c r="Y1127" s="95"/>
      <c r="Z1127" s="95"/>
      <c r="AA1127" s="95"/>
      <c r="AB1127" s="95"/>
      <c r="AC1127" s="95"/>
      <c r="AD1127" s="95"/>
      <c r="AE1127" s="95"/>
      <c r="AF1127" s="95"/>
      <c r="AG1127" s="95"/>
      <c r="AH1127" s="95"/>
      <c r="AI1127" s="95"/>
      <c r="AJ1127" s="95"/>
      <c r="AK1127" s="95"/>
      <c r="AL1127" s="95"/>
      <c r="AM1127" s="95"/>
      <c r="AN1127" s="95"/>
      <c r="AO1127" s="95"/>
      <c r="AP1127" s="95"/>
      <c r="AQ1127" s="95"/>
      <c r="AR1127" s="95"/>
      <c r="AS1127" s="95"/>
      <c r="AT1127" s="95"/>
      <c r="AU1127" s="95"/>
      <c r="AV1127" s="95"/>
      <c r="AW1127" s="95"/>
      <c r="AX1127" s="95"/>
      <c r="AY1127" s="95"/>
      <c r="AZ1127" s="95"/>
      <c r="BA1127" s="95"/>
      <c r="BB1127" s="95"/>
      <c r="BC1127" s="95"/>
      <c r="BD1127" s="95"/>
      <c r="BE1127" s="95"/>
      <c r="BF1127" s="95"/>
      <c r="BG1127" s="95"/>
      <c r="BH1127" s="95"/>
      <c r="BI1127" s="95"/>
      <c r="BJ1127" s="95"/>
      <c r="BK1127" s="95"/>
      <c r="BL1127" s="95"/>
      <c r="BM1127" s="95"/>
      <c r="BN1127" s="95"/>
      <c r="BO1127" s="95"/>
      <c r="BP1127" s="95"/>
      <c r="BQ1127" s="95"/>
      <c r="BR1127" s="95"/>
      <c r="BS1127" s="95"/>
      <c r="BT1127" s="95"/>
      <c r="BU1127" s="95"/>
      <c r="BV1127" s="95"/>
      <c r="BW1127" s="95"/>
      <c r="BX1127" s="95"/>
      <c r="BY1127" s="95"/>
      <c r="BZ1127" s="95"/>
      <c r="CA1127" s="95"/>
      <c r="CB1127" s="95"/>
      <c r="CC1127" s="95"/>
      <c r="CD1127" s="95"/>
      <c r="CE1127" s="95"/>
      <c r="CF1127" s="95"/>
      <c r="CG1127" s="95"/>
      <c r="CH1127" s="95"/>
      <c r="CI1127" s="95"/>
      <c r="CJ1127" s="95"/>
      <c r="CK1127" s="95"/>
      <c r="CL1127" s="95"/>
      <c r="CM1127" s="95"/>
      <c r="CN1127" s="95"/>
      <c r="CO1127" s="95"/>
      <c r="CP1127" s="95"/>
      <c r="CQ1127" s="95"/>
      <c r="CR1127" s="95"/>
      <c r="CS1127" s="95"/>
      <c r="CT1127" s="95"/>
      <c r="CU1127" s="95"/>
      <c r="CV1127" s="95"/>
      <c r="CW1127" s="95"/>
      <c r="CX1127" s="95"/>
      <c r="CY1127" s="95"/>
      <c r="CZ1127" s="95"/>
      <c r="DA1127" s="95"/>
      <c r="DB1127" s="95"/>
      <c r="DC1127" s="95"/>
      <c r="DD1127" s="95"/>
      <c r="DE1127" s="95"/>
      <c r="DF1127" s="95"/>
      <c r="DG1127" s="95"/>
      <c r="DH1127" s="95"/>
      <c r="DI1127" s="95"/>
      <c r="DJ1127" s="95"/>
      <c r="DK1127" s="95"/>
      <c r="DL1127" s="95"/>
      <c r="DM1127" s="95"/>
      <c r="DN1127" s="95"/>
      <c r="DO1127" s="95"/>
      <c r="DP1127" s="95"/>
      <c r="DQ1127" s="95"/>
      <c r="DR1127" s="95"/>
      <c r="DS1127" s="95"/>
      <c r="DT1127" s="95"/>
      <c r="DU1127" s="95"/>
      <c r="DV1127" s="95"/>
      <c r="DW1127" s="95"/>
      <c r="DX1127" s="95"/>
      <c r="DY1127" s="95"/>
      <c r="DZ1127" s="95"/>
      <c r="EA1127" s="95"/>
      <c r="EB1127" s="95"/>
      <c r="EC1127" s="95"/>
      <c r="ED1127" s="95"/>
      <c r="EE1127" s="95"/>
      <c r="EF1127" s="95"/>
      <c r="EG1127" s="95"/>
      <c r="EH1127" s="95"/>
      <c r="EI1127" s="95"/>
      <c r="EJ1127" s="95"/>
      <c r="EK1127" s="95"/>
      <c r="EL1127" s="95"/>
      <c r="EM1127" s="95"/>
      <c r="EN1127" s="95"/>
      <c r="EO1127" s="95"/>
      <c r="EP1127" s="95"/>
      <c r="EQ1127" s="95"/>
      <c r="ER1127" s="95"/>
      <c r="ES1127" s="95"/>
      <c r="ET1127" s="95"/>
      <c r="EU1127" s="95"/>
      <c r="EV1127" s="95"/>
      <c r="EW1127" s="95"/>
      <c r="EX1127" s="95"/>
      <c r="EY1127" s="95"/>
      <c r="EZ1127" s="95"/>
      <c r="FA1127" s="95"/>
      <c r="FB1127" s="95"/>
      <c r="FC1127" s="95"/>
      <c r="FD1127" s="95"/>
      <c r="FE1127" s="95"/>
      <c r="FF1127" s="95"/>
      <c r="FG1127" s="95"/>
      <c r="FH1127" s="95"/>
      <c r="FI1127" s="95"/>
      <c r="FJ1127" s="95"/>
      <c r="FK1127" s="95"/>
      <c r="FL1127" s="95"/>
      <c r="FM1127" s="95"/>
      <c r="FN1127" s="95"/>
      <c r="FO1127" s="95"/>
      <c r="FP1127" s="95"/>
      <c r="FQ1127" s="95"/>
      <c r="FR1127" s="95"/>
      <c r="FS1127" s="95"/>
      <c r="FT1127" s="95"/>
      <c r="FU1127" s="95"/>
      <c r="FV1127" s="95"/>
      <c r="FW1127" s="95"/>
      <c r="FX1127" s="95"/>
      <c r="FY1127" s="95"/>
      <c r="FZ1127" s="95"/>
      <c r="GA1127" s="95"/>
      <c r="GB1127" s="95"/>
      <c r="GC1127" s="95"/>
      <c r="GD1127" s="95"/>
      <c r="GE1127" s="95"/>
      <c r="GF1127" s="95"/>
      <c r="GG1127" s="95"/>
      <c r="GH1127" s="95"/>
      <c r="GI1127" s="95"/>
      <c r="GJ1127" s="95"/>
      <c r="GK1127" s="95"/>
      <c r="GL1127" s="95"/>
      <c r="GM1127" s="95"/>
      <c r="GN1127" s="95"/>
      <c r="GO1127" s="95"/>
      <c r="GP1127" s="95"/>
      <c r="GQ1127" s="95"/>
      <c r="GR1127" s="95"/>
      <c r="GS1127" s="95"/>
      <c r="GT1127" s="95"/>
      <c r="GU1127" s="95"/>
      <c r="GV1127" s="95"/>
      <c r="GW1127" s="95"/>
      <c r="GX1127" s="95"/>
      <c r="GY1127" s="95"/>
    </row>
    <row r="1128" spans="1:207" s="15" customFormat="1" ht="25.15" customHeight="1" x14ac:dyDescent="0.25">
      <c r="A1128" s="421">
        <v>890</v>
      </c>
      <c r="B1128" s="395" t="s">
        <v>1014</v>
      </c>
      <c r="C1128" s="397">
        <v>1970</v>
      </c>
      <c r="D1128" s="387" t="s">
        <v>204</v>
      </c>
      <c r="E1128" s="387" t="s">
        <v>22</v>
      </c>
      <c r="F1128" s="399">
        <v>5</v>
      </c>
      <c r="G1128" s="399">
        <v>4</v>
      </c>
      <c r="H1128" s="389">
        <v>3641.2</v>
      </c>
      <c r="I1128" s="391">
        <v>0</v>
      </c>
      <c r="J1128" s="389">
        <v>2657.3</v>
      </c>
      <c r="K1128" s="307">
        <f t="shared" si="350"/>
        <v>8260905.9700000007</v>
      </c>
      <c r="L1128" s="40">
        <v>0</v>
      </c>
      <c r="M1128" s="40">
        <v>0</v>
      </c>
      <c r="N1128" s="40">
        <v>0</v>
      </c>
      <c r="O1128" s="311">
        <f>'[1]Прод. прилож (2)'!$C$308</f>
        <v>8260905.9700000007</v>
      </c>
      <c r="P1128" s="42">
        <f t="shared" ref="P1128:P1144" si="361">K1128/H1128</f>
        <v>2268.7317285510276</v>
      </c>
      <c r="Q1128" s="307">
        <v>9673</v>
      </c>
      <c r="R1128" s="300" t="s">
        <v>92</v>
      </c>
      <c r="S1128" s="157"/>
      <c r="T1128" s="95"/>
      <c r="U1128" s="95"/>
      <c r="V1128" s="95"/>
      <c r="W1128" s="95"/>
      <c r="X1128" s="95"/>
      <c r="Y1128" s="95"/>
      <c r="Z1128" s="95"/>
      <c r="AA1128" s="95"/>
      <c r="AB1128" s="95"/>
      <c r="AC1128" s="95"/>
      <c r="AD1128" s="95"/>
      <c r="AE1128" s="95"/>
      <c r="AF1128" s="95"/>
      <c r="AG1128" s="95"/>
      <c r="AH1128" s="95"/>
      <c r="AI1128" s="95"/>
      <c r="AJ1128" s="95"/>
      <c r="AK1128" s="95"/>
      <c r="AL1128" s="95"/>
      <c r="AM1128" s="95"/>
      <c r="AN1128" s="95"/>
      <c r="AO1128" s="95"/>
      <c r="AP1128" s="95"/>
      <c r="AQ1128" s="95"/>
      <c r="AR1128" s="95"/>
      <c r="AS1128" s="95"/>
      <c r="AT1128" s="95"/>
      <c r="AU1128" s="95"/>
      <c r="AV1128" s="95"/>
      <c r="AW1128" s="95"/>
      <c r="AX1128" s="95"/>
      <c r="AY1128" s="95"/>
      <c r="AZ1128" s="95"/>
      <c r="BA1128" s="95"/>
      <c r="BB1128" s="95"/>
      <c r="BC1128" s="95"/>
      <c r="BD1128" s="95"/>
      <c r="BE1128" s="95"/>
      <c r="BF1128" s="95"/>
      <c r="BG1128" s="95"/>
      <c r="BH1128" s="95"/>
      <c r="BI1128" s="95"/>
      <c r="BJ1128" s="95"/>
      <c r="BK1128" s="95"/>
      <c r="BL1128" s="95"/>
      <c r="BM1128" s="95"/>
      <c r="BN1128" s="95"/>
      <c r="BO1128" s="95"/>
      <c r="BP1128" s="95"/>
      <c r="BQ1128" s="95"/>
      <c r="BR1128" s="95"/>
      <c r="BS1128" s="95"/>
      <c r="BT1128" s="95"/>
      <c r="BU1128" s="95"/>
      <c r="BV1128" s="95"/>
      <c r="BW1128" s="95"/>
      <c r="BX1128" s="95"/>
      <c r="BY1128" s="95"/>
      <c r="BZ1128" s="95"/>
      <c r="CA1128" s="95"/>
      <c r="CB1128" s="95"/>
      <c r="CC1128" s="95"/>
      <c r="CD1128" s="95"/>
      <c r="CE1128" s="95"/>
      <c r="CF1128" s="95"/>
      <c r="CG1128" s="95"/>
      <c r="CH1128" s="95"/>
      <c r="CI1128" s="95"/>
      <c r="CJ1128" s="95"/>
      <c r="CK1128" s="95"/>
      <c r="CL1128" s="95"/>
      <c r="CM1128" s="95"/>
      <c r="CN1128" s="95"/>
      <c r="CO1128" s="95"/>
      <c r="CP1128" s="95"/>
      <c r="CQ1128" s="95"/>
      <c r="CR1128" s="95"/>
      <c r="CS1128" s="95"/>
      <c r="CT1128" s="95"/>
      <c r="CU1128" s="95"/>
      <c r="CV1128" s="95"/>
      <c r="CW1128" s="95"/>
      <c r="CX1128" s="95"/>
      <c r="CY1128" s="95"/>
      <c r="CZ1128" s="95"/>
      <c r="DA1128" s="95"/>
      <c r="DB1128" s="95"/>
      <c r="DC1128" s="95"/>
      <c r="DD1128" s="95"/>
      <c r="DE1128" s="95"/>
      <c r="DF1128" s="95"/>
      <c r="DG1128" s="95"/>
      <c r="DH1128" s="95"/>
      <c r="DI1128" s="95"/>
      <c r="DJ1128" s="95"/>
      <c r="DK1128" s="95"/>
      <c r="DL1128" s="95"/>
      <c r="DM1128" s="95"/>
      <c r="DN1128" s="95"/>
      <c r="DO1128" s="95"/>
      <c r="DP1128" s="95"/>
      <c r="DQ1128" s="95"/>
      <c r="DR1128" s="95"/>
      <c r="DS1128" s="95"/>
      <c r="DT1128" s="95"/>
      <c r="DU1128" s="95"/>
      <c r="DV1128" s="95"/>
      <c r="DW1128" s="95"/>
      <c r="DX1128" s="95"/>
      <c r="DY1128" s="95"/>
      <c r="DZ1128" s="95"/>
      <c r="EA1128" s="95"/>
      <c r="EB1128" s="95"/>
      <c r="EC1128" s="95"/>
      <c r="ED1128" s="95"/>
      <c r="EE1128" s="95"/>
      <c r="EF1128" s="95"/>
      <c r="EG1128" s="95"/>
      <c r="EH1128" s="95"/>
      <c r="EI1128" s="95"/>
      <c r="EJ1128" s="95"/>
      <c r="EK1128" s="95"/>
      <c r="EL1128" s="95"/>
      <c r="EM1128" s="95"/>
      <c r="EN1128" s="95"/>
      <c r="EO1128" s="95"/>
      <c r="EP1128" s="95"/>
      <c r="EQ1128" s="95"/>
      <c r="ER1128" s="95"/>
      <c r="ES1128" s="95"/>
      <c r="ET1128" s="95"/>
      <c r="EU1128" s="95"/>
      <c r="EV1128" s="95"/>
      <c r="EW1128" s="95"/>
      <c r="EX1128" s="95"/>
      <c r="EY1128" s="95"/>
      <c r="EZ1128" s="95"/>
      <c r="FA1128" s="95"/>
      <c r="FB1128" s="95"/>
      <c r="FC1128" s="95"/>
      <c r="FD1128" s="95"/>
      <c r="FE1128" s="95"/>
      <c r="FF1128" s="95"/>
      <c r="FG1128" s="95"/>
      <c r="FH1128" s="95"/>
      <c r="FI1128" s="95"/>
      <c r="FJ1128" s="95"/>
      <c r="FK1128" s="95"/>
      <c r="FL1128" s="95"/>
      <c r="FM1128" s="95"/>
      <c r="FN1128" s="95"/>
      <c r="FO1128" s="95"/>
      <c r="FP1128" s="95"/>
      <c r="FQ1128" s="95"/>
      <c r="FR1128" s="95"/>
      <c r="FS1128" s="95"/>
      <c r="FT1128" s="95"/>
      <c r="FU1128" s="95"/>
      <c r="FV1128" s="95"/>
      <c r="FW1128" s="95"/>
      <c r="FX1128" s="95"/>
      <c r="FY1128" s="95"/>
      <c r="FZ1128" s="95"/>
      <c r="GA1128" s="95"/>
      <c r="GB1128" s="95"/>
      <c r="GC1128" s="95"/>
      <c r="GD1128" s="95"/>
      <c r="GE1128" s="95"/>
      <c r="GF1128" s="95"/>
      <c r="GG1128" s="95"/>
      <c r="GH1128" s="95"/>
      <c r="GI1128" s="95"/>
      <c r="GJ1128" s="95"/>
      <c r="GK1128" s="95"/>
      <c r="GL1128" s="95"/>
      <c r="GM1128" s="95"/>
      <c r="GN1128" s="95"/>
      <c r="GO1128" s="95"/>
      <c r="GP1128" s="95"/>
      <c r="GQ1128" s="95"/>
      <c r="GR1128" s="95"/>
      <c r="GS1128" s="95"/>
      <c r="GT1128" s="95"/>
      <c r="GU1128" s="95"/>
      <c r="GV1128" s="95"/>
      <c r="GW1128" s="95"/>
      <c r="GX1128" s="95"/>
      <c r="GY1128" s="95"/>
    </row>
    <row r="1129" spans="1:207" s="15" customFormat="1" ht="25.15" customHeight="1" x14ac:dyDescent="0.25">
      <c r="A1129" s="422"/>
      <c r="B1129" s="396"/>
      <c r="C1129" s="398"/>
      <c r="D1129" s="388"/>
      <c r="E1129" s="388"/>
      <c r="F1129" s="400"/>
      <c r="G1129" s="400"/>
      <c r="H1129" s="390"/>
      <c r="I1129" s="392"/>
      <c r="J1129" s="390"/>
      <c r="K1129" s="307">
        <f t="shared" ref="K1129" si="362">SUM(L1129:O1129)</f>
        <v>14291709.999999998</v>
      </c>
      <c r="L1129" s="40">
        <v>0</v>
      </c>
      <c r="M1129" s="40">
        <v>0</v>
      </c>
      <c r="N1129" s="40">
        <v>0</v>
      </c>
      <c r="O1129" s="311">
        <f>'[1]Прод. прилож (2)'!$C$918</f>
        <v>14291709.999999998</v>
      </c>
      <c r="P1129" s="42">
        <f>K1129/H1128</f>
        <v>3924.9999999999995</v>
      </c>
      <c r="Q1129" s="307">
        <v>9673</v>
      </c>
      <c r="R1129" s="300" t="s">
        <v>93</v>
      </c>
      <c r="S1129" s="96"/>
      <c r="T1129" s="95"/>
      <c r="U1129" s="95"/>
      <c r="V1129" s="95"/>
      <c r="W1129" s="95"/>
      <c r="X1129" s="95"/>
      <c r="Y1129" s="95"/>
      <c r="Z1129" s="95"/>
      <c r="AA1129" s="95"/>
      <c r="AB1129" s="95"/>
      <c r="AC1129" s="95"/>
      <c r="AD1129" s="95"/>
      <c r="AE1129" s="95"/>
      <c r="AF1129" s="95"/>
      <c r="AG1129" s="95"/>
      <c r="AH1129" s="95"/>
      <c r="AI1129" s="95"/>
      <c r="AJ1129" s="95"/>
      <c r="AK1129" s="95"/>
      <c r="AL1129" s="95"/>
      <c r="AM1129" s="95"/>
      <c r="AN1129" s="95"/>
      <c r="AO1129" s="95"/>
      <c r="AP1129" s="95"/>
      <c r="AQ1129" s="95"/>
      <c r="AR1129" s="95"/>
      <c r="AS1129" s="95"/>
      <c r="AT1129" s="95"/>
      <c r="AU1129" s="95"/>
      <c r="AV1129" s="95"/>
      <c r="AW1129" s="95"/>
      <c r="AX1129" s="95"/>
      <c r="AY1129" s="95"/>
      <c r="AZ1129" s="95"/>
      <c r="BA1129" s="95"/>
      <c r="BB1129" s="95"/>
      <c r="BC1129" s="95"/>
      <c r="BD1129" s="95"/>
      <c r="BE1129" s="95"/>
      <c r="BF1129" s="95"/>
      <c r="BG1129" s="95"/>
      <c r="BH1129" s="95"/>
      <c r="BI1129" s="95"/>
      <c r="BJ1129" s="95"/>
      <c r="BK1129" s="95"/>
      <c r="BL1129" s="95"/>
      <c r="BM1129" s="95"/>
      <c r="BN1129" s="95"/>
      <c r="BO1129" s="95"/>
      <c r="BP1129" s="95"/>
      <c r="BQ1129" s="95"/>
      <c r="BR1129" s="95"/>
      <c r="BS1129" s="95"/>
      <c r="BT1129" s="95"/>
      <c r="BU1129" s="95"/>
      <c r="BV1129" s="95"/>
      <c r="BW1129" s="95"/>
      <c r="BX1129" s="95"/>
      <c r="BY1129" s="95"/>
      <c r="BZ1129" s="95"/>
      <c r="CA1129" s="95"/>
      <c r="CB1129" s="95"/>
      <c r="CC1129" s="95"/>
      <c r="CD1129" s="95"/>
      <c r="CE1129" s="95"/>
      <c r="CF1129" s="95"/>
      <c r="CG1129" s="95"/>
      <c r="CH1129" s="95"/>
      <c r="CI1129" s="95"/>
      <c r="CJ1129" s="95"/>
      <c r="CK1129" s="95"/>
      <c r="CL1129" s="95"/>
      <c r="CM1129" s="95"/>
      <c r="CN1129" s="95"/>
      <c r="CO1129" s="95"/>
      <c r="CP1129" s="95"/>
      <c r="CQ1129" s="95"/>
      <c r="CR1129" s="95"/>
      <c r="CS1129" s="95"/>
      <c r="CT1129" s="95"/>
      <c r="CU1129" s="95"/>
      <c r="CV1129" s="95"/>
      <c r="CW1129" s="95"/>
      <c r="CX1129" s="95"/>
      <c r="CY1129" s="95"/>
      <c r="CZ1129" s="95"/>
      <c r="DA1129" s="95"/>
      <c r="DB1129" s="95"/>
      <c r="DC1129" s="95"/>
      <c r="DD1129" s="95"/>
      <c r="DE1129" s="95"/>
      <c r="DF1129" s="95"/>
      <c r="DG1129" s="95"/>
      <c r="DH1129" s="95"/>
      <c r="DI1129" s="95"/>
      <c r="DJ1129" s="95"/>
      <c r="DK1129" s="95"/>
      <c r="DL1129" s="95"/>
      <c r="DM1129" s="95"/>
      <c r="DN1129" s="95"/>
      <c r="DO1129" s="95"/>
      <c r="DP1129" s="95"/>
      <c r="DQ1129" s="95"/>
      <c r="DR1129" s="95"/>
      <c r="DS1129" s="95"/>
      <c r="DT1129" s="95"/>
      <c r="DU1129" s="95"/>
      <c r="DV1129" s="95"/>
      <c r="DW1129" s="95"/>
      <c r="DX1129" s="95"/>
      <c r="DY1129" s="95"/>
      <c r="DZ1129" s="95"/>
      <c r="EA1129" s="95"/>
      <c r="EB1129" s="95"/>
      <c r="EC1129" s="95"/>
      <c r="ED1129" s="95"/>
      <c r="EE1129" s="95"/>
      <c r="EF1129" s="95"/>
      <c r="EG1129" s="95"/>
      <c r="EH1129" s="95"/>
      <c r="EI1129" s="95"/>
      <c r="EJ1129" s="95"/>
      <c r="EK1129" s="95"/>
      <c r="EL1129" s="95"/>
      <c r="EM1129" s="95"/>
      <c r="EN1129" s="95"/>
      <c r="EO1129" s="95"/>
      <c r="EP1129" s="95"/>
      <c r="EQ1129" s="95"/>
      <c r="ER1129" s="95"/>
      <c r="ES1129" s="95"/>
      <c r="ET1129" s="95"/>
      <c r="EU1129" s="95"/>
      <c r="EV1129" s="95"/>
      <c r="EW1129" s="95"/>
      <c r="EX1129" s="95"/>
      <c r="EY1129" s="95"/>
      <c r="EZ1129" s="95"/>
      <c r="FA1129" s="95"/>
      <c r="FB1129" s="95"/>
      <c r="FC1129" s="95"/>
      <c r="FD1129" s="95"/>
      <c r="FE1129" s="95"/>
      <c r="FF1129" s="95"/>
      <c r="FG1129" s="95"/>
      <c r="FH1129" s="95"/>
      <c r="FI1129" s="95"/>
      <c r="FJ1129" s="95"/>
      <c r="FK1129" s="95"/>
      <c r="FL1129" s="95"/>
      <c r="FM1129" s="95"/>
      <c r="FN1129" s="95"/>
      <c r="FO1129" s="95"/>
      <c r="FP1129" s="95"/>
      <c r="FQ1129" s="95"/>
      <c r="FR1129" s="95"/>
      <c r="FS1129" s="95"/>
      <c r="FT1129" s="95"/>
      <c r="FU1129" s="95"/>
      <c r="FV1129" s="95"/>
      <c r="FW1129" s="95"/>
      <c r="FX1129" s="95"/>
      <c r="FY1129" s="95"/>
      <c r="FZ1129" s="95"/>
      <c r="GA1129" s="95"/>
      <c r="GB1129" s="95"/>
      <c r="GC1129" s="95"/>
      <c r="GD1129" s="95"/>
      <c r="GE1129" s="95"/>
      <c r="GF1129" s="95"/>
      <c r="GG1129" s="95"/>
      <c r="GH1129" s="95"/>
      <c r="GI1129" s="95"/>
      <c r="GJ1129" s="95"/>
      <c r="GK1129" s="95"/>
      <c r="GL1129" s="95"/>
      <c r="GM1129" s="95"/>
      <c r="GN1129" s="95"/>
      <c r="GO1129" s="95"/>
      <c r="GP1129" s="95"/>
      <c r="GQ1129" s="95"/>
      <c r="GR1129" s="95"/>
      <c r="GS1129" s="95"/>
      <c r="GT1129" s="95"/>
      <c r="GU1129" s="95"/>
      <c r="GV1129" s="95"/>
      <c r="GW1129" s="95"/>
      <c r="GX1129" s="95"/>
      <c r="GY1129" s="95"/>
    </row>
    <row r="1130" spans="1:207" s="15" customFormat="1" ht="25.15" customHeight="1" x14ac:dyDescent="0.25">
      <c r="A1130" s="200">
        <v>891</v>
      </c>
      <c r="B1130" s="357" t="s">
        <v>1593</v>
      </c>
      <c r="C1130" s="358">
        <v>1982</v>
      </c>
      <c r="D1130" s="354" t="s">
        <v>204</v>
      </c>
      <c r="E1130" s="354" t="s">
        <v>20</v>
      </c>
      <c r="F1130" s="359">
        <v>9</v>
      </c>
      <c r="G1130" s="359">
        <v>2</v>
      </c>
      <c r="H1130" s="355">
        <v>4364.3</v>
      </c>
      <c r="I1130" s="356">
        <v>10</v>
      </c>
      <c r="J1130" s="355">
        <v>3844.9</v>
      </c>
      <c r="K1130" s="375">
        <f>SUM(L1130:O1130)</f>
        <v>3576960</v>
      </c>
      <c r="L1130" s="40">
        <v>0</v>
      </c>
      <c r="M1130" s="40">
        <v>0</v>
      </c>
      <c r="N1130" s="40">
        <v>0</v>
      </c>
      <c r="O1130" s="377">
        <f>'[1]Прод. прилож (2)'!$C$919</f>
        <v>3576960</v>
      </c>
      <c r="P1130" s="42">
        <f>K1130/H1130</f>
        <v>819.59535320669977</v>
      </c>
      <c r="Q1130" s="375">
        <v>9673</v>
      </c>
      <c r="R1130" s="371" t="s">
        <v>93</v>
      </c>
      <c r="S1130" s="96"/>
      <c r="T1130" s="95"/>
      <c r="U1130" s="95"/>
      <c r="V1130" s="95"/>
      <c r="W1130" s="95"/>
      <c r="X1130" s="95"/>
      <c r="Y1130" s="95"/>
      <c r="Z1130" s="95"/>
      <c r="AA1130" s="95"/>
      <c r="AB1130" s="95"/>
      <c r="AC1130" s="95"/>
      <c r="AD1130" s="95"/>
      <c r="AE1130" s="95"/>
      <c r="AF1130" s="95"/>
      <c r="AG1130" s="95"/>
      <c r="AH1130" s="95"/>
      <c r="AI1130" s="95"/>
      <c r="AJ1130" s="95"/>
      <c r="AK1130" s="95"/>
      <c r="AL1130" s="95"/>
      <c r="AM1130" s="95"/>
      <c r="AN1130" s="95"/>
      <c r="AO1130" s="95"/>
      <c r="AP1130" s="95"/>
      <c r="AQ1130" s="95"/>
      <c r="AR1130" s="95"/>
      <c r="AS1130" s="95"/>
      <c r="AT1130" s="95"/>
      <c r="AU1130" s="95"/>
      <c r="AV1130" s="95"/>
      <c r="AW1130" s="95"/>
      <c r="AX1130" s="95"/>
      <c r="AY1130" s="95"/>
      <c r="AZ1130" s="95"/>
      <c r="BA1130" s="95"/>
      <c r="BB1130" s="95"/>
      <c r="BC1130" s="95"/>
      <c r="BD1130" s="95"/>
      <c r="BE1130" s="95"/>
      <c r="BF1130" s="95"/>
      <c r="BG1130" s="95"/>
      <c r="BH1130" s="95"/>
      <c r="BI1130" s="95"/>
      <c r="BJ1130" s="95"/>
      <c r="BK1130" s="95"/>
      <c r="BL1130" s="95"/>
      <c r="BM1130" s="95"/>
      <c r="BN1130" s="95"/>
      <c r="BO1130" s="95"/>
      <c r="BP1130" s="95"/>
      <c r="BQ1130" s="95"/>
      <c r="BR1130" s="95"/>
      <c r="BS1130" s="95"/>
      <c r="BT1130" s="95"/>
      <c r="BU1130" s="95"/>
      <c r="BV1130" s="95"/>
      <c r="BW1130" s="95"/>
      <c r="BX1130" s="95"/>
      <c r="BY1130" s="95"/>
      <c r="BZ1130" s="95"/>
      <c r="CA1130" s="95"/>
      <c r="CB1130" s="95"/>
      <c r="CC1130" s="95"/>
      <c r="CD1130" s="95"/>
      <c r="CE1130" s="95"/>
      <c r="CF1130" s="95"/>
      <c r="CG1130" s="95"/>
      <c r="CH1130" s="95"/>
      <c r="CI1130" s="95"/>
      <c r="CJ1130" s="95"/>
      <c r="CK1130" s="95"/>
      <c r="CL1130" s="95"/>
      <c r="CM1130" s="95"/>
      <c r="CN1130" s="95"/>
      <c r="CO1130" s="95"/>
      <c r="CP1130" s="95"/>
      <c r="CQ1130" s="95"/>
      <c r="CR1130" s="95"/>
      <c r="CS1130" s="95"/>
      <c r="CT1130" s="95"/>
      <c r="CU1130" s="95"/>
      <c r="CV1130" s="95"/>
      <c r="CW1130" s="95"/>
      <c r="CX1130" s="95"/>
      <c r="CY1130" s="95"/>
      <c r="CZ1130" s="95"/>
      <c r="DA1130" s="95"/>
      <c r="DB1130" s="95"/>
      <c r="DC1130" s="95"/>
      <c r="DD1130" s="95"/>
      <c r="DE1130" s="95"/>
      <c r="DF1130" s="95"/>
      <c r="DG1130" s="95"/>
      <c r="DH1130" s="95"/>
      <c r="DI1130" s="95"/>
      <c r="DJ1130" s="95"/>
      <c r="DK1130" s="95"/>
      <c r="DL1130" s="95"/>
      <c r="DM1130" s="95"/>
      <c r="DN1130" s="95"/>
      <c r="DO1130" s="95"/>
      <c r="DP1130" s="95"/>
      <c r="DQ1130" s="95"/>
      <c r="DR1130" s="95"/>
      <c r="DS1130" s="95"/>
      <c r="DT1130" s="95"/>
      <c r="DU1130" s="95"/>
      <c r="DV1130" s="95"/>
      <c r="DW1130" s="95"/>
      <c r="DX1130" s="95"/>
      <c r="DY1130" s="95"/>
      <c r="DZ1130" s="95"/>
      <c r="EA1130" s="95"/>
      <c r="EB1130" s="95"/>
      <c r="EC1130" s="95"/>
      <c r="ED1130" s="95"/>
      <c r="EE1130" s="95"/>
      <c r="EF1130" s="95"/>
      <c r="EG1130" s="95"/>
      <c r="EH1130" s="95"/>
      <c r="EI1130" s="95"/>
      <c r="EJ1130" s="95"/>
      <c r="EK1130" s="95"/>
      <c r="EL1130" s="95"/>
      <c r="EM1130" s="95"/>
      <c r="EN1130" s="95"/>
      <c r="EO1130" s="95"/>
      <c r="EP1130" s="95"/>
      <c r="EQ1130" s="95"/>
      <c r="ER1130" s="95"/>
      <c r="ES1130" s="95"/>
      <c r="ET1130" s="95"/>
      <c r="EU1130" s="95"/>
      <c r="EV1130" s="95"/>
      <c r="EW1130" s="95"/>
      <c r="EX1130" s="95"/>
      <c r="EY1130" s="95"/>
      <c r="EZ1130" s="95"/>
      <c r="FA1130" s="95"/>
      <c r="FB1130" s="95"/>
      <c r="FC1130" s="95"/>
      <c r="FD1130" s="95"/>
      <c r="FE1130" s="95"/>
      <c r="FF1130" s="95"/>
      <c r="FG1130" s="95"/>
      <c r="FH1130" s="95"/>
      <c r="FI1130" s="95"/>
      <c r="FJ1130" s="95"/>
      <c r="FK1130" s="95"/>
      <c r="FL1130" s="95"/>
      <c r="FM1130" s="95"/>
      <c r="FN1130" s="95"/>
      <c r="FO1130" s="95"/>
      <c r="FP1130" s="95"/>
      <c r="FQ1130" s="95"/>
      <c r="FR1130" s="95"/>
      <c r="FS1130" s="95"/>
      <c r="FT1130" s="95"/>
      <c r="FU1130" s="95"/>
      <c r="FV1130" s="95"/>
      <c r="FW1130" s="95"/>
      <c r="FX1130" s="95"/>
      <c r="FY1130" s="95"/>
      <c r="FZ1130" s="95"/>
      <c r="GA1130" s="95"/>
      <c r="GB1130" s="95"/>
      <c r="GC1130" s="95"/>
      <c r="GD1130" s="95"/>
      <c r="GE1130" s="95"/>
      <c r="GF1130" s="95"/>
      <c r="GG1130" s="95"/>
      <c r="GH1130" s="95"/>
      <c r="GI1130" s="95"/>
      <c r="GJ1130" s="95"/>
      <c r="GK1130" s="95"/>
      <c r="GL1130" s="95"/>
      <c r="GM1130" s="95"/>
      <c r="GN1130" s="95"/>
      <c r="GO1130" s="95"/>
      <c r="GP1130" s="95"/>
      <c r="GQ1130" s="95"/>
      <c r="GR1130" s="95"/>
      <c r="GS1130" s="95"/>
      <c r="GT1130" s="95"/>
      <c r="GU1130" s="95"/>
      <c r="GV1130" s="95"/>
      <c r="GW1130" s="95"/>
      <c r="GX1130" s="95"/>
      <c r="GY1130" s="95"/>
    </row>
    <row r="1131" spans="1:207" s="15" customFormat="1" ht="25.15" customHeight="1" x14ac:dyDescent="0.25">
      <c r="A1131" s="200">
        <v>892</v>
      </c>
      <c r="B1131" s="87" t="s">
        <v>588</v>
      </c>
      <c r="C1131" s="48">
        <v>1962</v>
      </c>
      <c r="D1131" s="288" t="s">
        <v>204</v>
      </c>
      <c r="E1131" s="288" t="s">
        <v>20</v>
      </c>
      <c r="F1131" s="27">
        <v>5</v>
      </c>
      <c r="G1131" s="27">
        <v>2</v>
      </c>
      <c r="H1131" s="40">
        <f>I1131+J1131</f>
        <v>1594.18</v>
      </c>
      <c r="I1131" s="129">
        <v>0</v>
      </c>
      <c r="J1131" s="40">
        <v>1594.18</v>
      </c>
      <c r="K1131" s="307">
        <f t="shared" si="350"/>
        <v>4378750</v>
      </c>
      <c r="L1131" s="311">
        <v>0</v>
      </c>
      <c r="M1131" s="377">
        <v>0</v>
      </c>
      <c r="N1131" s="311">
        <v>0</v>
      </c>
      <c r="O1131" s="40">
        <f>'[1]Прод. прилож (2)'!$C$309</f>
        <v>4378750</v>
      </c>
      <c r="P1131" s="311">
        <f t="shared" si="361"/>
        <v>2746.7099072877591</v>
      </c>
      <c r="Q1131" s="42">
        <v>9673</v>
      </c>
      <c r="R1131" s="59" t="s">
        <v>92</v>
      </c>
      <c r="S1131" s="152"/>
    </row>
    <row r="1132" spans="1:207" s="15" customFormat="1" ht="25.15" customHeight="1" x14ac:dyDescent="0.25">
      <c r="A1132" s="200">
        <v>893</v>
      </c>
      <c r="B1132" s="87" t="s">
        <v>589</v>
      </c>
      <c r="C1132" s="48">
        <v>1963</v>
      </c>
      <c r="D1132" s="288" t="s">
        <v>204</v>
      </c>
      <c r="E1132" s="48" t="s">
        <v>20</v>
      </c>
      <c r="F1132" s="27">
        <v>5</v>
      </c>
      <c r="G1132" s="27">
        <v>3</v>
      </c>
      <c r="H1132" s="40">
        <f>I1132+J1132</f>
        <v>2528.65</v>
      </c>
      <c r="I1132" s="129">
        <v>0</v>
      </c>
      <c r="J1132" s="40">
        <v>2528.65</v>
      </c>
      <c r="K1132" s="307">
        <f t="shared" si="350"/>
        <v>7522782.96</v>
      </c>
      <c r="L1132" s="311">
        <v>0</v>
      </c>
      <c r="M1132" s="377">
        <v>0</v>
      </c>
      <c r="N1132" s="311">
        <v>0</v>
      </c>
      <c r="O1132" s="40">
        <f>'[1]Прод. прилож (2)'!$C$920</f>
        <v>7522782.96</v>
      </c>
      <c r="P1132" s="311">
        <f t="shared" si="361"/>
        <v>2975.0194609772011</v>
      </c>
      <c r="Q1132" s="42">
        <v>9673</v>
      </c>
      <c r="R1132" s="59" t="s">
        <v>93</v>
      </c>
      <c r="S1132" s="55"/>
      <c r="T1132" s="16"/>
      <c r="V1132" s="123"/>
      <c r="W1132" s="123"/>
      <c r="X1132" s="123"/>
      <c r="Y1132" s="123"/>
      <c r="Z1132" s="123"/>
      <c r="AA1132" s="123"/>
      <c r="AB1132" s="123"/>
      <c r="AC1132" s="123"/>
      <c r="AD1132" s="123"/>
      <c r="AE1132" s="123"/>
      <c r="AF1132" s="123"/>
      <c r="AG1132" s="123"/>
      <c r="AH1132" s="123"/>
      <c r="AI1132" s="123"/>
      <c r="AJ1132" s="123"/>
      <c r="AK1132" s="123"/>
      <c r="AL1132" s="123"/>
      <c r="AM1132" s="123"/>
      <c r="AN1132" s="123"/>
      <c r="AO1132" s="123"/>
      <c r="AP1132" s="123"/>
      <c r="AQ1132" s="123"/>
      <c r="AR1132" s="123"/>
      <c r="AS1132" s="123"/>
      <c r="AT1132" s="123"/>
      <c r="AU1132" s="123"/>
      <c r="AV1132" s="123"/>
      <c r="AW1132" s="123"/>
      <c r="AX1132" s="123"/>
      <c r="AY1132" s="123"/>
      <c r="AZ1132" s="123"/>
      <c r="BA1132" s="123"/>
      <c r="BB1132" s="123"/>
      <c r="BC1132" s="123"/>
      <c r="BD1132" s="123"/>
      <c r="BE1132" s="123"/>
      <c r="BF1132" s="123"/>
      <c r="BG1132" s="123"/>
      <c r="BH1132" s="123"/>
      <c r="BI1132" s="123"/>
      <c r="BJ1132" s="123"/>
      <c r="BK1132" s="123"/>
      <c r="BL1132" s="123"/>
      <c r="BM1132" s="123"/>
      <c r="BN1132" s="123"/>
      <c r="BO1132" s="123"/>
      <c r="BP1132" s="123"/>
      <c r="BQ1132" s="123"/>
      <c r="BR1132" s="123"/>
      <c r="BS1132" s="123"/>
      <c r="BT1132" s="123"/>
      <c r="BU1132" s="123"/>
      <c r="BV1132" s="123"/>
      <c r="BW1132" s="123"/>
      <c r="BX1132" s="123"/>
      <c r="BY1132" s="123"/>
      <c r="BZ1132" s="123"/>
      <c r="CA1132" s="123"/>
      <c r="CB1132" s="123"/>
      <c r="CC1132" s="123"/>
      <c r="CD1132" s="123"/>
      <c r="CE1132" s="123"/>
      <c r="CF1132" s="123"/>
      <c r="CG1132" s="123"/>
      <c r="CH1132" s="123"/>
      <c r="CI1132" s="123"/>
      <c r="CJ1132" s="123"/>
      <c r="CK1132" s="123"/>
      <c r="CL1132" s="123"/>
      <c r="CM1132" s="123"/>
      <c r="CN1132" s="123"/>
      <c r="CO1132" s="123"/>
      <c r="CP1132" s="123"/>
      <c r="CQ1132" s="123"/>
      <c r="CR1132" s="123"/>
      <c r="CS1132" s="123"/>
      <c r="CT1132" s="123"/>
      <c r="CU1132" s="123"/>
      <c r="CV1132" s="123"/>
      <c r="CW1132" s="123"/>
      <c r="CX1132" s="123"/>
      <c r="CY1132" s="123"/>
      <c r="CZ1132" s="123"/>
      <c r="DA1132" s="123"/>
      <c r="DB1132" s="123"/>
      <c r="DC1132" s="123"/>
      <c r="DD1132" s="123"/>
      <c r="DE1132" s="123"/>
      <c r="DF1132" s="123"/>
      <c r="DG1132" s="123"/>
      <c r="DH1132" s="123"/>
      <c r="DI1132" s="123"/>
      <c r="DJ1132" s="123"/>
      <c r="DK1132" s="123"/>
      <c r="DL1132" s="123"/>
      <c r="DM1132" s="123"/>
      <c r="DN1132" s="123"/>
      <c r="DO1132" s="123"/>
      <c r="DP1132" s="123"/>
      <c r="DQ1132" s="123"/>
      <c r="DR1132" s="123"/>
      <c r="DS1132" s="123"/>
      <c r="DT1132" s="123"/>
      <c r="DU1132" s="123"/>
      <c r="DV1132" s="123"/>
      <c r="DW1132" s="123"/>
      <c r="DX1132" s="123"/>
      <c r="DY1132" s="123"/>
      <c r="DZ1132" s="123"/>
      <c r="EA1132" s="123"/>
      <c r="EB1132" s="123"/>
      <c r="EC1132" s="123"/>
      <c r="ED1132" s="123"/>
      <c r="EE1132" s="123"/>
      <c r="EF1132" s="123"/>
      <c r="EG1132" s="123"/>
      <c r="EH1132" s="123"/>
      <c r="EI1132" s="123"/>
      <c r="EJ1132" s="123"/>
      <c r="EK1132" s="123"/>
      <c r="EL1132" s="123"/>
      <c r="EM1132" s="123"/>
      <c r="EN1132" s="123"/>
      <c r="EO1132" s="123"/>
      <c r="EP1132" s="123"/>
      <c r="EQ1132" s="123"/>
      <c r="ER1132" s="123"/>
      <c r="ES1132" s="123"/>
      <c r="ET1132" s="123"/>
      <c r="EU1132" s="123"/>
      <c r="EV1132" s="123"/>
      <c r="EW1132" s="123"/>
      <c r="EX1132" s="123"/>
      <c r="EY1132" s="123"/>
      <c r="EZ1132" s="123"/>
      <c r="FA1132" s="123"/>
      <c r="FB1132" s="123"/>
      <c r="FC1132" s="123"/>
      <c r="FD1132" s="123"/>
      <c r="FE1132" s="123"/>
      <c r="FF1132" s="123"/>
      <c r="FG1132" s="123"/>
      <c r="FH1132" s="123"/>
      <c r="FI1132" s="123"/>
      <c r="FJ1132" s="123"/>
      <c r="FK1132" s="123"/>
      <c r="FL1132" s="123"/>
      <c r="FM1132" s="123"/>
      <c r="FN1132" s="123"/>
      <c r="FO1132" s="123"/>
      <c r="FP1132" s="123"/>
      <c r="FQ1132" s="123"/>
      <c r="FR1132" s="123"/>
      <c r="FS1132" s="123"/>
      <c r="FT1132" s="123"/>
      <c r="FU1132" s="123"/>
      <c r="FV1132" s="123"/>
      <c r="FW1132" s="123"/>
      <c r="FX1132" s="123"/>
      <c r="FY1132" s="123"/>
      <c r="FZ1132" s="123"/>
      <c r="GA1132" s="123"/>
      <c r="GB1132" s="123"/>
      <c r="GC1132" s="123"/>
      <c r="GD1132" s="123"/>
      <c r="GE1132" s="123"/>
      <c r="GF1132" s="123"/>
      <c r="GG1132" s="123"/>
      <c r="GH1132" s="123"/>
      <c r="GI1132" s="123"/>
      <c r="GJ1132" s="123"/>
      <c r="GK1132" s="123"/>
      <c r="GL1132" s="123"/>
      <c r="GM1132" s="123"/>
      <c r="GN1132" s="123"/>
      <c r="GO1132" s="123"/>
      <c r="GP1132" s="123"/>
      <c r="GQ1132" s="123"/>
      <c r="GR1132" s="123"/>
      <c r="GS1132" s="123"/>
      <c r="GT1132" s="123"/>
      <c r="GU1132" s="123"/>
      <c r="GV1132" s="123"/>
      <c r="GW1132" s="123"/>
      <c r="GX1132" s="123"/>
      <c r="GY1132" s="123"/>
    </row>
    <row r="1133" spans="1:207" s="95" customFormat="1" ht="22.9" customHeight="1" x14ac:dyDescent="0.25">
      <c r="A1133" s="200">
        <v>894</v>
      </c>
      <c r="B1133" s="87" t="s">
        <v>1090</v>
      </c>
      <c r="C1133" s="48">
        <v>1977</v>
      </c>
      <c r="D1133" s="288" t="s">
        <v>204</v>
      </c>
      <c r="E1133" s="48" t="s">
        <v>22</v>
      </c>
      <c r="F1133" s="27">
        <v>9</v>
      </c>
      <c r="G1133" s="27">
        <v>2</v>
      </c>
      <c r="H1133" s="40">
        <v>4831.1000000000004</v>
      </c>
      <c r="I1133" s="129">
        <v>0</v>
      </c>
      <c r="J1133" s="40">
        <v>2385.3000000000002</v>
      </c>
      <c r="K1133" s="307">
        <f t="shared" si="350"/>
        <v>7197794.46</v>
      </c>
      <c r="L1133" s="311">
        <v>0</v>
      </c>
      <c r="M1133" s="377">
        <v>0</v>
      </c>
      <c r="N1133" s="311">
        <v>0</v>
      </c>
      <c r="O1133" s="40">
        <f>'[1]Прод. прилож (2)'!$C$921</f>
        <v>7197794.46</v>
      </c>
      <c r="P1133" s="311">
        <f t="shared" si="361"/>
        <v>1489.8872844693753</v>
      </c>
      <c r="Q1133" s="42">
        <v>9673</v>
      </c>
      <c r="R1133" s="59" t="s">
        <v>93</v>
      </c>
      <c r="S1133" s="16"/>
      <c r="T1133" s="16"/>
      <c r="U1133" s="15"/>
      <c r="V1133" s="123"/>
      <c r="W1133" s="123"/>
      <c r="X1133" s="123"/>
      <c r="Y1133" s="123"/>
      <c r="Z1133" s="123"/>
      <c r="AA1133" s="123"/>
      <c r="AB1133" s="123"/>
      <c r="AC1133" s="123"/>
      <c r="AD1133" s="123"/>
      <c r="AE1133" s="123"/>
      <c r="AF1133" s="123"/>
      <c r="AG1133" s="123"/>
      <c r="AH1133" s="123"/>
      <c r="AI1133" s="123"/>
      <c r="AJ1133" s="123"/>
      <c r="AK1133" s="123"/>
      <c r="AL1133" s="123"/>
      <c r="AM1133" s="123"/>
      <c r="AN1133" s="123"/>
      <c r="AO1133" s="123"/>
      <c r="AP1133" s="123"/>
      <c r="AQ1133" s="123"/>
      <c r="AR1133" s="123"/>
      <c r="AS1133" s="123"/>
      <c r="AT1133" s="123"/>
      <c r="AU1133" s="123"/>
      <c r="AV1133" s="123"/>
      <c r="AW1133" s="123"/>
      <c r="AX1133" s="123"/>
      <c r="AY1133" s="123"/>
      <c r="AZ1133" s="123"/>
      <c r="BA1133" s="123"/>
      <c r="BB1133" s="123"/>
      <c r="BC1133" s="123"/>
      <c r="BD1133" s="123"/>
      <c r="BE1133" s="123"/>
      <c r="BF1133" s="123"/>
      <c r="BG1133" s="123"/>
      <c r="BH1133" s="123"/>
      <c r="BI1133" s="123"/>
      <c r="BJ1133" s="123"/>
      <c r="BK1133" s="123"/>
      <c r="BL1133" s="123"/>
      <c r="BM1133" s="123"/>
      <c r="BN1133" s="123"/>
      <c r="BO1133" s="123"/>
      <c r="BP1133" s="123"/>
      <c r="BQ1133" s="123"/>
      <c r="BR1133" s="123"/>
      <c r="BS1133" s="123"/>
      <c r="BT1133" s="123"/>
      <c r="BU1133" s="123"/>
      <c r="BV1133" s="123"/>
      <c r="BW1133" s="123"/>
      <c r="BX1133" s="123"/>
      <c r="BY1133" s="123"/>
      <c r="BZ1133" s="123"/>
      <c r="CA1133" s="123"/>
      <c r="CB1133" s="123"/>
      <c r="CC1133" s="123"/>
      <c r="CD1133" s="123"/>
      <c r="CE1133" s="123"/>
      <c r="CF1133" s="123"/>
      <c r="CG1133" s="123"/>
      <c r="CH1133" s="123"/>
      <c r="CI1133" s="123"/>
      <c r="CJ1133" s="123"/>
      <c r="CK1133" s="123"/>
      <c r="CL1133" s="123"/>
      <c r="CM1133" s="123"/>
      <c r="CN1133" s="123"/>
      <c r="CO1133" s="123"/>
      <c r="CP1133" s="123"/>
      <c r="CQ1133" s="123"/>
      <c r="CR1133" s="123"/>
      <c r="CS1133" s="123"/>
      <c r="CT1133" s="123"/>
      <c r="CU1133" s="123"/>
      <c r="CV1133" s="123"/>
      <c r="CW1133" s="123"/>
      <c r="CX1133" s="123"/>
      <c r="CY1133" s="123"/>
      <c r="CZ1133" s="123"/>
      <c r="DA1133" s="123"/>
      <c r="DB1133" s="123"/>
      <c r="DC1133" s="123"/>
      <c r="DD1133" s="123"/>
      <c r="DE1133" s="123"/>
      <c r="DF1133" s="123"/>
      <c r="DG1133" s="123"/>
      <c r="DH1133" s="123"/>
      <c r="DI1133" s="123"/>
      <c r="DJ1133" s="123"/>
      <c r="DK1133" s="123"/>
      <c r="DL1133" s="123"/>
      <c r="DM1133" s="123"/>
      <c r="DN1133" s="123"/>
      <c r="DO1133" s="123"/>
      <c r="DP1133" s="123"/>
      <c r="DQ1133" s="123"/>
      <c r="DR1133" s="123"/>
      <c r="DS1133" s="123"/>
      <c r="DT1133" s="123"/>
      <c r="DU1133" s="123"/>
      <c r="DV1133" s="123"/>
      <c r="DW1133" s="123"/>
      <c r="DX1133" s="123"/>
      <c r="DY1133" s="123"/>
      <c r="DZ1133" s="123"/>
      <c r="EA1133" s="123"/>
      <c r="EB1133" s="123"/>
      <c r="EC1133" s="123"/>
      <c r="ED1133" s="123"/>
      <c r="EE1133" s="123"/>
      <c r="EF1133" s="123"/>
      <c r="EG1133" s="123"/>
      <c r="EH1133" s="123"/>
      <c r="EI1133" s="123"/>
      <c r="EJ1133" s="123"/>
      <c r="EK1133" s="123"/>
      <c r="EL1133" s="123"/>
      <c r="EM1133" s="123"/>
      <c r="EN1133" s="123"/>
      <c r="EO1133" s="123"/>
      <c r="EP1133" s="123"/>
      <c r="EQ1133" s="123"/>
      <c r="ER1133" s="123"/>
      <c r="ES1133" s="123"/>
      <c r="ET1133" s="123"/>
      <c r="EU1133" s="123"/>
      <c r="EV1133" s="123"/>
      <c r="EW1133" s="123"/>
      <c r="EX1133" s="123"/>
      <c r="EY1133" s="123"/>
      <c r="EZ1133" s="123"/>
      <c r="FA1133" s="123"/>
      <c r="FB1133" s="123"/>
      <c r="FC1133" s="123"/>
      <c r="FD1133" s="123"/>
      <c r="FE1133" s="123"/>
      <c r="FF1133" s="123"/>
      <c r="FG1133" s="123"/>
      <c r="FH1133" s="123"/>
      <c r="FI1133" s="123"/>
      <c r="FJ1133" s="123"/>
      <c r="FK1133" s="123"/>
      <c r="FL1133" s="123"/>
      <c r="FM1133" s="123"/>
      <c r="FN1133" s="123"/>
      <c r="FO1133" s="123"/>
      <c r="FP1133" s="123"/>
      <c r="FQ1133" s="123"/>
      <c r="FR1133" s="123"/>
      <c r="FS1133" s="123"/>
      <c r="FT1133" s="123"/>
      <c r="FU1133" s="123"/>
      <c r="FV1133" s="123"/>
      <c r="FW1133" s="123"/>
      <c r="FX1133" s="123"/>
      <c r="FY1133" s="123"/>
      <c r="FZ1133" s="123"/>
      <c r="GA1133" s="123"/>
      <c r="GB1133" s="123"/>
      <c r="GC1133" s="123"/>
      <c r="GD1133" s="123"/>
      <c r="GE1133" s="123"/>
      <c r="GF1133" s="123"/>
      <c r="GG1133" s="123"/>
      <c r="GH1133" s="123"/>
      <c r="GI1133" s="123"/>
      <c r="GJ1133" s="123"/>
      <c r="GK1133" s="123"/>
      <c r="GL1133" s="123"/>
      <c r="GM1133" s="123"/>
      <c r="GN1133" s="123"/>
      <c r="GO1133" s="123"/>
      <c r="GP1133" s="123"/>
      <c r="GQ1133" s="123"/>
      <c r="GR1133" s="123"/>
      <c r="GS1133" s="123"/>
      <c r="GT1133" s="123"/>
      <c r="GU1133" s="123"/>
      <c r="GV1133" s="123"/>
      <c r="GW1133" s="123"/>
      <c r="GX1133" s="123"/>
      <c r="GY1133" s="123"/>
    </row>
    <row r="1134" spans="1:207" s="15" customFormat="1" ht="25.15" customHeight="1" x14ac:dyDescent="0.25">
      <c r="A1134" s="200">
        <v>895</v>
      </c>
      <c r="B1134" s="87" t="s">
        <v>590</v>
      </c>
      <c r="C1134" s="48">
        <v>1966</v>
      </c>
      <c r="D1134" s="288" t="s">
        <v>204</v>
      </c>
      <c r="E1134" s="288" t="s">
        <v>22</v>
      </c>
      <c r="F1134" s="305">
        <v>5</v>
      </c>
      <c r="G1134" s="305">
        <v>4</v>
      </c>
      <c r="H1134" s="40">
        <f>I1134+J1134</f>
        <v>3545.31</v>
      </c>
      <c r="I1134" s="40">
        <v>0</v>
      </c>
      <c r="J1134" s="40">
        <v>3545.31</v>
      </c>
      <c r="K1134" s="307">
        <f t="shared" si="350"/>
        <v>4299627.2</v>
      </c>
      <c r="L1134" s="311">
        <v>0</v>
      </c>
      <c r="M1134" s="377">
        <v>0</v>
      </c>
      <c r="N1134" s="311">
        <v>0</v>
      </c>
      <c r="O1134" s="40">
        <f>'[1]Прод. прилож (2)'!$C$1456</f>
        <v>4299627.2</v>
      </c>
      <c r="P1134" s="311">
        <f t="shared" si="361"/>
        <v>1212.7648075908737</v>
      </c>
      <c r="Q1134" s="42">
        <v>9673</v>
      </c>
      <c r="R1134" s="59" t="s">
        <v>94</v>
      </c>
      <c r="S1134" s="47"/>
    </row>
    <row r="1135" spans="1:207" s="15" customFormat="1" ht="25.15" customHeight="1" x14ac:dyDescent="0.25">
      <c r="A1135" s="200">
        <v>896</v>
      </c>
      <c r="B1135" s="301" t="s">
        <v>591</v>
      </c>
      <c r="C1135" s="288">
        <v>1962</v>
      </c>
      <c r="D1135" s="288" t="s">
        <v>204</v>
      </c>
      <c r="E1135" s="288" t="s">
        <v>20</v>
      </c>
      <c r="F1135" s="27">
        <v>5</v>
      </c>
      <c r="G1135" s="27">
        <v>2</v>
      </c>
      <c r="H1135" s="40">
        <v>1580.8</v>
      </c>
      <c r="I1135" s="129">
        <v>160</v>
      </c>
      <c r="J1135" s="40">
        <v>1712.18</v>
      </c>
      <c r="K1135" s="307">
        <f t="shared" si="350"/>
        <v>4340000</v>
      </c>
      <c r="L1135" s="311">
        <v>0</v>
      </c>
      <c r="M1135" s="377">
        <v>0</v>
      </c>
      <c r="N1135" s="311">
        <v>0</v>
      </c>
      <c r="O1135" s="40">
        <f>'[1]Прод. прилож (2)'!$C$310</f>
        <v>4340000</v>
      </c>
      <c r="P1135" s="311">
        <f t="shared" si="361"/>
        <v>2745.4453441295545</v>
      </c>
      <c r="Q1135" s="42">
        <v>9673</v>
      </c>
      <c r="R1135" s="59" t="s">
        <v>92</v>
      </c>
      <c r="S1135" s="152"/>
    </row>
    <row r="1136" spans="1:207" s="123" customFormat="1" ht="25.15" customHeight="1" x14ac:dyDescent="0.25">
      <c r="A1136" s="200">
        <v>897</v>
      </c>
      <c r="B1136" s="301" t="s">
        <v>1383</v>
      </c>
      <c r="C1136" s="48">
        <v>1977</v>
      </c>
      <c r="D1136" s="288" t="s">
        <v>204</v>
      </c>
      <c r="E1136" s="48" t="s">
        <v>20</v>
      </c>
      <c r="F1136" s="27">
        <v>9</v>
      </c>
      <c r="G1136" s="27">
        <v>2</v>
      </c>
      <c r="H1136" s="40">
        <v>5516.26</v>
      </c>
      <c r="I1136" s="129">
        <v>0</v>
      </c>
      <c r="J1136" s="40">
        <v>5516.26</v>
      </c>
      <c r="K1136" s="307">
        <f t="shared" ref="K1136" si="363">SUM(L1136:O1136)</f>
        <v>7195492.4299999997</v>
      </c>
      <c r="L1136" s="311">
        <v>0</v>
      </c>
      <c r="M1136" s="377">
        <v>0</v>
      </c>
      <c r="N1136" s="311">
        <v>0</v>
      </c>
      <c r="O1136" s="40">
        <f>'[1]Прод. прилож (2)'!$C$922</f>
        <v>7195492.4299999997</v>
      </c>
      <c r="P1136" s="311">
        <f t="shared" si="361"/>
        <v>1304.4150257602071</v>
      </c>
      <c r="Q1136" s="42">
        <v>9673</v>
      </c>
      <c r="R1136" s="59" t="s">
        <v>93</v>
      </c>
      <c r="S1136" s="47"/>
      <c r="T1136" s="15"/>
      <c r="U1136" s="15"/>
    </row>
    <row r="1137" spans="1:207" s="15" customFormat="1" ht="25.15" customHeight="1" x14ac:dyDescent="0.25">
      <c r="A1137" s="200">
        <v>898</v>
      </c>
      <c r="B1137" s="87" t="s">
        <v>592</v>
      </c>
      <c r="C1137" s="48">
        <v>1963</v>
      </c>
      <c r="D1137" s="288" t="s">
        <v>204</v>
      </c>
      <c r="E1137" s="48" t="s">
        <v>20</v>
      </c>
      <c r="F1137" s="27">
        <v>5</v>
      </c>
      <c r="G1137" s="27">
        <v>2</v>
      </c>
      <c r="H1137" s="40">
        <f>I1137+J1137</f>
        <v>1597.27</v>
      </c>
      <c r="I1137" s="129">
        <v>90.5</v>
      </c>
      <c r="J1137" s="40">
        <v>1506.77</v>
      </c>
      <c r="K1137" s="307">
        <f t="shared" si="350"/>
        <v>4915051.4800000004</v>
      </c>
      <c r="L1137" s="311">
        <v>0</v>
      </c>
      <c r="M1137" s="377">
        <v>0</v>
      </c>
      <c r="N1137" s="311">
        <v>0</v>
      </c>
      <c r="O1137" s="40">
        <f>'[1]Прод. прилож (2)'!$C$923</f>
        <v>4915051.4800000004</v>
      </c>
      <c r="P1137" s="311">
        <f t="shared" si="361"/>
        <v>3077.1575751125361</v>
      </c>
      <c r="Q1137" s="42">
        <v>9673</v>
      </c>
      <c r="R1137" s="59" t="s">
        <v>93</v>
      </c>
      <c r="S1137" s="47"/>
    </row>
    <row r="1138" spans="1:207" s="15" customFormat="1" ht="25.15" customHeight="1" x14ac:dyDescent="0.25">
      <c r="A1138" s="200">
        <v>899</v>
      </c>
      <c r="B1138" s="301" t="s">
        <v>593</v>
      </c>
      <c r="C1138" s="288">
        <v>1962</v>
      </c>
      <c r="D1138" s="288" t="s">
        <v>204</v>
      </c>
      <c r="E1138" s="288" t="s">
        <v>20</v>
      </c>
      <c r="F1138" s="27">
        <v>5</v>
      </c>
      <c r="G1138" s="27">
        <v>2</v>
      </c>
      <c r="H1138" s="40">
        <v>1628.1</v>
      </c>
      <c r="I1138" s="129">
        <v>131</v>
      </c>
      <c r="J1138" s="40">
        <v>1628.06</v>
      </c>
      <c r="K1138" s="307">
        <f t="shared" si="350"/>
        <v>4425250</v>
      </c>
      <c r="L1138" s="311">
        <v>0</v>
      </c>
      <c r="M1138" s="377">
        <v>0</v>
      </c>
      <c r="N1138" s="311">
        <v>0</v>
      </c>
      <c r="O1138" s="40">
        <f>'[1]Прод. прилож (2)'!$C$311</f>
        <v>4425250</v>
      </c>
      <c r="P1138" s="311">
        <f t="shared" si="361"/>
        <v>2718.0455745961553</v>
      </c>
      <c r="Q1138" s="42">
        <v>9673</v>
      </c>
      <c r="R1138" s="59" t="s">
        <v>92</v>
      </c>
      <c r="S1138" s="152"/>
    </row>
    <row r="1139" spans="1:207" s="15" customFormat="1" ht="25.15" customHeight="1" x14ac:dyDescent="0.25">
      <c r="A1139" s="200">
        <v>900</v>
      </c>
      <c r="B1139" s="87" t="s">
        <v>594</v>
      </c>
      <c r="C1139" s="48">
        <v>1963</v>
      </c>
      <c r="D1139" s="288" t="s">
        <v>204</v>
      </c>
      <c r="E1139" s="48" t="s">
        <v>20</v>
      </c>
      <c r="F1139" s="27">
        <v>5</v>
      </c>
      <c r="G1139" s="27">
        <v>2</v>
      </c>
      <c r="H1139" s="40">
        <f>I1139+J1139</f>
        <v>1607.8400000000001</v>
      </c>
      <c r="I1139" s="129">
        <v>72.7</v>
      </c>
      <c r="J1139" s="40">
        <v>1535.14</v>
      </c>
      <c r="K1139" s="307">
        <f t="shared" si="350"/>
        <v>4915051.4800000004</v>
      </c>
      <c r="L1139" s="311">
        <v>0</v>
      </c>
      <c r="M1139" s="377">
        <v>0</v>
      </c>
      <c r="N1139" s="311">
        <v>0</v>
      </c>
      <c r="O1139" s="40">
        <f>'[1]Прод. прилож (2)'!$C$924</f>
        <v>4915051.4800000004</v>
      </c>
      <c r="P1139" s="311">
        <f t="shared" si="361"/>
        <v>3056.9282266892228</v>
      </c>
      <c r="Q1139" s="42">
        <v>9673</v>
      </c>
      <c r="R1139" s="59" t="s">
        <v>93</v>
      </c>
      <c r="S1139" s="47"/>
    </row>
    <row r="1140" spans="1:207" s="15" customFormat="1" ht="25.15" customHeight="1" x14ac:dyDescent="0.25">
      <c r="A1140" s="200">
        <v>901</v>
      </c>
      <c r="B1140" s="87" t="s">
        <v>595</v>
      </c>
      <c r="C1140" s="48">
        <v>1963</v>
      </c>
      <c r="D1140" s="288" t="s">
        <v>204</v>
      </c>
      <c r="E1140" s="48" t="s">
        <v>20</v>
      </c>
      <c r="F1140" s="27">
        <v>5</v>
      </c>
      <c r="G1140" s="27">
        <v>3</v>
      </c>
      <c r="H1140" s="40">
        <f>I1140+J1140</f>
        <v>2476.29</v>
      </c>
      <c r="I1140" s="129">
        <v>0</v>
      </c>
      <c r="J1140" s="40">
        <v>2476.29</v>
      </c>
      <c r="K1140" s="307">
        <f t="shared" si="350"/>
        <v>7522782.96</v>
      </c>
      <c r="L1140" s="311">
        <v>0</v>
      </c>
      <c r="M1140" s="377">
        <v>0</v>
      </c>
      <c r="N1140" s="311">
        <v>0</v>
      </c>
      <c r="O1140" s="40">
        <f>'[1]Прод. прилож (2)'!$C$925</f>
        <v>7522782.96</v>
      </c>
      <c r="P1140" s="311">
        <f t="shared" si="361"/>
        <v>3037.9248634045284</v>
      </c>
      <c r="Q1140" s="42">
        <v>9673</v>
      </c>
      <c r="R1140" s="59" t="s">
        <v>93</v>
      </c>
      <c r="S1140" s="47"/>
    </row>
    <row r="1141" spans="1:207" s="15" customFormat="1" ht="25.15" customHeight="1" x14ac:dyDescent="0.25">
      <c r="A1141" s="200">
        <v>902</v>
      </c>
      <c r="B1141" s="301" t="s">
        <v>596</v>
      </c>
      <c r="C1141" s="288">
        <v>1962</v>
      </c>
      <c r="D1141" s="288" t="s">
        <v>204</v>
      </c>
      <c r="E1141" s="288" t="s">
        <v>20</v>
      </c>
      <c r="F1141" s="27">
        <v>5</v>
      </c>
      <c r="G1141" s="27">
        <v>2</v>
      </c>
      <c r="H1141" s="40">
        <v>1965.6</v>
      </c>
      <c r="I1141" s="129">
        <v>135</v>
      </c>
      <c r="J1141" s="40">
        <v>1603.9</v>
      </c>
      <c r="K1141" s="307">
        <f t="shared" si="350"/>
        <v>5482973.9899999993</v>
      </c>
      <c r="L1141" s="311">
        <v>0</v>
      </c>
      <c r="M1141" s="377">
        <v>0</v>
      </c>
      <c r="N1141" s="311">
        <v>0</v>
      </c>
      <c r="O1141" s="40">
        <f>'[1]Прод. прилож (2)'!$C$312</f>
        <v>5482973.9899999993</v>
      </c>
      <c r="P1141" s="311">
        <f t="shared" si="361"/>
        <v>2789.4658068783065</v>
      </c>
      <c r="Q1141" s="42">
        <v>9673</v>
      </c>
      <c r="R1141" s="59" t="s">
        <v>92</v>
      </c>
      <c r="S1141" s="152"/>
    </row>
    <row r="1142" spans="1:207" s="15" customFormat="1" ht="25.15" customHeight="1" x14ac:dyDescent="0.25">
      <c r="A1142" s="200">
        <v>903</v>
      </c>
      <c r="B1142" s="87" t="s">
        <v>597</v>
      </c>
      <c r="C1142" s="48">
        <v>1964</v>
      </c>
      <c r="D1142" s="288" t="s">
        <v>204</v>
      </c>
      <c r="E1142" s="48" t="s">
        <v>20</v>
      </c>
      <c r="F1142" s="27">
        <v>5</v>
      </c>
      <c r="G1142" s="27">
        <v>3</v>
      </c>
      <c r="H1142" s="40">
        <f>I1142+J1142</f>
        <v>2974.73</v>
      </c>
      <c r="I1142" s="129">
        <v>0</v>
      </c>
      <c r="J1142" s="40">
        <v>2974.73</v>
      </c>
      <c r="K1142" s="307">
        <f t="shared" si="350"/>
        <v>7817703.0099999998</v>
      </c>
      <c r="L1142" s="311">
        <v>0</v>
      </c>
      <c r="M1142" s="377">
        <v>0</v>
      </c>
      <c r="N1142" s="311">
        <v>0</v>
      </c>
      <c r="O1142" s="40">
        <f>'[1]Прод. прилож (2)'!$C$926</f>
        <v>7817703.0099999998</v>
      </c>
      <c r="P1142" s="311">
        <f t="shared" si="361"/>
        <v>2628.0378420898701</v>
      </c>
      <c r="Q1142" s="42">
        <v>9673</v>
      </c>
      <c r="R1142" s="59" t="s">
        <v>93</v>
      </c>
      <c r="S1142" s="47"/>
    </row>
    <row r="1143" spans="1:207" s="95" customFormat="1" ht="27" customHeight="1" x14ac:dyDescent="0.25">
      <c r="A1143" s="200">
        <v>904</v>
      </c>
      <c r="B1143" s="301" t="s">
        <v>1239</v>
      </c>
      <c r="C1143" s="305">
        <v>1959</v>
      </c>
      <c r="D1143" s="288" t="s">
        <v>204</v>
      </c>
      <c r="E1143" s="288" t="s">
        <v>20</v>
      </c>
      <c r="F1143" s="306">
        <v>3</v>
      </c>
      <c r="G1143" s="306">
        <v>2</v>
      </c>
      <c r="H1143" s="42">
        <v>981.8</v>
      </c>
      <c r="I1143" s="135">
        <v>0</v>
      </c>
      <c r="J1143" s="40">
        <v>981.8</v>
      </c>
      <c r="K1143" s="307">
        <f t="shared" ref="K1143" si="364">SUM(L1143:O1143)</f>
        <v>4106714.66</v>
      </c>
      <c r="L1143" s="40">
        <v>0</v>
      </c>
      <c r="M1143" s="40">
        <v>0</v>
      </c>
      <c r="N1143" s="40">
        <v>0</v>
      </c>
      <c r="O1143" s="311">
        <f>'[1]Прод. прилож (2)'!$C$927</f>
        <v>4106714.66</v>
      </c>
      <c r="P1143" s="42">
        <f t="shared" si="361"/>
        <v>4182.842391525769</v>
      </c>
      <c r="Q1143" s="307">
        <v>9673</v>
      </c>
      <c r="R1143" s="300" t="s">
        <v>93</v>
      </c>
    </row>
    <row r="1144" spans="1:207" s="15" customFormat="1" ht="25.15" customHeight="1" x14ac:dyDescent="0.25">
      <c r="A1144" s="200">
        <v>905</v>
      </c>
      <c r="B1144" s="301" t="s">
        <v>598</v>
      </c>
      <c r="C1144" s="48">
        <v>1950</v>
      </c>
      <c r="D1144" s="288" t="s">
        <v>204</v>
      </c>
      <c r="E1144" s="48" t="s">
        <v>20</v>
      </c>
      <c r="F1144" s="27">
        <v>2</v>
      </c>
      <c r="G1144" s="27">
        <v>1</v>
      </c>
      <c r="H1144" s="40">
        <f>I1144+J1144</f>
        <v>513.84</v>
      </c>
      <c r="I1144" s="129">
        <v>0</v>
      </c>
      <c r="J1144" s="40">
        <v>513.84</v>
      </c>
      <c r="K1144" s="307">
        <f t="shared" si="350"/>
        <v>2088282.44</v>
      </c>
      <c r="L1144" s="311">
        <v>0</v>
      </c>
      <c r="M1144" s="377">
        <v>0</v>
      </c>
      <c r="N1144" s="311">
        <v>0</v>
      </c>
      <c r="O1144" s="40">
        <f>'[1]Прод. прилож (2)'!$C$313</f>
        <v>2088282.44</v>
      </c>
      <c r="P1144" s="311">
        <f t="shared" si="361"/>
        <v>4064.0713840884318</v>
      </c>
      <c r="Q1144" s="42">
        <v>9673</v>
      </c>
      <c r="R1144" s="59" t="s">
        <v>92</v>
      </c>
      <c r="S1144" s="152"/>
    </row>
    <row r="1145" spans="1:207" s="15" customFormat="1" ht="25.15" customHeight="1" x14ac:dyDescent="0.25">
      <c r="A1145" s="393">
        <v>906</v>
      </c>
      <c r="B1145" s="395" t="s">
        <v>1127</v>
      </c>
      <c r="C1145" s="397">
        <v>1951</v>
      </c>
      <c r="D1145" s="397" t="s">
        <v>204</v>
      </c>
      <c r="E1145" s="397" t="s">
        <v>20</v>
      </c>
      <c r="F1145" s="399">
        <v>2</v>
      </c>
      <c r="G1145" s="399">
        <v>3</v>
      </c>
      <c r="H1145" s="389">
        <v>1843.5</v>
      </c>
      <c r="I1145" s="391">
        <v>712.1</v>
      </c>
      <c r="J1145" s="409">
        <v>587.4</v>
      </c>
      <c r="K1145" s="42">
        <f t="shared" ref="K1145" si="365">SUM(L1145:O1145)</f>
        <v>4532084.58</v>
      </c>
      <c r="L1145" s="42">
        <v>0</v>
      </c>
      <c r="M1145" s="42">
        <v>0</v>
      </c>
      <c r="N1145" s="42">
        <v>0</v>
      </c>
      <c r="O1145" s="311">
        <f>'[1]Прод. прилож (2)'!$C$314</f>
        <v>4532084.58</v>
      </c>
      <c r="P1145" s="42">
        <f>O1145/H1145</f>
        <v>2458.4131163547599</v>
      </c>
      <c r="Q1145" s="42">
        <v>9673</v>
      </c>
      <c r="R1145" s="300" t="s">
        <v>92</v>
      </c>
      <c r="S1145" s="146"/>
      <c r="T1145" s="91"/>
      <c r="U1145" s="91"/>
      <c r="V1145" s="92"/>
      <c r="W1145" s="92"/>
      <c r="X1145" s="92"/>
      <c r="Y1145" s="92"/>
      <c r="Z1145" s="92"/>
      <c r="AA1145" s="92"/>
      <c r="AB1145" s="92"/>
      <c r="AC1145" s="92"/>
      <c r="AD1145" s="92"/>
      <c r="AE1145" s="92"/>
      <c r="AF1145" s="92"/>
      <c r="AG1145" s="92"/>
      <c r="AH1145" s="92"/>
      <c r="AI1145" s="92"/>
      <c r="AJ1145" s="92"/>
      <c r="AK1145" s="92"/>
      <c r="AL1145" s="92"/>
      <c r="AM1145" s="92"/>
      <c r="AN1145" s="92"/>
      <c r="AO1145" s="92"/>
      <c r="AP1145" s="92"/>
      <c r="AQ1145" s="92"/>
      <c r="AR1145" s="92"/>
      <c r="AS1145" s="92"/>
      <c r="AT1145" s="92"/>
      <c r="AU1145" s="92"/>
      <c r="AV1145" s="92"/>
      <c r="AW1145" s="92"/>
      <c r="AX1145" s="92"/>
      <c r="AY1145" s="92"/>
      <c r="AZ1145" s="92"/>
      <c r="BA1145" s="92"/>
      <c r="BB1145" s="92"/>
      <c r="BC1145" s="92"/>
      <c r="BD1145" s="92"/>
      <c r="BE1145" s="92"/>
      <c r="BF1145" s="92"/>
      <c r="BG1145" s="92"/>
      <c r="BH1145" s="92"/>
      <c r="BI1145" s="92"/>
      <c r="BJ1145" s="92"/>
      <c r="BK1145" s="92"/>
      <c r="BL1145" s="92"/>
      <c r="BM1145" s="92"/>
      <c r="BN1145" s="92"/>
      <c r="BO1145" s="92"/>
      <c r="BP1145" s="92"/>
      <c r="BQ1145" s="92"/>
      <c r="BR1145" s="92"/>
      <c r="BS1145" s="92"/>
      <c r="BT1145" s="92"/>
      <c r="BU1145" s="92"/>
      <c r="BV1145" s="92"/>
      <c r="BW1145" s="92"/>
      <c r="BX1145" s="92"/>
      <c r="BY1145" s="92"/>
      <c r="BZ1145" s="92"/>
      <c r="CA1145" s="92"/>
      <c r="CB1145" s="92"/>
      <c r="CC1145" s="92"/>
      <c r="CD1145" s="92"/>
      <c r="CE1145" s="92"/>
      <c r="CF1145" s="92"/>
      <c r="CG1145" s="92"/>
      <c r="CH1145" s="92"/>
      <c r="CI1145" s="92"/>
      <c r="CJ1145" s="92"/>
      <c r="CK1145" s="92"/>
      <c r="CL1145" s="92"/>
      <c r="CM1145" s="92"/>
      <c r="CN1145" s="92"/>
      <c r="CO1145" s="92"/>
      <c r="CP1145" s="92"/>
      <c r="CQ1145" s="92"/>
      <c r="CR1145" s="92"/>
      <c r="CS1145" s="92"/>
      <c r="CT1145" s="92"/>
      <c r="CU1145" s="92"/>
      <c r="CV1145" s="92"/>
      <c r="CW1145" s="92"/>
      <c r="CX1145" s="92"/>
      <c r="CY1145" s="92"/>
      <c r="CZ1145" s="92"/>
      <c r="DA1145" s="92"/>
      <c r="DB1145" s="92"/>
      <c r="DC1145" s="92"/>
      <c r="DD1145" s="92"/>
      <c r="DE1145" s="92"/>
      <c r="DF1145" s="92"/>
      <c r="DG1145" s="92"/>
      <c r="DH1145" s="92"/>
      <c r="DI1145" s="92"/>
      <c r="DJ1145" s="92"/>
      <c r="DK1145" s="92"/>
      <c r="DL1145" s="92"/>
      <c r="DM1145" s="92"/>
      <c r="DN1145" s="92"/>
      <c r="DO1145" s="92"/>
      <c r="DP1145" s="92"/>
      <c r="DQ1145" s="92"/>
      <c r="DR1145" s="92"/>
      <c r="DS1145" s="92"/>
      <c r="DT1145" s="92"/>
      <c r="DU1145" s="92"/>
      <c r="DV1145" s="92"/>
      <c r="DW1145" s="92"/>
      <c r="DX1145" s="92"/>
      <c r="DY1145" s="92"/>
      <c r="DZ1145" s="92"/>
      <c r="EA1145" s="92"/>
      <c r="EB1145" s="92"/>
      <c r="EC1145" s="92"/>
      <c r="ED1145" s="92"/>
      <c r="EE1145" s="92"/>
      <c r="EF1145" s="92"/>
      <c r="EG1145" s="92"/>
      <c r="EH1145" s="92"/>
      <c r="EI1145" s="92"/>
      <c r="EJ1145" s="92"/>
      <c r="EK1145" s="92"/>
      <c r="EL1145" s="92"/>
      <c r="EM1145" s="92"/>
      <c r="EN1145" s="92"/>
      <c r="EO1145" s="92"/>
      <c r="EP1145" s="92"/>
      <c r="EQ1145" s="92"/>
      <c r="ER1145" s="92"/>
      <c r="ES1145" s="92"/>
      <c r="ET1145" s="92"/>
      <c r="EU1145" s="92"/>
      <c r="EV1145" s="92"/>
      <c r="EW1145" s="92"/>
      <c r="EX1145" s="92"/>
      <c r="EY1145" s="92"/>
      <c r="EZ1145" s="92"/>
      <c r="FA1145" s="92"/>
      <c r="FB1145" s="92"/>
      <c r="FC1145" s="92"/>
      <c r="FD1145" s="92"/>
      <c r="FE1145" s="92"/>
      <c r="FF1145" s="92"/>
      <c r="FG1145" s="92"/>
      <c r="FH1145" s="92"/>
      <c r="FI1145" s="92"/>
      <c r="FJ1145" s="92"/>
      <c r="FK1145" s="92"/>
      <c r="FL1145" s="92"/>
      <c r="FM1145" s="92"/>
      <c r="FN1145" s="92"/>
      <c r="FO1145" s="92"/>
      <c r="FP1145" s="92"/>
      <c r="FQ1145" s="92"/>
      <c r="FR1145" s="92"/>
      <c r="FS1145" s="92"/>
      <c r="FT1145" s="92"/>
      <c r="FU1145" s="92"/>
      <c r="FV1145" s="92"/>
      <c r="FW1145" s="92"/>
      <c r="FX1145" s="92"/>
      <c r="FY1145" s="92"/>
      <c r="FZ1145" s="92"/>
      <c r="GA1145" s="92"/>
      <c r="GB1145" s="92"/>
      <c r="GC1145" s="92"/>
      <c r="GD1145" s="92"/>
      <c r="GE1145" s="92"/>
      <c r="GF1145" s="92"/>
      <c r="GG1145" s="92"/>
      <c r="GH1145" s="92"/>
      <c r="GI1145" s="92"/>
      <c r="GJ1145" s="92"/>
      <c r="GK1145" s="92"/>
      <c r="GL1145" s="92"/>
      <c r="GM1145" s="92"/>
      <c r="GN1145" s="92"/>
      <c r="GO1145" s="92"/>
      <c r="GP1145" s="92"/>
      <c r="GQ1145" s="92"/>
      <c r="GR1145" s="92"/>
      <c r="GS1145" s="92"/>
      <c r="GT1145" s="92"/>
      <c r="GU1145" s="92"/>
      <c r="GV1145" s="92"/>
      <c r="GW1145" s="92"/>
      <c r="GX1145" s="92"/>
      <c r="GY1145" s="92"/>
    </row>
    <row r="1146" spans="1:207" s="15" customFormat="1" ht="25.15" customHeight="1" x14ac:dyDescent="0.25">
      <c r="A1146" s="394"/>
      <c r="B1146" s="396"/>
      <c r="C1146" s="398"/>
      <c r="D1146" s="398"/>
      <c r="E1146" s="398"/>
      <c r="F1146" s="400"/>
      <c r="G1146" s="400"/>
      <c r="H1146" s="390"/>
      <c r="I1146" s="392"/>
      <c r="J1146" s="410"/>
      <c r="K1146" s="42">
        <f t="shared" si="350"/>
        <v>126898.37</v>
      </c>
      <c r="L1146" s="42">
        <v>0</v>
      </c>
      <c r="M1146" s="42">
        <v>0</v>
      </c>
      <c r="N1146" s="42">
        <v>0</v>
      </c>
      <c r="O1146" s="311">
        <f>'[1]Прод. прилож (2)'!$C$928</f>
        <v>126898.37</v>
      </c>
      <c r="P1146" s="42">
        <f>K1146/H1145</f>
        <v>68.835568212639004</v>
      </c>
      <c r="Q1146" s="42">
        <v>9673</v>
      </c>
      <c r="R1146" s="300" t="s">
        <v>93</v>
      </c>
      <c r="S1146" s="146"/>
      <c r="T1146" s="91"/>
      <c r="U1146" s="91"/>
      <c r="V1146" s="92"/>
      <c r="W1146" s="92"/>
      <c r="X1146" s="92"/>
      <c r="Y1146" s="92"/>
      <c r="Z1146" s="92"/>
      <c r="AA1146" s="92"/>
      <c r="AB1146" s="92"/>
      <c r="AC1146" s="92"/>
      <c r="AD1146" s="92"/>
      <c r="AE1146" s="92"/>
      <c r="AF1146" s="92"/>
      <c r="AG1146" s="92"/>
      <c r="AH1146" s="92"/>
      <c r="AI1146" s="92"/>
      <c r="AJ1146" s="92"/>
      <c r="AK1146" s="92"/>
      <c r="AL1146" s="92"/>
      <c r="AM1146" s="92"/>
      <c r="AN1146" s="92"/>
      <c r="AO1146" s="92"/>
      <c r="AP1146" s="92"/>
      <c r="AQ1146" s="92"/>
      <c r="AR1146" s="92"/>
      <c r="AS1146" s="92"/>
      <c r="AT1146" s="92"/>
      <c r="AU1146" s="92"/>
      <c r="AV1146" s="92"/>
      <c r="AW1146" s="92"/>
      <c r="AX1146" s="92"/>
      <c r="AY1146" s="92"/>
      <c r="AZ1146" s="92"/>
      <c r="BA1146" s="92"/>
      <c r="BB1146" s="92"/>
      <c r="BC1146" s="92"/>
      <c r="BD1146" s="92"/>
      <c r="BE1146" s="92"/>
      <c r="BF1146" s="92"/>
      <c r="BG1146" s="92"/>
      <c r="BH1146" s="92"/>
      <c r="BI1146" s="92"/>
      <c r="BJ1146" s="92"/>
      <c r="BK1146" s="92"/>
      <c r="BL1146" s="92"/>
      <c r="BM1146" s="92"/>
      <c r="BN1146" s="92"/>
      <c r="BO1146" s="92"/>
      <c r="BP1146" s="92"/>
      <c r="BQ1146" s="92"/>
      <c r="BR1146" s="92"/>
      <c r="BS1146" s="92"/>
      <c r="BT1146" s="92"/>
      <c r="BU1146" s="92"/>
      <c r="BV1146" s="92"/>
      <c r="BW1146" s="92"/>
      <c r="BX1146" s="92"/>
      <c r="BY1146" s="92"/>
      <c r="BZ1146" s="92"/>
      <c r="CA1146" s="92"/>
      <c r="CB1146" s="92"/>
      <c r="CC1146" s="92"/>
      <c r="CD1146" s="92"/>
      <c r="CE1146" s="92"/>
      <c r="CF1146" s="92"/>
      <c r="CG1146" s="92"/>
      <c r="CH1146" s="92"/>
      <c r="CI1146" s="92"/>
      <c r="CJ1146" s="92"/>
      <c r="CK1146" s="92"/>
      <c r="CL1146" s="92"/>
      <c r="CM1146" s="92"/>
      <c r="CN1146" s="92"/>
      <c r="CO1146" s="92"/>
      <c r="CP1146" s="92"/>
      <c r="CQ1146" s="92"/>
      <c r="CR1146" s="92"/>
      <c r="CS1146" s="92"/>
      <c r="CT1146" s="92"/>
      <c r="CU1146" s="92"/>
      <c r="CV1146" s="92"/>
      <c r="CW1146" s="92"/>
      <c r="CX1146" s="92"/>
      <c r="CY1146" s="92"/>
      <c r="CZ1146" s="92"/>
      <c r="DA1146" s="92"/>
      <c r="DB1146" s="92"/>
      <c r="DC1146" s="92"/>
      <c r="DD1146" s="92"/>
      <c r="DE1146" s="92"/>
      <c r="DF1146" s="92"/>
      <c r="DG1146" s="92"/>
      <c r="DH1146" s="92"/>
      <c r="DI1146" s="92"/>
      <c r="DJ1146" s="92"/>
      <c r="DK1146" s="92"/>
      <c r="DL1146" s="92"/>
      <c r="DM1146" s="92"/>
      <c r="DN1146" s="92"/>
      <c r="DO1146" s="92"/>
      <c r="DP1146" s="92"/>
      <c r="DQ1146" s="92"/>
      <c r="DR1146" s="92"/>
      <c r="DS1146" s="92"/>
      <c r="DT1146" s="92"/>
      <c r="DU1146" s="92"/>
      <c r="DV1146" s="92"/>
      <c r="DW1146" s="92"/>
      <c r="DX1146" s="92"/>
      <c r="DY1146" s="92"/>
      <c r="DZ1146" s="92"/>
      <c r="EA1146" s="92"/>
      <c r="EB1146" s="92"/>
      <c r="EC1146" s="92"/>
      <c r="ED1146" s="92"/>
      <c r="EE1146" s="92"/>
      <c r="EF1146" s="92"/>
      <c r="EG1146" s="92"/>
      <c r="EH1146" s="92"/>
      <c r="EI1146" s="92"/>
      <c r="EJ1146" s="92"/>
      <c r="EK1146" s="92"/>
      <c r="EL1146" s="92"/>
      <c r="EM1146" s="92"/>
      <c r="EN1146" s="92"/>
      <c r="EO1146" s="92"/>
      <c r="EP1146" s="92"/>
      <c r="EQ1146" s="92"/>
      <c r="ER1146" s="92"/>
      <c r="ES1146" s="92"/>
      <c r="ET1146" s="92"/>
      <c r="EU1146" s="92"/>
      <c r="EV1146" s="92"/>
      <c r="EW1146" s="92"/>
      <c r="EX1146" s="92"/>
      <c r="EY1146" s="92"/>
      <c r="EZ1146" s="92"/>
      <c r="FA1146" s="92"/>
      <c r="FB1146" s="92"/>
      <c r="FC1146" s="92"/>
      <c r="FD1146" s="92"/>
      <c r="FE1146" s="92"/>
      <c r="FF1146" s="92"/>
      <c r="FG1146" s="92"/>
      <c r="FH1146" s="92"/>
      <c r="FI1146" s="92"/>
      <c r="FJ1146" s="92"/>
      <c r="FK1146" s="92"/>
      <c r="FL1146" s="92"/>
      <c r="FM1146" s="92"/>
      <c r="FN1146" s="92"/>
      <c r="FO1146" s="92"/>
      <c r="FP1146" s="92"/>
      <c r="FQ1146" s="92"/>
      <c r="FR1146" s="92"/>
      <c r="FS1146" s="92"/>
      <c r="FT1146" s="92"/>
      <c r="FU1146" s="92"/>
      <c r="FV1146" s="92"/>
      <c r="FW1146" s="92"/>
      <c r="FX1146" s="92"/>
      <c r="FY1146" s="92"/>
      <c r="FZ1146" s="92"/>
      <c r="GA1146" s="92"/>
      <c r="GB1146" s="92"/>
      <c r="GC1146" s="92"/>
      <c r="GD1146" s="92"/>
      <c r="GE1146" s="92"/>
      <c r="GF1146" s="92"/>
      <c r="GG1146" s="92"/>
      <c r="GH1146" s="92"/>
      <c r="GI1146" s="92"/>
      <c r="GJ1146" s="92"/>
      <c r="GK1146" s="92"/>
      <c r="GL1146" s="92"/>
      <c r="GM1146" s="92"/>
      <c r="GN1146" s="92"/>
      <c r="GO1146" s="92"/>
      <c r="GP1146" s="92"/>
      <c r="GQ1146" s="92"/>
      <c r="GR1146" s="92"/>
      <c r="GS1146" s="92"/>
      <c r="GT1146" s="92"/>
      <c r="GU1146" s="92"/>
      <c r="GV1146" s="92"/>
      <c r="GW1146" s="92"/>
      <c r="GX1146" s="92"/>
      <c r="GY1146" s="92"/>
    </row>
    <row r="1147" spans="1:207" s="95" customFormat="1" ht="27" customHeight="1" x14ac:dyDescent="0.25">
      <c r="A1147" s="200">
        <v>907</v>
      </c>
      <c r="B1147" s="301" t="s">
        <v>599</v>
      </c>
      <c r="C1147" s="48">
        <v>1950</v>
      </c>
      <c r="D1147" s="288" t="s">
        <v>204</v>
      </c>
      <c r="E1147" s="288" t="s">
        <v>20</v>
      </c>
      <c r="F1147" s="27">
        <v>2</v>
      </c>
      <c r="G1147" s="27">
        <v>1</v>
      </c>
      <c r="H1147" s="40">
        <v>513.5</v>
      </c>
      <c r="I1147" s="129">
        <v>48.8</v>
      </c>
      <c r="J1147" s="40">
        <v>325.2</v>
      </c>
      <c r="K1147" s="307">
        <f t="shared" si="350"/>
        <v>2138070</v>
      </c>
      <c r="L1147" s="311">
        <v>0</v>
      </c>
      <c r="M1147" s="377">
        <v>0</v>
      </c>
      <c r="N1147" s="311">
        <v>0</v>
      </c>
      <c r="O1147" s="40">
        <f>'[1]Прод. прилож (2)'!$C$315</f>
        <v>2138070</v>
      </c>
      <c r="P1147" s="311">
        <f t="shared" ref="P1147:P1197" si="366">K1147/H1147</f>
        <v>4163.7195715676726</v>
      </c>
      <c r="Q1147" s="42">
        <v>9673</v>
      </c>
      <c r="R1147" s="59" t="s">
        <v>92</v>
      </c>
      <c r="S1147" s="142"/>
      <c r="T1147" s="15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 s="15"/>
      <c r="AV1147" s="15"/>
      <c r="AW1147" s="15"/>
      <c r="AX1147" s="15"/>
      <c r="AY1147" s="15"/>
      <c r="AZ1147" s="15"/>
      <c r="BA1147" s="15"/>
      <c r="BB1147" s="15"/>
      <c r="BC1147" s="15"/>
      <c r="BD1147" s="15"/>
      <c r="BE1147" s="15"/>
      <c r="BF1147" s="15"/>
      <c r="BG1147" s="15"/>
      <c r="BH1147" s="15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5"/>
      <c r="CU1147" s="15"/>
      <c r="CV1147" s="15"/>
      <c r="CW1147" s="15"/>
      <c r="CX1147" s="15"/>
      <c r="CY1147" s="15"/>
      <c r="CZ1147" s="15"/>
      <c r="DA1147" s="15"/>
      <c r="DB1147" s="15"/>
      <c r="DC1147" s="15"/>
      <c r="DD1147" s="15"/>
      <c r="DE1147" s="15"/>
      <c r="DF1147" s="15"/>
      <c r="DG1147" s="15"/>
      <c r="DH1147" s="15"/>
      <c r="DI1147" s="15"/>
      <c r="DJ1147" s="15"/>
      <c r="DK1147" s="15"/>
      <c r="DL1147" s="15"/>
      <c r="DM1147" s="15"/>
      <c r="DN1147" s="15"/>
      <c r="DO1147" s="15"/>
      <c r="DP1147" s="15"/>
      <c r="DQ1147" s="15"/>
      <c r="DR1147" s="15"/>
      <c r="DS1147" s="15"/>
      <c r="DT1147" s="15"/>
      <c r="DU1147" s="15"/>
      <c r="DV1147" s="15"/>
      <c r="DW1147" s="15"/>
      <c r="DX1147" s="15"/>
      <c r="DY1147" s="15"/>
      <c r="DZ1147" s="15"/>
      <c r="EA1147" s="15"/>
      <c r="EB1147" s="15"/>
      <c r="EC1147" s="15"/>
      <c r="ED1147" s="15"/>
      <c r="EE1147" s="15"/>
      <c r="EF1147" s="15"/>
      <c r="EG1147" s="15"/>
      <c r="EH1147" s="15"/>
      <c r="EI1147" s="15"/>
      <c r="EJ1147" s="15"/>
      <c r="EK1147" s="15"/>
      <c r="EL1147" s="15"/>
      <c r="EM1147" s="15"/>
      <c r="EN1147" s="15"/>
      <c r="EO1147" s="15"/>
      <c r="EP1147" s="15"/>
      <c r="EQ1147" s="15"/>
      <c r="ER1147" s="15"/>
      <c r="ES1147" s="15"/>
      <c r="ET1147" s="15"/>
      <c r="EU1147" s="15"/>
      <c r="EV1147" s="15"/>
      <c r="EW1147" s="15"/>
      <c r="EX1147" s="15"/>
      <c r="EY1147" s="15"/>
      <c r="EZ1147" s="15"/>
      <c r="FA1147" s="15"/>
      <c r="FB1147" s="15"/>
      <c r="FC1147" s="15"/>
      <c r="FD1147" s="15"/>
      <c r="FE1147" s="15"/>
      <c r="FF1147" s="15"/>
      <c r="FG1147" s="15"/>
      <c r="FH1147" s="15"/>
      <c r="FI1147" s="15"/>
      <c r="FJ1147" s="15"/>
      <c r="FK1147" s="15"/>
      <c r="FL1147" s="15"/>
      <c r="FM1147" s="15"/>
      <c r="FN1147" s="15"/>
      <c r="FO1147" s="15"/>
      <c r="FP1147" s="15"/>
      <c r="FQ1147" s="15"/>
      <c r="FR1147" s="15"/>
      <c r="FS1147" s="15"/>
      <c r="FT1147" s="15"/>
      <c r="FU1147" s="15"/>
      <c r="FV1147" s="15"/>
      <c r="FW1147" s="15"/>
      <c r="FX1147" s="15"/>
      <c r="FY1147" s="15"/>
      <c r="FZ1147" s="15"/>
      <c r="GA1147" s="15"/>
      <c r="GB1147" s="15"/>
      <c r="GC1147" s="15"/>
      <c r="GD1147" s="15"/>
      <c r="GE1147" s="15"/>
      <c r="GF1147" s="15"/>
      <c r="GG1147" s="15"/>
      <c r="GH1147" s="15"/>
      <c r="GI1147" s="15"/>
      <c r="GJ1147" s="15"/>
      <c r="GK1147" s="15"/>
      <c r="GL1147" s="15"/>
      <c r="GM1147" s="15"/>
      <c r="GN1147" s="15"/>
      <c r="GO1147" s="15"/>
      <c r="GP1147" s="15"/>
      <c r="GQ1147" s="15"/>
      <c r="GR1147" s="15"/>
      <c r="GS1147" s="15"/>
      <c r="GT1147" s="15"/>
      <c r="GU1147" s="15"/>
      <c r="GV1147" s="15"/>
      <c r="GW1147" s="15"/>
      <c r="GX1147" s="15"/>
      <c r="GY1147" s="15"/>
    </row>
    <row r="1148" spans="1:207" s="15" customFormat="1" ht="70.5" customHeight="1" x14ac:dyDescent="0.25">
      <c r="A1148" s="200">
        <v>908</v>
      </c>
      <c r="B1148" s="301" t="s">
        <v>1136</v>
      </c>
      <c r="C1148" s="305">
        <v>1960</v>
      </c>
      <c r="D1148" s="288" t="s">
        <v>204</v>
      </c>
      <c r="E1148" s="288" t="s">
        <v>20</v>
      </c>
      <c r="F1148" s="306">
        <v>5</v>
      </c>
      <c r="G1148" s="306">
        <v>2</v>
      </c>
      <c r="H1148" s="42">
        <v>1955.6</v>
      </c>
      <c r="I1148" s="42">
        <v>234.8</v>
      </c>
      <c r="J1148" s="40">
        <v>1265.5899999999999</v>
      </c>
      <c r="K1148" s="307">
        <f t="shared" si="350"/>
        <v>963265.2</v>
      </c>
      <c r="L1148" s="40">
        <v>0</v>
      </c>
      <c r="M1148" s="40">
        <v>0</v>
      </c>
      <c r="N1148" s="40">
        <v>0</v>
      </c>
      <c r="O1148" s="311">
        <f>'[1]Прод. прилож (2)'!$C$1455</f>
        <v>963265.2</v>
      </c>
      <c r="P1148" s="42">
        <f t="shared" si="366"/>
        <v>492.56760073634689</v>
      </c>
      <c r="Q1148" s="307">
        <v>9673</v>
      </c>
      <c r="R1148" s="300" t="s">
        <v>94</v>
      </c>
      <c r="S1148" s="96"/>
      <c r="T1148" s="95"/>
      <c r="U1148" s="95"/>
      <c r="V1148" s="95"/>
      <c r="W1148" s="95"/>
      <c r="X1148" s="95"/>
      <c r="Y1148" s="95"/>
      <c r="Z1148" s="95"/>
      <c r="AA1148" s="95"/>
      <c r="AB1148" s="95"/>
      <c r="AC1148" s="95"/>
      <c r="AD1148" s="95"/>
      <c r="AE1148" s="95"/>
      <c r="AF1148" s="95"/>
      <c r="AG1148" s="95"/>
      <c r="AH1148" s="95"/>
      <c r="AI1148" s="95"/>
      <c r="AJ1148" s="95"/>
      <c r="AK1148" s="95"/>
      <c r="AL1148" s="95"/>
      <c r="AM1148" s="95"/>
      <c r="AN1148" s="95"/>
      <c r="AO1148" s="95"/>
      <c r="AP1148" s="95"/>
      <c r="AQ1148" s="95"/>
      <c r="AR1148" s="95"/>
      <c r="AS1148" s="95"/>
      <c r="AT1148" s="95"/>
      <c r="AU1148" s="95"/>
      <c r="AV1148" s="95"/>
      <c r="AW1148" s="95"/>
      <c r="AX1148" s="95"/>
      <c r="AY1148" s="95"/>
      <c r="AZ1148" s="95"/>
      <c r="BA1148" s="95"/>
      <c r="BB1148" s="95"/>
      <c r="BC1148" s="95"/>
      <c r="BD1148" s="95"/>
      <c r="BE1148" s="95"/>
      <c r="BF1148" s="95"/>
      <c r="BG1148" s="95"/>
      <c r="BH1148" s="95"/>
      <c r="BI1148" s="95"/>
      <c r="BJ1148" s="95"/>
      <c r="BK1148" s="95"/>
      <c r="BL1148" s="95"/>
      <c r="BM1148" s="95"/>
      <c r="BN1148" s="95"/>
      <c r="BO1148" s="95"/>
      <c r="BP1148" s="95"/>
      <c r="BQ1148" s="95"/>
      <c r="BR1148" s="95"/>
      <c r="BS1148" s="95"/>
      <c r="BT1148" s="95"/>
      <c r="BU1148" s="95"/>
      <c r="BV1148" s="95"/>
      <c r="BW1148" s="95"/>
      <c r="BX1148" s="95"/>
      <c r="BY1148" s="95"/>
      <c r="BZ1148" s="95"/>
      <c r="CA1148" s="95"/>
      <c r="CB1148" s="95"/>
      <c r="CC1148" s="95"/>
      <c r="CD1148" s="95"/>
      <c r="CE1148" s="95"/>
      <c r="CF1148" s="95"/>
      <c r="CG1148" s="95"/>
      <c r="CH1148" s="95"/>
      <c r="CI1148" s="95"/>
      <c r="CJ1148" s="95"/>
      <c r="CK1148" s="95"/>
      <c r="CL1148" s="95"/>
      <c r="CM1148" s="95"/>
      <c r="CN1148" s="95"/>
      <c r="CO1148" s="95"/>
      <c r="CP1148" s="95"/>
      <c r="CQ1148" s="95"/>
      <c r="CR1148" s="95"/>
      <c r="CS1148" s="95"/>
      <c r="CT1148" s="95"/>
      <c r="CU1148" s="95"/>
      <c r="CV1148" s="95"/>
      <c r="CW1148" s="95"/>
      <c r="CX1148" s="95"/>
      <c r="CY1148" s="95"/>
      <c r="CZ1148" s="95"/>
      <c r="DA1148" s="95"/>
      <c r="DB1148" s="95"/>
      <c r="DC1148" s="95"/>
      <c r="DD1148" s="95"/>
      <c r="DE1148" s="95"/>
      <c r="DF1148" s="95"/>
      <c r="DG1148" s="95"/>
      <c r="DH1148" s="95"/>
      <c r="DI1148" s="95"/>
      <c r="DJ1148" s="95"/>
      <c r="DK1148" s="95"/>
      <c r="DL1148" s="95"/>
      <c r="DM1148" s="95"/>
      <c r="DN1148" s="95"/>
      <c r="DO1148" s="95"/>
      <c r="DP1148" s="95"/>
      <c r="DQ1148" s="95"/>
      <c r="DR1148" s="95"/>
      <c r="DS1148" s="95"/>
      <c r="DT1148" s="95"/>
      <c r="DU1148" s="95"/>
      <c r="DV1148" s="95"/>
      <c r="DW1148" s="95"/>
      <c r="DX1148" s="95"/>
      <c r="DY1148" s="95"/>
      <c r="DZ1148" s="95"/>
      <c r="EA1148" s="95"/>
      <c r="EB1148" s="95"/>
      <c r="EC1148" s="95"/>
      <c r="ED1148" s="95"/>
      <c r="EE1148" s="95"/>
      <c r="EF1148" s="95"/>
      <c r="EG1148" s="95"/>
      <c r="EH1148" s="95"/>
      <c r="EI1148" s="95"/>
      <c r="EJ1148" s="95"/>
      <c r="EK1148" s="95"/>
      <c r="EL1148" s="95"/>
      <c r="EM1148" s="95"/>
      <c r="EN1148" s="95"/>
      <c r="EO1148" s="95"/>
      <c r="EP1148" s="95"/>
      <c r="EQ1148" s="95"/>
      <c r="ER1148" s="95"/>
      <c r="ES1148" s="95"/>
      <c r="ET1148" s="95"/>
      <c r="EU1148" s="95"/>
      <c r="EV1148" s="95"/>
      <c r="EW1148" s="95"/>
      <c r="EX1148" s="95"/>
      <c r="EY1148" s="95"/>
      <c r="EZ1148" s="95"/>
      <c r="FA1148" s="95"/>
      <c r="FB1148" s="95"/>
      <c r="FC1148" s="95"/>
      <c r="FD1148" s="95"/>
      <c r="FE1148" s="95"/>
      <c r="FF1148" s="95"/>
      <c r="FG1148" s="95"/>
      <c r="FH1148" s="95"/>
      <c r="FI1148" s="95"/>
      <c r="FJ1148" s="95"/>
      <c r="FK1148" s="95"/>
      <c r="FL1148" s="95"/>
      <c r="FM1148" s="95"/>
      <c r="FN1148" s="95"/>
      <c r="FO1148" s="95"/>
      <c r="FP1148" s="95"/>
      <c r="FQ1148" s="95"/>
      <c r="FR1148" s="95"/>
      <c r="FS1148" s="95"/>
      <c r="FT1148" s="95"/>
      <c r="FU1148" s="95"/>
      <c r="FV1148" s="95"/>
      <c r="FW1148" s="95"/>
      <c r="FX1148" s="95"/>
      <c r="FY1148" s="95"/>
      <c r="FZ1148" s="95"/>
      <c r="GA1148" s="95"/>
      <c r="GB1148" s="95"/>
      <c r="GC1148" s="95"/>
      <c r="GD1148" s="95"/>
      <c r="GE1148" s="95"/>
      <c r="GF1148" s="95"/>
      <c r="GG1148" s="95"/>
      <c r="GH1148" s="95"/>
      <c r="GI1148" s="95"/>
      <c r="GJ1148" s="95"/>
      <c r="GK1148" s="95"/>
      <c r="GL1148" s="95"/>
      <c r="GM1148" s="95"/>
      <c r="GN1148" s="95"/>
      <c r="GO1148" s="95"/>
      <c r="GP1148" s="95"/>
      <c r="GQ1148" s="95"/>
      <c r="GR1148" s="95"/>
      <c r="GS1148" s="95"/>
      <c r="GT1148" s="95"/>
      <c r="GU1148" s="95"/>
      <c r="GV1148" s="95"/>
      <c r="GW1148" s="95"/>
      <c r="GX1148" s="95"/>
      <c r="GY1148" s="95"/>
    </row>
    <row r="1149" spans="1:207" s="15" customFormat="1" ht="25.15" customHeight="1" x14ac:dyDescent="0.25">
      <c r="A1149" s="200">
        <v>909</v>
      </c>
      <c r="B1149" s="301" t="s">
        <v>602</v>
      </c>
      <c r="C1149" s="288">
        <v>1963</v>
      </c>
      <c r="D1149" s="288" t="s">
        <v>204</v>
      </c>
      <c r="E1149" s="48" t="s">
        <v>20</v>
      </c>
      <c r="F1149" s="27">
        <v>5</v>
      </c>
      <c r="G1149" s="27">
        <v>3</v>
      </c>
      <c r="H1149" s="40">
        <f t="shared" ref="H1149:H1154" si="367">I1149+J1149</f>
        <v>2458</v>
      </c>
      <c r="I1149" s="129">
        <v>289.2</v>
      </c>
      <c r="J1149" s="40">
        <v>2168.8000000000002</v>
      </c>
      <c r="K1149" s="307">
        <f t="shared" si="350"/>
        <v>7247407.6500000004</v>
      </c>
      <c r="L1149" s="311">
        <v>0</v>
      </c>
      <c r="M1149" s="377">
        <v>0</v>
      </c>
      <c r="N1149" s="311">
        <v>0</v>
      </c>
      <c r="O1149" s="40">
        <f>'[1]Прод. прилож (2)'!$C$929</f>
        <v>7247407.6500000004</v>
      </c>
      <c r="P1149" s="311">
        <f t="shared" si="366"/>
        <v>2948.4978234336859</v>
      </c>
      <c r="Q1149" s="42">
        <v>9673</v>
      </c>
      <c r="R1149" s="59" t="s">
        <v>93</v>
      </c>
    </row>
    <row r="1150" spans="1:207" s="15" customFormat="1" ht="25.15" customHeight="1" x14ac:dyDescent="0.25">
      <c r="A1150" s="200">
        <v>910</v>
      </c>
      <c r="B1150" s="301" t="s">
        <v>603</v>
      </c>
      <c r="C1150" s="288">
        <v>1966</v>
      </c>
      <c r="D1150" s="288" t="s">
        <v>204</v>
      </c>
      <c r="E1150" s="288" t="s">
        <v>20</v>
      </c>
      <c r="F1150" s="305">
        <v>5</v>
      </c>
      <c r="G1150" s="305">
        <v>4</v>
      </c>
      <c r="H1150" s="40">
        <f t="shared" si="367"/>
        <v>3172.76</v>
      </c>
      <c r="I1150" s="40">
        <v>640.29999999999995</v>
      </c>
      <c r="J1150" s="40">
        <v>2532.46</v>
      </c>
      <c r="K1150" s="307">
        <f t="shared" si="350"/>
        <v>7273000</v>
      </c>
      <c r="L1150" s="311">
        <v>0</v>
      </c>
      <c r="M1150" s="377">
        <v>0</v>
      </c>
      <c r="N1150" s="311">
        <v>0</v>
      </c>
      <c r="O1150" s="40">
        <f>'[1]Прод. прилож (2)'!$C$1457</f>
        <v>7273000</v>
      </c>
      <c r="P1150" s="311">
        <f t="shared" si="366"/>
        <v>2292.3259244317251</v>
      </c>
      <c r="Q1150" s="42">
        <v>9673</v>
      </c>
      <c r="R1150" s="59" t="s">
        <v>94</v>
      </c>
      <c r="S1150" s="55"/>
      <c r="T1150" s="16"/>
    </row>
    <row r="1151" spans="1:207" s="15" customFormat="1" ht="25.15" customHeight="1" x14ac:dyDescent="0.25">
      <c r="A1151" s="200">
        <v>911</v>
      </c>
      <c r="B1151" s="301" t="s">
        <v>604</v>
      </c>
      <c r="C1151" s="288">
        <v>1962</v>
      </c>
      <c r="D1151" s="288" t="s">
        <v>204</v>
      </c>
      <c r="E1151" s="288" t="s">
        <v>22</v>
      </c>
      <c r="F1151" s="27">
        <v>4</v>
      </c>
      <c r="G1151" s="27">
        <v>4</v>
      </c>
      <c r="H1151" s="40">
        <f t="shared" si="367"/>
        <v>2521.7599999999998</v>
      </c>
      <c r="I1151" s="129">
        <v>349.2</v>
      </c>
      <c r="J1151" s="40">
        <v>2172.56</v>
      </c>
      <c r="K1151" s="307">
        <f t="shared" si="350"/>
        <v>8398210</v>
      </c>
      <c r="L1151" s="311">
        <v>0</v>
      </c>
      <c r="M1151" s="377">
        <v>0</v>
      </c>
      <c r="N1151" s="311">
        <v>0</v>
      </c>
      <c r="O1151" s="40">
        <f>'[1]Прод. прилож (2)'!$C$316</f>
        <v>8398210</v>
      </c>
      <c r="P1151" s="311">
        <f t="shared" si="366"/>
        <v>3330.2970940930145</v>
      </c>
      <c r="Q1151" s="42">
        <v>9673</v>
      </c>
      <c r="R1151" s="59" t="s">
        <v>92</v>
      </c>
      <c r="S1151" s="152"/>
    </row>
    <row r="1152" spans="1:207" s="15" customFormat="1" ht="25.15" customHeight="1" x14ac:dyDescent="0.25">
      <c r="A1152" s="200">
        <v>912</v>
      </c>
      <c r="B1152" s="301" t="s">
        <v>605</v>
      </c>
      <c r="C1152" s="48">
        <v>1963</v>
      </c>
      <c r="D1152" s="288" t="s">
        <v>204</v>
      </c>
      <c r="E1152" s="48" t="s">
        <v>20</v>
      </c>
      <c r="F1152" s="27">
        <v>5</v>
      </c>
      <c r="G1152" s="27">
        <v>4</v>
      </c>
      <c r="H1152" s="40">
        <f t="shared" si="367"/>
        <v>3454.0800000000004</v>
      </c>
      <c r="I1152" s="129">
        <v>261.3</v>
      </c>
      <c r="J1152" s="40">
        <v>3192.78</v>
      </c>
      <c r="K1152" s="307">
        <f t="shared" si="350"/>
        <v>9455000</v>
      </c>
      <c r="L1152" s="311">
        <v>0</v>
      </c>
      <c r="M1152" s="377">
        <v>0</v>
      </c>
      <c r="N1152" s="311">
        <v>0</v>
      </c>
      <c r="O1152" s="40">
        <f>'[1]Прод. прилож (2)'!$C$930</f>
        <v>9455000</v>
      </c>
      <c r="P1152" s="311">
        <f t="shared" si="366"/>
        <v>2737.3425050954229</v>
      </c>
      <c r="Q1152" s="42">
        <v>9673</v>
      </c>
      <c r="R1152" s="59" t="s">
        <v>93</v>
      </c>
      <c r="S1152" s="47"/>
    </row>
    <row r="1153" spans="1:207" s="15" customFormat="1" ht="25.15" customHeight="1" x14ac:dyDescent="0.25">
      <c r="A1153" s="200">
        <v>913</v>
      </c>
      <c r="B1153" s="301" t="s">
        <v>606</v>
      </c>
      <c r="C1153" s="48">
        <v>1967</v>
      </c>
      <c r="D1153" s="288" t="s">
        <v>204</v>
      </c>
      <c r="E1153" s="288" t="s">
        <v>20</v>
      </c>
      <c r="F1153" s="305">
        <v>5</v>
      </c>
      <c r="G1153" s="305">
        <v>2</v>
      </c>
      <c r="H1153" s="40">
        <f t="shared" si="367"/>
        <v>1797.49</v>
      </c>
      <c r="I1153" s="40">
        <v>0</v>
      </c>
      <c r="J1153" s="40">
        <v>1797.49</v>
      </c>
      <c r="K1153" s="307">
        <f t="shared" si="350"/>
        <v>4746500</v>
      </c>
      <c r="L1153" s="311">
        <v>0</v>
      </c>
      <c r="M1153" s="377">
        <v>0</v>
      </c>
      <c r="N1153" s="311">
        <v>0</v>
      </c>
      <c r="O1153" s="40">
        <f>'[1]Прод. прилож (2)'!$C$1458</f>
        <v>4746500</v>
      </c>
      <c r="P1153" s="311">
        <f t="shared" si="366"/>
        <v>2640.6266516086321</v>
      </c>
      <c r="Q1153" s="42">
        <v>9673</v>
      </c>
      <c r="R1153" s="59" t="s">
        <v>94</v>
      </c>
      <c r="S1153" s="47"/>
    </row>
    <row r="1154" spans="1:207" s="15" customFormat="1" ht="25.15" customHeight="1" x14ac:dyDescent="0.25">
      <c r="A1154" s="200">
        <v>914</v>
      </c>
      <c r="B1154" s="301" t="s">
        <v>607</v>
      </c>
      <c r="C1154" s="288">
        <v>1963</v>
      </c>
      <c r="D1154" s="288" t="s">
        <v>204</v>
      </c>
      <c r="E1154" s="48" t="s">
        <v>20</v>
      </c>
      <c r="F1154" s="27">
        <v>5</v>
      </c>
      <c r="G1154" s="27">
        <v>4</v>
      </c>
      <c r="H1154" s="40">
        <f t="shared" si="367"/>
        <v>3130.8500000000004</v>
      </c>
      <c r="I1154" s="129">
        <v>589.79999999999995</v>
      </c>
      <c r="J1154" s="40">
        <v>2541.0500000000002</v>
      </c>
      <c r="K1154" s="307">
        <f t="shared" si="350"/>
        <v>9785592.4600000009</v>
      </c>
      <c r="L1154" s="311">
        <v>0</v>
      </c>
      <c r="M1154" s="377">
        <v>0</v>
      </c>
      <c r="N1154" s="311">
        <v>0</v>
      </c>
      <c r="O1154" s="40">
        <f>'[1]Прод. прилож (2)'!$C$931</f>
        <v>9785592.4600000009</v>
      </c>
      <c r="P1154" s="311">
        <f t="shared" si="366"/>
        <v>3125.5385789801489</v>
      </c>
      <c r="Q1154" s="42">
        <v>9673</v>
      </c>
      <c r="R1154" s="59" t="s">
        <v>93</v>
      </c>
      <c r="S1154" s="47"/>
    </row>
    <row r="1155" spans="1:207" s="15" customFormat="1" ht="25.15" customHeight="1" x14ac:dyDescent="0.25">
      <c r="A1155" s="393">
        <v>915</v>
      </c>
      <c r="B1155" s="395" t="s">
        <v>830</v>
      </c>
      <c r="C1155" s="387">
        <v>1983</v>
      </c>
      <c r="D1155" s="387" t="s">
        <v>204</v>
      </c>
      <c r="E1155" s="385" t="s">
        <v>20</v>
      </c>
      <c r="F1155" s="407">
        <v>9</v>
      </c>
      <c r="G1155" s="407">
        <v>4</v>
      </c>
      <c r="H1155" s="409">
        <v>11378.5</v>
      </c>
      <c r="I1155" s="411">
        <v>0</v>
      </c>
      <c r="J1155" s="403">
        <v>7734.18</v>
      </c>
      <c r="K1155" s="307">
        <f t="shared" ref="K1155" si="368">SUM(L1155:O1155)</f>
        <v>6369489.79</v>
      </c>
      <c r="L1155" s="311">
        <v>0</v>
      </c>
      <c r="M1155" s="377">
        <v>0</v>
      </c>
      <c r="N1155" s="311">
        <v>0</v>
      </c>
      <c r="O1155" s="40">
        <f>'[1]Прод. прилож (2)'!$C$317</f>
        <v>6369489.79</v>
      </c>
      <c r="P1155" s="311">
        <f t="shared" ref="P1155" si="369">K1155/H1155</f>
        <v>559.78290547963263</v>
      </c>
      <c r="Q1155" s="42">
        <v>9673</v>
      </c>
      <c r="R1155" s="59" t="s">
        <v>92</v>
      </c>
      <c r="S1155" s="152"/>
    </row>
    <row r="1156" spans="1:207" s="15" customFormat="1" ht="25.15" customHeight="1" x14ac:dyDescent="0.25">
      <c r="A1156" s="394"/>
      <c r="B1156" s="396"/>
      <c r="C1156" s="388"/>
      <c r="D1156" s="388"/>
      <c r="E1156" s="386"/>
      <c r="F1156" s="408"/>
      <c r="G1156" s="408"/>
      <c r="H1156" s="410"/>
      <c r="I1156" s="412"/>
      <c r="J1156" s="404"/>
      <c r="K1156" s="307">
        <f t="shared" si="350"/>
        <v>14194493.52</v>
      </c>
      <c r="L1156" s="311">
        <v>0</v>
      </c>
      <c r="M1156" s="377">
        <v>0</v>
      </c>
      <c r="N1156" s="311">
        <v>0</v>
      </c>
      <c r="O1156" s="40">
        <f>'[1]Прод. прилож (2)'!$C$932</f>
        <v>14194493.52</v>
      </c>
      <c r="P1156" s="311">
        <f>O1156/H1155</f>
        <v>1247.4837210528628</v>
      </c>
      <c r="Q1156" s="42">
        <v>9673</v>
      </c>
      <c r="R1156" s="59" t="s">
        <v>93</v>
      </c>
      <c r="S1156" s="47"/>
    </row>
    <row r="1157" spans="1:207" s="15" customFormat="1" ht="25.15" customHeight="1" x14ac:dyDescent="0.25">
      <c r="A1157" s="200">
        <v>916</v>
      </c>
      <c r="B1157" s="301" t="s">
        <v>608</v>
      </c>
      <c r="C1157" s="48">
        <v>1962</v>
      </c>
      <c r="D1157" s="288" t="s">
        <v>204</v>
      </c>
      <c r="E1157" s="288" t="s">
        <v>22</v>
      </c>
      <c r="F1157" s="27">
        <v>4</v>
      </c>
      <c r="G1157" s="27">
        <v>4</v>
      </c>
      <c r="H1157" s="40">
        <f>I1157+J1157</f>
        <v>2450</v>
      </c>
      <c r="I1157" s="129">
        <v>357.6</v>
      </c>
      <c r="J1157" s="289">
        <v>2092.4</v>
      </c>
      <c r="K1157" s="307">
        <f t="shared" si="350"/>
        <v>8197175</v>
      </c>
      <c r="L1157" s="311">
        <v>0</v>
      </c>
      <c r="M1157" s="377">
        <v>0</v>
      </c>
      <c r="N1157" s="311">
        <v>0</v>
      </c>
      <c r="O1157" s="40">
        <f>'[1]Прод. прилож (2)'!$C$318</f>
        <v>8197175</v>
      </c>
      <c r="P1157" s="311">
        <f t="shared" si="366"/>
        <v>3345.7857142857142</v>
      </c>
      <c r="Q1157" s="42">
        <v>9673</v>
      </c>
      <c r="R1157" s="59" t="s">
        <v>92</v>
      </c>
      <c r="S1157" s="152"/>
    </row>
    <row r="1158" spans="1:207" s="123" customFormat="1" ht="25.15" customHeight="1" x14ac:dyDescent="0.25">
      <c r="A1158" s="200">
        <v>917</v>
      </c>
      <c r="B1158" s="301" t="s">
        <v>609</v>
      </c>
      <c r="C1158" s="48">
        <v>1963</v>
      </c>
      <c r="D1158" s="288" t="s">
        <v>204</v>
      </c>
      <c r="E1158" s="48" t="s">
        <v>20</v>
      </c>
      <c r="F1158" s="27">
        <v>5</v>
      </c>
      <c r="G1158" s="27">
        <v>4</v>
      </c>
      <c r="H1158" s="40">
        <v>4483</v>
      </c>
      <c r="I1158" s="129">
        <v>30.4</v>
      </c>
      <c r="J1158" s="289">
        <v>3182.79</v>
      </c>
      <c r="K1158" s="307">
        <f t="shared" si="350"/>
        <v>20516071.900000002</v>
      </c>
      <c r="L1158" s="311">
        <v>0</v>
      </c>
      <c r="M1158" s="377">
        <v>0</v>
      </c>
      <c r="N1158" s="311">
        <v>0</v>
      </c>
      <c r="O1158" s="40">
        <f>'[1]Прод. прилож (2)'!$C$319</f>
        <v>20516071.900000002</v>
      </c>
      <c r="P1158" s="311">
        <f t="shared" si="366"/>
        <v>4576.4157706892711</v>
      </c>
      <c r="Q1158" s="42">
        <v>9673</v>
      </c>
      <c r="R1158" s="59" t="s">
        <v>92</v>
      </c>
      <c r="S1158" s="152"/>
      <c r="T1158" s="15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 s="15"/>
      <c r="AV1158" s="15"/>
      <c r="AW1158" s="15"/>
      <c r="AX1158" s="15"/>
      <c r="AY1158" s="15"/>
      <c r="AZ1158" s="15"/>
      <c r="BA1158" s="15"/>
      <c r="BB1158" s="15"/>
      <c r="BC1158" s="15"/>
      <c r="BD1158" s="15"/>
      <c r="BE1158" s="15"/>
      <c r="BF1158" s="15"/>
      <c r="BG1158" s="15"/>
      <c r="BH1158" s="15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5"/>
      <c r="CU1158" s="15"/>
      <c r="CV1158" s="15"/>
      <c r="CW1158" s="15"/>
      <c r="CX1158" s="15"/>
      <c r="CY1158" s="15"/>
      <c r="CZ1158" s="15"/>
      <c r="DA1158" s="15"/>
      <c r="DB1158" s="15"/>
      <c r="DC1158" s="15"/>
      <c r="DD1158" s="15"/>
      <c r="DE1158" s="15"/>
      <c r="DF1158" s="15"/>
      <c r="DG1158" s="15"/>
      <c r="DH1158" s="15"/>
      <c r="DI1158" s="15"/>
      <c r="DJ1158" s="15"/>
      <c r="DK1158" s="15"/>
      <c r="DL1158" s="15"/>
      <c r="DM1158" s="15"/>
      <c r="DN1158" s="15"/>
      <c r="DO1158" s="15"/>
      <c r="DP1158" s="15"/>
      <c r="DQ1158" s="15"/>
      <c r="DR1158" s="15"/>
      <c r="DS1158" s="15"/>
      <c r="DT1158" s="15"/>
      <c r="DU1158" s="15"/>
      <c r="DV1158" s="15"/>
      <c r="DW1158" s="15"/>
      <c r="DX1158" s="15"/>
      <c r="DY1158" s="15"/>
      <c r="DZ1158" s="15"/>
      <c r="EA1158" s="15"/>
      <c r="EB1158" s="15"/>
      <c r="EC1158" s="15"/>
      <c r="ED1158" s="15"/>
      <c r="EE1158" s="15"/>
      <c r="EF1158" s="15"/>
      <c r="EG1158" s="15"/>
      <c r="EH1158" s="15"/>
      <c r="EI1158" s="15"/>
      <c r="EJ1158" s="15"/>
      <c r="EK1158" s="15"/>
      <c r="EL1158" s="15"/>
      <c r="EM1158" s="15"/>
      <c r="EN1158" s="15"/>
      <c r="EO1158" s="15"/>
      <c r="EP1158" s="15"/>
      <c r="EQ1158" s="15"/>
      <c r="ER1158" s="15"/>
      <c r="ES1158" s="15"/>
      <c r="ET1158" s="15"/>
      <c r="EU1158" s="15"/>
      <c r="EV1158" s="15"/>
      <c r="EW1158" s="15"/>
      <c r="EX1158" s="15"/>
      <c r="EY1158" s="15"/>
      <c r="EZ1158" s="15"/>
      <c r="FA1158" s="15"/>
      <c r="FB1158" s="15"/>
      <c r="FC1158" s="15"/>
      <c r="FD1158" s="15"/>
      <c r="FE1158" s="15"/>
      <c r="FF1158" s="15"/>
      <c r="FG1158" s="15"/>
      <c r="FH1158" s="15"/>
      <c r="FI1158" s="15"/>
      <c r="FJ1158" s="15"/>
      <c r="FK1158" s="15"/>
      <c r="FL1158" s="15"/>
      <c r="FM1158" s="15"/>
      <c r="FN1158" s="15"/>
      <c r="FO1158" s="15"/>
      <c r="FP1158" s="15"/>
      <c r="FQ1158" s="15"/>
      <c r="FR1158" s="15"/>
      <c r="FS1158" s="15"/>
      <c r="FT1158" s="15"/>
      <c r="FU1158" s="15"/>
      <c r="FV1158" s="15"/>
      <c r="FW1158" s="15"/>
      <c r="FX1158" s="15"/>
      <c r="FY1158" s="15"/>
      <c r="FZ1158" s="15"/>
      <c r="GA1158" s="15"/>
      <c r="GB1158" s="15"/>
      <c r="GC1158" s="15"/>
      <c r="GD1158" s="15"/>
      <c r="GE1158" s="15"/>
      <c r="GF1158" s="15"/>
      <c r="GG1158" s="15"/>
      <c r="GH1158" s="15"/>
      <c r="GI1158" s="15"/>
      <c r="GJ1158" s="15"/>
      <c r="GK1158" s="15"/>
      <c r="GL1158" s="15"/>
      <c r="GM1158" s="15"/>
      <c r="GN1158" s="15"/>
      <c r="GO1158" s="15"/>
      <c r="GP1158" s="15"/>
      <c r="GQ1158" s="15"/>
      <c r="GR1158" s="15"/>
      <c r="GS1158" s="15"/>
      <c r="GT1158" s="15"/>
      <c r="GU1158" s="15"/>
      <c r="GV1158" s="15"/>
      <c r="GW1158" s="15"/>
      <c r="GX1158" s="15"/>
      <c r="GY1158" s="15"/>
    </row>
    <row r="1159" spans="1:207" s="15" customFormat="1" ht="25.15" customHeight="1" x14ac:dyDescent="0.25">
      <c r="A1159" s="200">
        <v>918</v>
      </c>
      <c r="B1159" s="301" t="s">
        <v>600</v>
      </c>
      <c r="C1159" s="52">
        <v>1960</v>
      </c>
      <c r="D1159" s="305">
        <v>2020</v>
      </c>
      <c r="E1159" s="48" t="s">
        <v>20</v>
      </c>
      <c r="F1159" s="27">
        <v>5</v>
      </c>
      <c r="G1159" s="27">
        <v>4</v>
      </c>
      <c r="H1159" s="40">
        <v>4166</v>
      </c>
      <c r="I1159" s="289">
        <v>1147.7</v>
      </c>
      <c r="J1159" s="289">
        <v>2596.6</v>
      </c>
      <c r="K1159" s="307">
        <f t="shared" si="350"/>
        <v>1120476.72</v>
      </c>
      <c r="L1159" s="311">
        <v>0</v>
      </c>
      <c r="M1159" s="377">
        <v>0</v>
      </c>
      <c r="N1159" s="311">
        <v>0</v>
      </c>
      <c r="O1159" s="40">
        <f>'[1]Прод. прилож (2)'!$C$320</f>
        <v>1120476.72</v>
      </c>
      <c r="P1159" s="311">
        <f t="shared" si="366"/>
        <v>268.95744599135861</v>
      </c>
      <c r="Q1159" s="42">
        <v>9673</v>
      </c>
      <c r="R1159" s="59" t="s">
        <v>92</v>
      </c>
      <c r="S1159" s="152"/>
    </row>
    <row r="1160" spans="1:207" s="15" customFormat="1" ht="25.15" customHeight="1" x14ac:dyDescent="0.25">
      <c r="A1160" s="200">
        <v>919</v>
      </c>
      <c r="B1160" s="301" t="s">
        <v>610</v>
      </c>
      <c r="C1160" s="48">
        <v>1962</v>
      </c>
      <c r="D1160" s="288" t="s">
        <v>204</v>
      </c>
      <c r="E1160" s="288" t="s">
        <v>22</v>
      </c>
      <c r="F1160" s="27">
        <v>5</v>
      </c>
      <c r="G1160" s="27">
        <v>4</v>
      </c>
      <c r="H1160" s="40">
        <f t="shared" ref="H1160:H1167" si="370">I1160+J1160</f>
        <v>3529.3399999999997</v>
      </c>
      <c r="I1160" s="129">
        <v>659.1</v>
      </c>
      <c r="J1160" s="289">
        <v>2870.24</v>
      </c>
      <c r="K1160" s="307">
        <f t="shared" si="350"/>
        <v>4508868.18</v>
      </c>
      <c r="L1160" s="311">
        <v>0</v>
      </c>
      <c r="M1160" s="377">
        <v>0</v>
      </c>
      <c r="N1160" s="311">
        <v>0</v>
      </c>
      <c r="O1160" s="40">
        <f>'[1]Прод. прилож (2)'!$C$321</f>
        <v>4508868.18</v>
      </c>
      <c r="P1160" s="311">
        <f t="shared" si="366"/>
        <v>1277.5386276187617</v>
      </c>
      <c r="Q1160" s="42">
        <v>9673</v>
      </c>
      <c r="R1160" s="59" t="s">
        <v>92</v>
      </c>
      <c r="S1160" s="152"/>
    </row>
    <row r="1161" spans="1:207" s="15" customFormat="1" ht="25.15" customHeight="1" x14ac:dyDescent="0.25">
      <c r="A1161" s="200">
        <v>920</v>
      </c>
      <c r="B1161" s="301" t="s">
        <v>611</v>
      </c>
      <c r="C1161" s="48">
        <v>1962</v>
      </c>
      <c r="D1161" s="288" t="s">
        <v>204</v>
      </c>
      <c r="E1161" s="288" t="s">
        <v>22</v>
      </c>
      <c r="F1161" s="27">
        <v>5</v>
      </c>
      <c r="G1161" s="27">
        <v>4</v>
      </c>
      <c r="H1161" s="40">
        <f t="shared" si="370"/>
        <v>3444.99</v>
      </c>
      <c r="I1161" s="129">
        <v>554.29999999999995</v>
      </c>
      <c r="J1161" s="289">
        <v>2890.69</v>
      </c>
      <c r="K1161" s="307">
        <f t="shared" si="350"/>
        <v>4694716.13</v>
      </c>
      <c r="L1161" s="311">
        <v>0</v>
      </c>
      <c r="M1161" s="377">
        <v>0</v>
      </c>
      <c r="N1161" s="311">
        <v>0</v>
      </c>
      <c r="O1161" s="40">
        <f>'[1]Прод. прилож (2)'!$C$322</f>
        <v>4694716.13</v>
      </c>
      <c r="P1161" s="311">
        <f t="shared" si="366"/>
        <v>1362.7662576669309</v>
      </c>
      <c r="Q1161" s="42">
        <v>9673</v>
      </c>
      <c r="R1161" s="59" t="s">
        <v>92</v>
      </c>
      <c r="S1161" s="152"/>
    </row>
    <row r="1162" spans="1:207" s="15" customFormat="1" ht="25.15" customHeight="1" x14ac:dyDescent="0.25">
      <c r="A1162" s="200">
        <v>921</v>
      </c>
      <c r="B1162" s="301" t="s">
        <v>612</v>
      </c>
      <c r="C1162" s="48">
        <v>1965</v>
      </c>
      <c r="D1162" s="288" t="s">
        <v>204</v>
      </c>
      <c r="E1162" s="48" t="s">
        <v>20</v>
      </c>
      <c r="F1162" s="305">
        <v>5</v>
      </c>
      <c r="G1162" s="305">
        <v>4</v>
      </c>
      <c r="H1162" s="40">
        <f t="shared" si="370"/>
        <v>2940.86</v>
      </c>
      <c r="I1162" s="40">
        <v>289</v>
      </c>
      <c r="J1162" s="289">
        <v>2651.86</v>
      </c>
      <c r="K1162" s="307">
        <f t="shared" si="350"/>
        <v>8435500</v>
      </c>
      <c r="L1162" s="311">
        <v>0</v>
      </c>
      <c r="M1162" s="377">
        <v>0</v>
      </c>
      <c r="N1162" s="311">
        <v>0</v>
      </c>
      <c r="O1162" s="40">
        <f>'[1]Прод. прилож (2)'!$C$1459</f>
        <v>8435500</v>
      </c>
      <c r="P1162" s="311">
        <f t="shared" si="366"/>
        <v>2868.3786375413993</v>
      </c>
      <c r="Q1162" s="42">
        <v>9673</v>
      </c>
      <c r="R1162" s="59" t="s">
        <v>94</v>
      </c>
      <c r="S1162" s="55"/>
      <c r="T1162" s="16"/>
    </row>
    <row r="1163" spans="1:207" s="123" customFormat="1" ht="25.15" customHeight="1" x14ac:dyDescent="0.25">
      <c r="A1163" s="200">
        <v>922</v>
      </c>
      <c r="B1163" s="301" t="s">
        <v>1384</v>
      </c>
      <c r="C1163" s="48">
        <v>1977</v>
      </c>
      <c r="D1163" s="288" t="s">
        <v>204</v>
      </c>
      <c r="E1163" s="48" t="s">
        <v>20</v>
      </c>
      <c r="F1163" s="27">
        <v>9</v>
      </c>
      <c r="G1163" s="27">
        <v>2</v>
      </c>
      <c r="H1163" s="40">
        <v>4821.9399999999996</v>
      </c>
      <c r="I1163" s="129">
        <v>0</v>
      </c>
      <c r="J1163" s="289">
        <v>4821.9399999999996</v>
      </c>
      <c r="K1163" s="307">
        <f t="shared" ref="K1163" si="371">SUM(L1163:O1163)</f>
        <v>7195200.1500000004</v>
      </c>
      <c r="L1163" s="311">
        <v>0</v>
      </c>
      <c r="M1163" s="377">
        <v>0</v>
      </c>
      <c r="N1163" s="311">
        <v>0</v>
      </c>
      <c r="O1163" s="40">
        <f>'[1]Прод. прилож (2)'!$C$933</f>
        <v>7195200.1500000004</v>
      </c>
      <c r="P1163" s="311">
        <f t="shared" ref="P1163" si="372">K1163/H1163</f>
        <v>1492.1795273271755</v>
      </c>
      <c r="Q1163" s="42">
        <v>9673</v>
      </c>
      <c r="R1163" s="59" t="s">
        <v>93</v>
      </c>
      <c r="S1163" s="47"/>
      <c r="T1163" s="15"/>
      <c r="U1163" s="15"/>
    </row>
    <row r="1164" spans="1:207" s="123" customFormat="1" ht="25.15" customHeight="1" x14ac:dyDescent="0.25">
      <c r="A1164" s="200">
        <v>923</v>
      </c>
      <c r="B1164" s="301" t="s">
        <v>1385</v>
      </c>
      <c r="C1164" s="48">
        <v>1979</v>
      </c>
      <c r="D1164" s="288" t="s">
        <v>204</v>
      </c>
      <c r="E1164" s="48" t="s">
        <v>20</v>
      </c>
      <c r="F1164" s="27">
        <v>9</v>
      </c>
      <c r="G1164" s="27">
        <v>2</v>
      </c>
      <c r="H1164" s="40">
        <v>4613.3999999999996</v>
      </c>
      <c r="I1164" s="129">
        <v>0</v>
      </c>
      <c r="J1164" s="289">
        <v>4613.3999999999996</v>
      </c>
      <c r="K1164" s="307">
        <f t="shared" si="350"/>
        <v>7196869.04</v>
      </c>
      <c r="L1164" s="311">
        <v>0</v>
      </c>
      <c r="M1164" s="377">
        <v>0</v>
      </c>
      <c r="N1164" s="311">
        <v>0</v>
      </c>
      <c r="O1164" s="40">
        <f>'[1]Прод. прилож (2)'!$C$934</f>
        <v>7196869.04</v>
      </c>
      <c r="P1164" s="311">
        <f t="shared" si="366"/>
        <v>1559.9924220748255</v>
      </c>
      <c r="Q1164" s="42">
        <v>9673</v>
      </c>
      <c r="R1164" s="59" t="s">
        <v>93</v>
      </c>
      <c r="S1164" s="47"/>
      <c r="T1164" s="15"/>
      <c r="U1164" s="15"/>
    </row>
    <row r="1165" spans="1:207" s="15" customFormat="1" ht="25.15" customHeight="1" x14ac:dyDescent="0.25">
      <c r="A1165" s="200">
        <v>924</v>
      </c>
      <c r="B1165" s="301" t="s">
        <v>601</v>
      </c>
      <c r="C1165" s="49">
        <v>1963</v>
      </c>
      <c r="D1165" s="288" t="s">
        <v>204</v>
      </c>
      <c r="E1165" s="48" t="s">
        <v>20</v>
      </c>
      <c r="F1165" s="27">
        <v>5</v>
      </c>
      <c r="G1165" s="27">
        <v>2</v>
      </c>
      <c r="H1165" s="40">
        <f t="shared" si="370"/>
        <v>1612.59</v>
      </c>
      <c r="I1165" s="129">
        <v>332.55</v>
      </c>
      <c r="J1165" s="289">
        <v>1280.04</v>
      </c>
      <c r="K1165" s="307">
        <f t="shared" si="350"/>
        <v>5102910.9000000004</v>
      </c>
      <c r="L1165" s="311">
        <v>0</v>
      </c>
      <c r="M1165" s="377">
        <v>0</v>
      </c>
      <c r="N1165" s="311">
        <v>0</v>
      </c>
      <c r="O1165" s="40">
        <f>'[1]Прод. прилож (2)'!$C$935</f>
        <v>5102910.9000000004</v>
      </c>
      <c r="P1165" s="311">
        <f t="shared" si="366"/>
        <v>3164.4192882257739</v>
      </c>
      <c r="Q1165" s="42">
        <v>9673</v>
      </c>
      <c r="R1165" s="59" t="s">
        <v>93</v>
      </c>
      <c r="S1165" s="47"/>
    </row>
    <row r="1166" spans="1:207" s="15" customFormat="1" ht="25.15" customHeight="1" x14ac:dyDescent="0.25">
      <c r="A1166" s="200">
        <v>925</v>
      </c>
      <c r="B1166" s="301" t="s">
        <v>613</v>
      </c>
      <c r="C1166" s="48">
        <v>1965</v>
      </c>
      <c r="D1166" s="288" t="s">
        <v>204</v>
      </c>
      <c r="E1166" s="48" t="s">
        <v>20</v>
      </c>
      <c r="F1166" s="305">
        <v>5</v>
      </c>
      <c r="G1166" s="305">
        <v>3</v>
      </c>
      <c r="H1166" s="40">
        <f t="shared" si="370"/>
        <v>2523.0300000000002</v>
      </c>
      <c r="I1166" s="40">
        <v>29.5</v>
      </c>
      <c r="J1166" s="289">
        <v>2493.5300000000002</v>
      </c>
      <c r="K1166" s="307">
        <f t="shared" si="350"/>
        <v>6698725</v>
      </c>
      <c r="L1166" s="311">
        <v>0</v>
      </c>
      <c r="M1166" s="377">
        <v>0</v>
      </c>
      <c r="N1166" s="311">
        <v>0</v>
      </c>
      <c r="O1166" s="40">
        <f>'[1]Прод. прилож (2)'!$C$1460</f>
        <v>6698725</v>
      </c>
      <c r="P1166" s="311">
        <f t="shared" si="366"/>
        <v>2655.031846628855</v>
      </c>
      <c r="Q1166" s="42">
        <v>9673</v>
      </c>
      <c r="R1166" s="59" t="s">
        <v>94</v>
      </c>
      <c r="S1166" s="47"/>
    </row>
    <row r="1167" spans="1:207" s="15" customFormat="1" ht="25.15" customHeight="1" x14ac:dyDescent="0.25">
      <c r="A1167" s="200">
        <v>926</v>
      </c>
      <c r="B1167" s="301" t="s">
        <v>614</v>
      </c>
      <c r="C1167" s="48">
        <v>1967</v>
      </c>
      <c r="D1167" s="288" t="s">
        <v>204</v>
      </c>
      <c r="E1167" s="288" t="s">
        <v>20</v>
      </c>
      <c r="F1167" s="305">
        <v>5</v>
      </c>
      <c r="G1167" s="305">
        <v>3</v>
      </c>
      <c r="H1167" s="40">
        <f t="shared" si="370"/>
        <v>2525.0899999999997</v>
      </c>
      <c r="I1167" s="40">
        <v>50.2</v>
      </c>
      <c r="J1167" s="289">
        <v>2474.89</v>
      </c>
      <c r="K1167" s="307">
        <f t="shared" si="350"/>
        <v>6842875</v>
      </c>
      <c r="L1167" s="311">
        <v>0</v>
      </c>
      <c r="M1167" s="377">
        <v>0</v>
      </c>
      <c r="N1167" s="311">
        <v>0</v>
      </c>
      <c r="O1167" s="40">
        <f>'[1]Прод. прилож (2)'!$C$1461</f>
        <v>6842875</v>
      </c>
      <c r="P1167" s="311">
        <f t="shared" si="366"/>
        <v>2709.9529125694535</v>
      </c>
      <c r="Q1167" s="42">
        <v>9673</v>
      </c>
      <c r="R1167" s="59" t="s">
        <v>94</v>
      </c>
      <c r="S1167" s="55"/>
      <c r="T1167" s="16"/>
    </row>
    <row r="1168" spans="1:207" s="15" customFormat="1" ht="25.15" customHeight="1" x14ac:dyDescent="0.25">
      <c r="A1168" s="200">
        <v>927</v>
      </c>
      <c r="B1168" s="301" t="s">
        <v>1452</v>
      </c>
      <c r="C1168" s="48">
        <v>1968</v>
      </c>
      <c r="D1168" s="288" t="s">
        <v>204</v>
      </c>
      <c r="E1168" s="288" t="s">
        <v>20</v>
      </c>
      <c r="F1168" s="305">
        <v>5</v>
      </c>
      <c r="G1168" s="305">
        <v>1</v>
      </c>
      <c r="H1168" s="40">
        <v>2503</v>
      </c>
      <c r="I1168" s="40">
        <v>29.1</v>
      </c>
      <c r="J1168" s="289">
        <v>1482.1</v>
      </c>
      <c r="K1168" s="307">
        <f>SUM(L1168:O1168)</f>
        <v>591241.4</v>
      </c>
      <c r="L1168" s="311">
        <v>0</v>
      </c>
      <c r="M1168" s="377">
        <v>0</v>
      </c>
      <c r="N1168" s="311">
        <v>0</v>
      </c>
      <c r="O1168" s="40">
        <f>'[1]Прод. прилож (2)'!$C$936</f>
        <v>591241.4</v>
      </c>
      <c r="P1168" s="311">
        <f>K1168/H1168</f>
        <v>236.21310427487018</v>
      </c>
      <c r="Q1168" s="42">
        <v>9673</v>
      </c>
      <c r="R1168" s="59" t="s">
        <v>93</v>
      </c>
      <c r="S1168" s="55"/>
      <c r="T1168" s="16"/>
    </row>
    <row r="1169" spans="1:207" s="123" customFormat="1" ht="25.15" customHeight="1" x14ac:dyDescent="0.25">
      <c r="A1169" s="200">
        <v>928</v>
      </c>
      <c r="B1169" s="301" t="s">
        <v>1407</v>
      </c>
      <c r="C1169" s="48">
        <v>1959</v>
      </c>
      <c r="D1169" s="288" t="s">
        <v>204</v>
      </c>
      <c r="E1169" s="48" t="s">
        <v>20</v>
      </c>
      <c r="F1169" s="27">
        <v>9</v>
      </c>
      <c r="G1169" s="27">
        <v>5</v>
      </c>
      <c r="H1169" s="40">
        <v>8494.81</v>
      </c>
      <c r="I1169" s="129">
        <v>0</v>
      </c>
      <c r="J1169" s="289">
        <v>8494.81</v>
      </c>
      <c r="K1169" s="307">
        <f t="shared" si="350"/>
        <v>22093390</v>
      </c>
      <c r="L1169" s="311">
        <v>0</v>
      </c>
      <c r="M1169" s="377">
        <v>0</v>
      </c>
      <c r="N1169" s="311">
        <v>0</v>
      </c>
      <c r="O1169" s="40">
        <f>'[1]Прод. прилож (2)'!$C$937</f>
        <v>22093390</v>
      </c>
      <c r="P1169" s="311">
        <f t="shared" si="366"/>
        <v>2600.8103771597011</v>
      </c>
      <c r="Q1169" s="42">
        <v>9673</v>
      </c>
      <c r="R1169" s="59" t="s">
        <v>93</v>
      </c>
      <c r="S1169" s="47"/>
      <c r="T1169" s="15"/>
      <c r="U1169" s="15"/>
    </row>
    <row r="1170" spans="1:207" s="123" customFormat="1" ht="33" customHeight="1" x14ac:dyDescent="0.25">
      <c r="A1170" s="200">
        <v>929</v>
      </c>
      <c r="B1170" s="301" t="s">
        <v>1386</v>
      </c>
      <c r="C1170" s="48" t="s">
        <v>1428</v>
      </c>
      <c r="D1170" s="288" t="s">
        <v>204</v>
      </c>
      <c r="E1170" s="48" t="s">
        <v>20</v>
      </c>
      <c r="F1170" s="27">
        <v>9</v>
      </c>
      <c r="G1170" s="27">
        <v>5</v>
      </c>
      <c r="H1170" s="40">
        <v>13744.82</v>
      </c>
      <c r="I1170" s="129">
        <v>0</v>
      </c>
      <c r="J1170" s="289">
        <v>13744.82</v>
      </c>
      <c r="K1170" s="307">
        <f t="shared" ref="K1170" si="373">SUM(L1170:O1170)</f>
        <v>17691848.550000001</v>
      </c>
      <c r="L1170" s="311">
        <v>0</v>
      </c>
      <c r="M1170" s="377">
        <v>0</v>
      </c>
      <c r="N1170" s="311">
        <v>0</v>
      </c>
      <c r="O1170" s="40">
        <f>'[1]Прод. прилож (2)'!$C$938</f>
        <v>17691848.550000001</v>
      </c>
      <c r="P1170" s="311">
        <f t="shared" ref="P1170" si="374">K1170/H1170</f>
        <v>1287.1648046318542</v>
      </c>
      <c r="Q1170" s="42">
        <v>9673</v>
      </c>
      <c r="R1170" s="59" t="s">
        <v>93</v>
      </c>
      <c r="S1170" s="47"/>
      <c r="T1170" s="15"/>
      <c r="U1170" s="15"/>
    </row>
    <row r="1171" spans="1:207" s="15" customFormat="1" ht="25.15" customHeight="1" x14ac:dyDescent="0.25">
      <c r="A1171" s="200">
        <v>930</v>
      </c>
      <c r="B1171" s="301" t="s">
        <v>615</v>
      </c>
      <c r="C1171" s="288">
        <v>1962</v>
      </c>
      <c r="D1171" s="288" t="s">
        <v>204</v>
      </c>
      <c r="E1171" s="48" t="s">
        <v>20</v>
      </c>
      <c r="F1171" s="27">
        <v>2</v>
      </c>
      <c r="G1171" s="27">
        <v>2</v>
      </c>
      <c r="H1171" s="40">
        <v>560.4</v>
      </c>
      <c r="I1171" s="129">
        <v>46</v>
      </c>
      <c r="J1171" s="289">
        <v>372.43</v>
      </c>
      <c r="K1171" s="307">
        <f t="shared" si="350"/>
        <v>5760098</v>
      </c>
      <c r="L1171" s="311">
        <v>0</v>
      </c>
      <c r="M1171" s="377">
        <v>0</v>
      </c>
      <c r="N1171" s="311">
        <v>0</v>
      </c>
      <c r="O1171" s="40">
        <f>'[1]Прод. прилож (2)'!$C$323</f>
        <v>5760098</v>
      </c>
      <c r="P1171" s="311">
        <f t="shared" si="366"/>
        <v>10278.547466095646</v>
      </c>
      <c r="Q1171" s="42">
        <v>9673</v>
      </c>
      <c r="R1171" s="59" t="s">
        <v>92</v>
      </c>
      <c r="S1171" s="152"/>
    </row>
    <row r="1172" spans="1:207" s="15" customFormat="1" ht="25.15" customHeight="1" x14ac:dyDescent="0.25">
      <c r="A1172" s="200">
        <v>931</v>
      </c>
      <c r="B1172" s="301" t="s">
        <v>616</v>
      </c>
      <c r="C1172" s="48">
        <v>1964</v>
      </c>
      <c r="D1172" s="288" t="s">
        <v>204</v>
      </c>
      <c r="E1172" s="48" t="s">
        <v>20</v>
      </c>
      <c r="F1172" s="27">
        <v>5</v>
      </c>
      <c r="G1172" s="27">
        <v>4</v>
      </c>
      <c r="H1172" s="40">
        <f>I1172+J1172</f>
        <v>3170.22</v>
      </c>
      <c r="I1172" s="129">
        <v>72.599999999999994</v>
      </c>
      <c r="J1172" s="289">
        <v>3097.62</v>
      </c>
      <c r="K1172" s="307">
        <f t="shared" si="350"/>
        <v>9221134.9600000009</v>
      </c>
      <c r="L1172" s="311">
        <v>0</v>
      </c>
      <c r="M1172" s="377">
        <v>0</v>
      </c>
      <c r="N1172" s="311">
        <v>0</v>
      </c>
      <c r="O1172" s="40">
        <f>'[1]Прод. прилож (2)'!$C$939</f>
        <v>9221134.9600000009</v>
      </c>
      <c r="P1172" s="311">
        <f t="shared" si="366"/>
        <v>2908.6735179262014</v>
      </c>
      <c r="Q1172" s="42">
        <v>9673</v>
      </c>
      <c r="R1172" s="59" t="s">
        <v>93</v>
      </c>
      <c r="S1172" s="47"/>
    </row>
    <row r="1173" spans="1:207" s="15" customFormat="1" ht="25.15" customHeight="1" x14ac:dyDescent="0.25">
      <c r="A1173" s="200">
        <v>932</v>
      </c>
      <c r="B1173" s="301" t="s">
        <v>617</v>
      </c>
      <c r="C1173" s="48">
        <v>1966</v>
      </c>
      <c r="D1173" s="288" t="s">
        <v>204</v>
      </c>
      <c r="E1173" s="288" t="s">
        <v>20</v>
      </c>
      <c r="F1173" s="305">
        <v>5</v>
      </c>
      <c r="G1173" s="305">
        <v>3</v>
      </c>
      <c r="H1173" s="40">
        <f>I1173+J1173</f>
        <v>2539.34</v>
      </c>
      <c r="I1173" s="40">
        <v>124.3</v>
      </c>
      <c r="J1173" s="289">
        <v>2415.04</v>
      </c>
      <c r="K1173" s="307">
        <f t="shared" si="350"/>
        <v>8482000</v>
      </c>
      <c r="L1173" s="311">
        <v>0</v>
      </c>
      <c r="M1173" s="377">
        <v>0</v>
      </c>
      <c r="N1173" s="311">
        <v>0</v>
      </c>
      <c r="O1173" s="40">
        <f>'[1]Прод. прилож (2)'!$C$1462</f>
        <v>8482000</v>
      </c>
      <c r="P1173" s="311">
        <f t="shared" si="366"/>
        <v>3340.2380146022192</v>
      </c>
      <c r="Q1173" s="42">
        <v>9673</v>
      </c>
      <c r="R1173" s="59" t="s">
        <v>94</v>
      </c>
      <c r="S1173" s="47"/>
      <c r="U1173" s="16"/>
    </row>
    <row r="1174" spans="1:207" s="15" customFormat="1" ht="25.15" customHeight="1" x14ac:dyDescent="0.25">
      <c r="A1174" s="200">
        <v>933</v>
      </c>
      <c r="B1174" s="301" t="s">
        <v>618</v>
      </c>
      <c r="C1174" s="48">
        <v>1962</v>
      </c>
      <c r="D1174" s="288" t="s">
        <v>204</v>
      </c>
      <c r="E1174" s="288" t="s">
        <v>22</v>
      </c>
      <c r="F1174" s="27">
        <v>5</v>
      </c>
      <c r="G1174" s="27">
        <v>4</v>
      </c>
      <c r="H1174" s="40">
        <f>I1174+J1174</f>
        <v>3487.97</v>
      </c>
      <c r="I1174" s="129">
        <v>153.6</v>
      </c>
      <c r="J1174" s="289">
        <v>3334.37</v>
      </c>
      <c r="K1174" s="307">
        <f t="shared" si="350"/>
        <v>8379647.6500000004</v>
      </c>
      <c r="L1174" s="311">
        <v>0</v>
      </c>
      <c r="M1174" s="377">
        <v>0</v>
      </c>
      <c r="N1174" s="311">
        <v>0</v>
      </c>
      <c r="O1174" s="40">
        <f>'[1]Прод. прилож (2)'!$C$324</f>
        <v>8379647.6500000004</v>
      </c>
      <c r="P1174" s="311">
        <f t="shared" si="366"/>
        <v>2402.4425812148615</v>
      </c>
      <c r="Q1174" s="42">
        <v>9673</v>
      </c>
      <c r="R1174" s="59" t="s">
        <v>92</v>
      </c>
      <c r="S1174" s="152"/>
    </row>
    <row r="1175" spans="1:207" s="15" customFormat="1" ht="25.15" customHeight="1" x14ac:dyDescent="0.25">
      <c r="A1175" s="200">
        <v>934</v>
      </c>
      <c r="B1175" s="301" t="s">
        <v>619</v>
      </c>
      <c r="C1175" s="48">
        <v>1963</v>
      </c>
      <c r="D1175" s="288" t="s">
        <v>204</v>
      </c>
      <c r="E1175" s="288" t="s">
        <v>22</v>
      </c>
      <c r="F1175" s="27">
        <v>5</v>
      </c>
      <c r="G1175" s="27">
        <v>4</v>
      </c>
      <c r="H1175" s="40">
        <f>I1175+J1175</f>
        <v>3532.16</v>
      </c>
      <c r="I1175" s="129">
        <v>42.1</v>
      </c>
      <c r="J1175" s="289">
        <v>3490.06</v>
      </c>
      <c r="K1175" s="307">
        <f t="shared" si="350"/>
        <v>10010245.41</v>
      </c>
      <c r="L1175" s="311">
        <v>0</v>
      </c>
      <c r="M1175" s="377">
        <v>0</v>
      </c>
      <c r="N1175" s="311">
        <v>0</v>
      </c>
      <c r="O1175" s="40">
        <f>'[1]Прод. прилож (2)'!$C$940</f>
        <v>10010245.41</v>
      </c>
      <c r="P1175" s="311">
        <f t="shared" si="366"/>
        <v>2834.0294352464216</v>
      </c>
      <c r="Q1175" s="42">
        <v>9673</v>
      </c>
      <c r="R1175" s="59" t="s">
        <v>93</v>
      </c>
      <c r="S1175" s="47"/>
    </row>
    <row r="1176" spans="1:207" s="95" customFormat="1" ht="22.9" customHeight="1" x14ac:dyDescent="0.25">
      <c r="A1176" s="421">
        <v>935</v>
      </c>
      <c r="B1176" s="395" t="s">
        <v>620</v>
      </c>
      <c r="C1176" s="419">
        <v>1959</v>
      </c>
      <c r="D1176" s="387" t="s">
        <v>204</v>
      </c>
      <c r="E1176" s="385" t="s">
        <v>20</v>
      </c>
      <c r="F1176" s="407">
        <v>4</v>
      </c>
      <c r="G1176" s="407">
        <v>1</v>
      </c>
      <c r="H1176" s="409">
        <v>2525.6</v>
      </c>
      <c r="I1176" s="403">
        <v>2533.3000000000002</v>
      </c>
      <c r="J1176" s="411">
        <v>489.5</v>
      </c>
      <c r="K1176" s="307">
        <f t="shared" ref="K1176" si="375">SUM(L1176:O1176)</f>
        <v>5808202.7599999998</v>
      </c>
      <c r="L1176" s="311">
        <v>0</v>
      </c>
      <c r="M1176" s="377">
        <v>0</v>
      </c>
      <c r="N1176" s="311">
        <v>0</v>
      </c>
      <c r="O1176" s="40">
        <f>'[1]Прод. прилож (2)'!$C$325</f>
        <v>5808202.7599999998</v>
      </c>
      <c r="P1176" s="311">
        <f t="shared" ref="P1176" si="376">K1176/H1176</f>
        <v>2299.7318498574596</v>
      </c>
      <c r="Q1176" s="42">
        <v>9673</v>
      </c>
      <c r="R1176" s="59" t="s">
        <v>92</v>
      </c>
      <c r="S1176" s="142"/>
      <c r="T1176" s="16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 s="15"/>
      <c r="AV1176" s="15"/>
      <c r="AW1176" s="15"/>
      <c r="AX1176" s="15"/>
      <c r="AY1176" s="15"/>
      <c r="AZ1176" s="15"/>
      <c r="BA1176" s="15"/>
      <c r="BB1176" s="15"/>
      <c r="BC1176" s="15"/>
      <c r="BD1176" s="15"/>
      <c r="BE1176" s="15"/>
      <c r="BF1176" s="15"/>
      <c r="BG1176" s="15"/>
      <c r="BH1176" s="15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5"/>
      <c r="CU1176" s="15"/>
      <c r="CV1176" s="15"/>
      <c r="CW1176" s="15"/>
      <c r="CX1176" s="15"/>
      <c r="CY1176" s="15"/>
      <c r="CZ1176" s="15"/>
      <c r="DA1176" s="15"/>
      <c r="DB1176" s="15"/>
      <c r="DC1176" s="15"/>
      <c r="DD1176" s="15"/>
      <c r="DE1176" s="15"/>
      <c r="DF1176" s="15"/>
      <c r="DG1176" s="15"/>
      <c r="DH1176" s="15"/>
      <c r="DI1176" s="15"/>
      <c r="DJ1176" s="15"/>
      <c r="DK1176" s="15"/>
      <c r="DL1176" s="15"/>
      <c r="DM1176" s="15"/>
      <c r="DN1176" s="15"/>
      <c r="DO1176" s="15"/>
      <c r="DP1176" s="15"/>
      <c r="DQ1176" s="15"/>
      <c r="DR1176" s="15"/>
      <c r="DS1176" s="15"/>
      <c r="DT1176" s="15"/>
      <c r="DU1176" s="15"/>
      <c r="DV1176" s="15"/>
      <c r="DW1176" s="15"/>
      <c r="DX1176" s="15"/>
      <c r="DY1176" s="15"/>
      <c r="DZ1176" s="15"/>
      <c r="EA1176" s="15"/>
      <c r="EB1176" s="15"/>
      <c r="EC1176" s="15"/>
      <c r="ED1176" s="15"/>
      <c r="EE1176" s="15"/>
      <c r="EF1176" s="15"/>
      <c r="EG1176" s="15"/>
      <c r="EH1176" s="15"/>
      <c r="EI1176" s="15"/>
      <c r="EJ1176" s="15"/>
      <c r="EK1176" s="15"/>
      <c r="EL1176" s="15"/>
      <c r="EM1176" s="15"/>
      <c r="EN1176" s="15"/>
      <c r="EO1176" s="15"/>
      <c r="EP1176" s="15"/>
      <c r="EQ1176" s="15"/>
      <c r="ER1176" s="15"/>
      <c r="ES1176" s="15"/>
      <c r="ET1176" s="15"/>
      <c r="EU1176" s="15"/>
      <c r="EV1176" s="15"/>
      <c r="EW1176" s="15"/>
      <c r="EX1176" s="15"/>
      <c r="EY1176" s="15"/>
      <c r="EZ1176" s="15"/>
      <c r="FA1176" s="15"/>
      <c r="FB1176" s="15"/>
      <c r="FC1176" s="15"/>
      <c r="FD1176" s="15"/>
      <c r="FE1176" s="15"/>
      <c r="FF1176" s="15"/>
      <c r="FG1176" s="15"/>
      <c r="FH1176" s="15"/>
      <c r="FI1176" s="15"/>
      <c r="FJ1176" s="15"/>
      <c r="FK1176" s="15"/>
      <c r="FL1176" s="15"/>
      <c r="FM1176" s="15"/>
      <c r="FN1176" s="15"/>
      <c r="FO1176" s="15"/>
      <c r="FP1176" s="15"/>
      <c r="FQ1176" s="15"/>
      <c r="FR1176" s="15"/>
      <c r="FS1176" s="15"/>
      <c r="FT1176" s="15"/>
      <c r="FU1176" s="15"/>
      <c r="FV1176" s="15"/>
      <c r="FW1176" s="15"/>
      <c r="FX1176" s="15"/>
      <c r="FY1176" s="15"/>
      <c r="FZ1176" s="15"/>
      <c r="GA1176" s="15"/>
      <c r="GB1176" s="15"/>
      <c r="GC1176" s="15"/>
      <c r="GD1176" s="15"/>
      <c r="GE1176" s="15"/>
      <c r="GF1176" s="15"/>
      <c r="GG1176" s="15"/>
      <c r="GH1176" s="15"/>
      <c r="GI1176" s="15"/>
      <c r="GJ1176" s="15"/>
      <c r="GK1176" s="15"/>
      <c r="GL1176" s="15"/>
      <c r="GM1176" s="15"/>
      <c r="GN1176" s="15"/>
      <c r="GO1176" s="15"/>
      <c r="GP1176" s="15"/>
      <c r="GQ1176" s="15"/>
      <c r="GR1176" s="15"/>
      <c r="GS1176" s="15"/>
      <c r="GT1176" s="15"/>
      <c r="GU1176" s="15"/>
      <c r="GV1176" s="15"/>
      <c r="GW1176" s="15"/>
      <c r="GX1176" s="15"/>
      <c r="GY1176" s="15"/>
    </row>
    <row r="1177" spans="1:207" s="95" customFormat="1" ht="22.9" customHeight="1" x14ac:dyDescent="0.25">
      <c r="A1177" s="422"/>
      <c r="B1177" s="396"/>
      <c r="C1177" s="420"/>
      <c r="D1177" s="388"/>
      <c r="E1177" s="386"/>
      <c r="F1177" s="408"/>
      <c r="G1177" s="408"/>
      <c r="H1177" s="410"/>
      <c r="I1177" s="404"/>
      <c r="J1177" s="412"/>
      <c r="K1177" s="307">
        <f t="shared" si="350"/>
        <v>16263449.999999998</v>
      </c>
      <c r="L1177" s="311">
        <v>0</v>
      </c>
      <c r="M1177" s="377">
        <v>0</v>
      </c>
      <c r="N1177" s="311">
        <v>0</v>
      </c>
      <c r="O1177" s="40">
        <f>'[1]Прод. прилож (2)'!$C$941</f>
        <v>16263449.999999998</v>
      </c>
      <c r="P1177" s="311">
        <f>K1177/H1176</f>
        <v>6439.4401330376932</v>
      </c>
      <c r="Q1177" s="42">
        <v>9673</v>
      </c>
      <c r="R1177" s="59" t="s">
        <v>93</v>
      </c>
      <c r="S1177" s="16"/>
      <c r="T1177" s="16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 s="15"/>
      <c r="AV1177" s="15"/>
      <c r="AW1177" s="15"/>
      <c r="AX1177" s="15"/>
      <c r="AY1177" s="15"/>
      <c r="AZ1177" s="15"/>
      <c r="BA1177" s="15"/>
      <c r="BB1177" s="15"/>
      <c r="BC1177" s="15"/>
      <c r="BD1177" s="15"/>
      <c r="BE1177" s="15"/>
      <c r="BF1177" s="15"/>
      <c r="BG1177" s="15"/>
      <c r="BH1177" s="15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5"/>
      <c r="CU1177" s="15"/>
      <c r="CV1177" s="15"/>
      <c r="CW1177" s="15"/>
      <c r="CX1177" s="15"/>
      <c r="CY1177" s="15"/>
      <c r="CZ1177" s="15"/>
      <c r="DA1177" s="15"/>
      <c r="DB1177" s="15"/>
      <c r="DC1177" s="15"/>
      <c r="DD1177" s="15"/>
      <c r="DE1177" s="15"/>
      <c r="DF1177" s="15"/>
      <c r="DG1177" s="15"/>
      <c r="DH1177" s="15"/>
      <c r="DI1177" s="15"/>
      <c r="DJ1177" s="15"/>
      <c r="DK1177" s="15"/>
      <c r="DL1177" s="15"/>
      <c r="DM1177" s="15"/>
      <c r="DN1177" s="15"/>
      <c r="DO1177" s="15"/>
      <c r="DP1177" s="15"/>
      <c r="DQ1177" s="15"/>
      <c r="DR1177" s="15"/>
      <c r="DS1177" s="15"/>
      <c r="DT1177" s="15"/>
      <c r="DU1177" s="15"/>
      <c r="DV1177" s="15"/>
      <c r="DW1177" s="15"/>
      <c r="DX1177" s="15"/>
      <c r="DY1177" s="15"/>
      <c r="DZ1177" s="15"/>
      <c r="EA1177" s="15"/>
      <c r="EB1177" s="15"/>
      <c r="EC1177" s="15"/>
      <c r="ED1177" s="15"/>
      <c r="EE1177" s="15"/>
      <c r="EF1177" s="15"/>
      <c r="EG1177" s="15"/>
      <c r="EH1177" s="15"/>
      <c r="EI1177" s="15"/>
      <c r="EJ1177" s="15"/>
      <c r="EK1177" s="15"/>
      <c r="EL1177" s="15"/>
      <c r="EM1177" s="15"/>
      <c r="EN1177" s="15"/>
      <c r="EO1177" s="15"/>
      <c r="EP1177" s="15"/>
      <c r="EQ1177" s="15"/>
      <c r="ER1177" s="15"/>
      <c r="ES1177" s="15"/>
      <c r="ET1177" s="15"/>
      <c r="EU1177" s="15"/>
      <c r="EV1177" s="15"/>
      <c r="EW1177" s="15"/>
      <c r="EX1177" s="15"/>
      <c r="EY1177" s="15"/>
      <c r="EZ1177" s="15"/>
      <c r="FA1177" s="15"/>
      <c r="FB1177" s="15"/>
      <c r="FC1177" s="15"/>
      <c r="FD1177" s="15"/>
      <c r="FE1177" s="15"/>
      <c r="FF1177" s="15"/>
      <c r="FG1177" s="15"/>
      <c r="FH1177" s="15"/>
      <c r="FI1177" s="15"/>
      <c r="FJ1177" s="15"/>
      <c r="FK1177" s="15"/>
      <c r="FL1177" s="15"/>
      <c r="FM1177" s="15"/>
      <c r="FN1177" s="15"/>
      <c r="FO1177" s="15"/>
      <c r="FP1177" s="15"/>
      <c r="FQ1177" s="15"/>
      <c r="FR1177" s="15"/>
      <c r="FS1177" s="15"/>
      <c r="FT1177" s="15"/>
      <c r="FU1177" s="15"/>
      <c r="FV1177" s="15"/>
      <c r="FW1177" s="15"/>
      <c r="FX1177" s="15"/>
      <c r="FY1177" s="15"/>
      <c r="FZ1177" s="15"/>
      <c r="GA1177" s="15"/>
      <c r="GB1177" s="15"/>
      <c r="GC1177" s="15"/>
      <c r="GD1177" s="15"/>
      <c r="GE1177" s="15"/>
      <c r="GF1177" s="15"/>
      <c r="GG1177" s="15"/>
      <c r="GH1177" s="15"/>
      <c r="GI1177" s="15"/>
      <c r="GJ1177" s="15"/>
      <c r="GK1177" s="15"/>
      <c r="GL1177" s="15"/>
      <c r="GM1177" s="15"/>
      <c r="GN1177" s="15"/>
      <c r="GO1177" s="15"/>
      <c r="GP1177" s="15"/>
      <c r="GQ1177" s="15"/>
      <c r="GR1177" s="15"/>
      <c r="GS1177" s="15"/>
      <c r="GT1177" s="15"/>
      <c r="GU1177" s="15"/>
      <c r="GV1177" s="15"/>
      <c r="GW1177" s="15"/>
      <c r="GX1177" s="15"/>
      <c r="GY1177" s="15"/>
    </row>
    <row r="1178" spans="1:207" s="15" customFormat="1" ht="25.15" customHeight="1" x14ac:dyDescent="0.25">
      <c r="A1178" s="200">
        <v>936</v>
      </c>
      <c r="B1178" s="301" t="s">
        <v>621</v>
      </c>
      <c r="C1178" s="288">
        <v>1967</v>
      </c>
      <c r="D1178" s="288" t="s">
        <v>204</v>
      </c>
      <c r="E1178" s="288" t="s">
        <v>22</v>
      </c>
      <c r="F1178" s="305">
        <v>5</v>
      </c>
      <c r="G1178" s="305">
        <v>4</v>
      </c>
      <c r="H1178" s="40">
        <v>2581.04</v>
      </c>
      <c r="I1178" s="40">
        <v>853.7</v>
      </c>
      <c r="J1178" s="289">
        <v>1727.34</v>
      </c>
      <c r="K1178" s="307">
        <f t="shared" si="350"/>
        <v>3150032</v>
      </c>
      <c r="L1178" s="311">
        <v>0</v>
      </c>
      <c r="M1178" s="377">
        <v>0</v>
      </c>
      <c r="N1178" s="311">
        <v>0</v>
      </c>
      <c r="O1178" s="40">
        <f>'[1]Прод. прилож (2)'!$C$1463</f>
        <v>3150032</v>
      </c>
      <c r="P1178" s="311">
        <f t="shared" si="366"/>
        <v>1220.4506710473297</v>
      </c>
      <c r="Q1178" s="42">
        <v>9673</v>
      </c>
      <c r="R1178" s="59" t="s">
        <v>94</v>
      </c>
      <c r="S1178" s="47"/>
    </row>
    <row r="1179" spans="1:207" s="15" customFormat="1" ht="25.15" customHeight="1" x14ac:dyDescent="0.25">
      <c r="A1179" s="200">
        <v>937</v>
      </c>
      <c r="B1179" s="301" t="s">
        <v>622</v>
      </c>
      <c r="C1179" s="48">
        <v>1966</v>
      </c>
      <c r="D1179" s="288" t="s">
        <v>204</v>
      </c>
      <c r="E1179" s="48" t="s">
        <v>22</v>
      </c>
      <c r="F1179" s="305">
        <v>5</v>
      </c>
      <c r="G1179" s="305">
        <v>3</v>
      </c>
      <c r="H1179" s="40">
        <f>I1179+J1179</f>
        <v>2620.2599999999998</v>
      </c>
      <c r="I1179" s="40">
        <v>131.6</v>
      </c>
      <c r="J1179" s="289">
        <v>2488.66</v>
      </c>
      <c r="K1179" s="307">
        <f t="shared" si="350"/>
        <v>3472952</v>
      </c>
      <c r="L1179" s="311">
        <v>0</v>
      </c>
      <c r="M1179" s="377">
        <v>0</v>
      </c>
      <c r="N1179" s="311">
        <v>0</v>
      </c>
      <c r="O1179" s="40">
        <f>'[1]Прод. прилож (2)'!$C$1464</f>
        <v>3472952</v>
      </c>
      <c r="P1179" s="311">
        <f t="shared" si="366"/>
        <v>1325.4226679795136</v>
      </c>
      <c r="Q1179" s="42">
        <v>9673</v>
      </c>
      <c r="R1179" s="59" t="s">
        <v>94</v>
      </c>
      <c r="S1179" s="47"/>
    </row>
    <row r="1180" spans="1:207" s="15" customFormat="1" ht="25.15" customHeight="1" x14ac:dyDescent="0.25">
      <c r="A1180" s="200">
        <v>938</v>
      </c>
      <c r="B1180" s="301" t="s">
        <v>623</v>
      </c>
      <c r="C1180" s="288">
        <v>1966</v>
      </c>
      <c r="D1180" s="288" t="s">
        <v>204</v>
      </c>
      <c r="E1180" s="288" t="s">
        <v>22</v>
      </c>
      <c r="F1180" s="305">
        <v>5</v>
      </c>
      <c r="G1180" s="305">
        <v>4</v>
      </c>
      <c r="H1180" s="40">
        <v>2631.13</v>
      </c>
      <c r="I1180" s="40">
        <v>867.9</v>
      </c>
      <c r="J1180" s="289">
        <v>1763.23</v>
      </c>
      <c r="K1180" s="307">
        <f t="shared" ref="K1180:K1265" si="377">SUM(L1180:O1180)</f>
        <v>15516066.949999999</v>
      </c>
      <c r="L1180" s="311">
        <v>0</v>
      </c>
      <c r="M1180" s="377">
        <v>0</v>
      </c>
      <c r="N1180" s="311">
        <v>0</v>
      </c>
      <c r="O1180" s="40">
        <f>'[1]Прод. прилож (2)'!$C$1465</f>
        <v>15516066.949999999</v>
      </c>
      <c r="P1180" s="311">
        <f t="shared" si="366"/>
        <v>5897.1114882198899</v>
      </c>
      <c r="Q1180" s="42">
        <v>9673</v>
      </c>
      <c r="R1180" s="59" t="s">
        <v>94</v>
      </c>
      <c r="S1180" s="47"/>
    </row>
    <row r="1181" spans="1:207" s="123" customFormat="1" ht="25.15" customHeight="1" x14ac:dyDescent="0.25">
      <c r="A1181" s="200">
        <v>939</v>
      </c>
      <c r="B1181" s="301" t="s">
        <v>1387</v>
      </c>
      <c r="C1181" s="48">
        <v>1978</v>
      </c>
      <c r="D1181" s="288" t="s">
        <v>204</v>
      </c>
      <c r="E1181" s="48" t="s">
        <v>20</v>
      </c>
      <c r="F1181" s="27">
        <v>9</v>
      </c>
      <c r="G1181" s="27">
        <v>2</v>
      </c>
      <c r="H1181" s="40">
        <v>5141.3999999999996</v>
      </c>
      <c r="I1181" s="129">
        <v>0</v>
      </c>
      <c r="J1181" s="289">
        <v>5141.3999999999996</v>
      </c>
      <c r="K1181" s="307">
        <f t="shared" si="377"/>
        <v>7197042.2400000002</v>
      </c>
      <c r="L1181" s="311">
        <v>0</v>
      </c>
      <c r="M1181" s="377">
        <v>0</v>
      </c>
      <c r="N1181" s="311">
        <v>0</v>
      </c>
      <c r="O1181" s="40">
        <f>'[1]Прод. прилож (2)'!$C$942</f>
        <v>7197042.2400000002</v>
      </c>
      <c r="P1181" s="311">
        <f t="shared" si="366"/>
        <v>1399.8214960905591</v>
      </c>
      <c r="Q1181" s="42">
        <v>9673</v>
      </c>
      <c r="R1181" s="59" t="s">
        <v>93</v>
      </c>
      <c r="S1181" s="47"/>
      <c r="T1181" s="15"/>
      <c r="U1181" s="15"/>
    </row>
    <row r="1182" spans="1:207" s="15" customFormat="1" ht="25.15" customHeight="1" x14ac:dyDescent="0.25">
      <c r="A1182" s="200">
        <v>940</v>
      </c>
      <c r="B1182" s="301" t="s">
        <v>624</v>
      </c>
      <c r="C1182" s="288">
        <v>1966</v>
      </c>
      <c r="D1182" s="288" t="s">
        <v>204</v>
      </c>
      <c r="E1182" s="288" t="s">
        <v>22</v>
      </c>
      <c r="F1182" s="305">
        <v>5</v>
      </c>
      <c r="G1182" s="305">
        <v>4</v>
      </c>
      <c r="H1182" s="40">
        <v>2607.41</v>
      </c>
      <c r="I1182" s="40">
        <v>752.35</v>
      </c>
      <c r="J1182" s="289">
        <v>1855.06</v>
      </c>
      <c r="K1182" s="307">
        <f t="shared" si="377"/>
        <v>15422954.25</v>
      </c>
      <c r="L1182" s="311">
        <v>0</v>
      </c>
      <c r="M1182" s="377">
        <v>0</v>
      </c>
      <c r="N1182" s="311">
        <v>0</v>
      </c>
      <c r="O1182" s="40">
        <f>'[1]Прод. прилож (2)'!$C$1466</f>
        <v>15422954.25</v>
      </c>
      <c r="P1182" s="311">
        <f t="shared" si="366"/>
        <v>5915.0475951231301</v>
      </c>
      <c r="Q1182" s="42">
        <v>9673</v>
      </c>
      <c r="R1182" s="59" t="s">
        <v>94</v>
      </c>
      <c r="S1182" s="47"/>
    </row>
    <row r="1183" spans="1:207" s="15" customFormat="1" ht="25.15" customHeight="1" x14ac:dyDescent="0.25">
      <c r="A1183" s="200">
        <v>941</v>
      </c>
      <c r="B1183" s="301" t="s">
        <v>625</v>
      </c>
      <c r="C1183" s="288">
        <v>1964</v>
      </c>
      <c r="D1183" s="288" t="s">
        <v>204</v>
      </c>
      <c r="E1183" s="288" t="s">
        <v>22</v>
      </c>
      <c r="F1183" s="27">
        <v>5</v>
      </c>
      <c r="G1183" s="27">
        <v>3</v>
      </c>
      <c r="H1183" s="40">
        <v>2811.02</v>
      </c>
      <c r="I1183" s="129">
        <v>0</v>
      </c>
      <c r="J1183" s="289">
        <v>2604.7199999999998</v>
      </c>
      <c r="K1183" s="307">
        <f t="shared" si="377"/>
        <v>3943626.68</v>
      </c>
      <c r="L1183" s="311">
        <v>0</v>
      </c>
      <c r="M1183" s="377">
        <v>0</v>
      </c>
      <c r="N1183" s="311">
        <v>0</v>
      </c>
      <c r="O1183" s="40">
        <f>'[1]Прод. прилож (2)'!$C$943</f>
        <v>3943626.68</v>
      </c>
      <c r="P1183" s="311">
        <f t="shared" si="366"/>
        <v>1402.9166210130131</v>
      </c>
      <c r="Q1183" s="42">
        <v>9673</v>
      </c>
      <c r="R1183" s="59" t="s">
        <v>93</v>
      </c>
      <c r="S1183" s="47"/>
    </row>
    <row r="1184" spans="1:207" s="123" customFormat="1" ht="25.15" customHeight="1" x14ac:dyDescent="0.25">
      <c r="A1184" s="200">
        <v>942</v>
      </c>
      <c r="B1184" s="301" t="s">
        <v>1417</v>
      </c>
      <c r="C1184" s="48">
        <v>1993</v>
      </c>
      <c r="D1184" s="288" t="s">
        <v>204</v>
      </c>
      <c r="E1184" s="48" t="s">
        <v>20</v>
      </c>
      <c r="F1184" s="27">
        <v>9</v>
      </c>
      <c r="G1184" s="27">
        <v>2</v>
      </c>
      <c r="H1184" s="40">
        <v>12114.72</v>
      </c>
      <c r="I1184" s="129">
        <v>0</v>
      </c>
      <c r="J1184" s="289">
        <v>12114.72</v>
      </c>
      <c r="K1184" s="307">
        <f t="shared" ref="K1184" si="378">SUM(L1184:O1184)</f>
        <v>6753431.5800000001</v>
      </c>
      <c r="L1184" s="311">
        <v>0</v>
      </c>
      <c r="M1184" s="377">
        <v>0</v>
      </c>
      <c r="N1184" s="311">
        <v>0</v>
      </c>
      <c r="O1184" s="40">
        <f>'[1]Прод. прилож (2)'!$C$944</f>
        <v>6753431.5800000001</v>
      </c>
      <c r="P1184" s="311">
        <f t="shared" ref="P1184" si="379">K1184/H1184</f>
        <v>557.45667914735134</v>
      </c>
      <c r="Q1184" s="42">
        <v>9673</v>
      </c>
      <c r="R1184" s="59" t="s">
        <v>93</v>
      </c>
      <c r="S1184" s="47"/>
      <c r="T1184" s="15"/>
      <c r="U1184" s="15"/>
    </row>
    <row r="1185" spans="1:207" s="15" customFormat="1" ht="25.15" customHeight="1" x14ac:dyDescent="0.25">
      <c r="A1185" s="200">
        <v>943</v>
      </c>
      <c r="B1185" s="301" t="s">
        <v>626</v>
      </c>
      <c r="C1185" s="288">
        <v>1967</v>
      </c>
      <c r="D1185" s="288" t="s">
        <v>204</v>
      </c>
      <c r="E1185" s="288" t="s">
        <v>22</v>
      </c>
      <c r="F1185" s="305">
        <v>5</v>
      </c>
      <c r="G1185" s="305">
        <v>3</v>
      </c>
      <c r="H1185" s="40">
        <v>2622.76</v>
      </c>
      <c r="I1185" s="40">
        <v>861.6</v>
      </c>
      <c r="J1185" s="289">
        <v>1761.18</v>
      </c>
      <c r="K1185" s="307">
        <f t="shared" si="377"/>
        <v>18622499.130000003</v>
      </c>
      <c r="L1185" s="311">
        <v>0</v>
      </c>
      <c r="M1185" s="377">
        <v>0</v>
      </c>
      <c r="N1185" s="311">
        <v>0</v>
      </c>
      <c r="O1185" s="40">
        <f>'[1]Прод. прилож (2)'!$C$1467</f>
        <v>18622499.130000003</v>
      </c>
      <c r="P1185" s="311">
        <f t="shared" si="366"/>
        <v>7100.3443433634802</v>
      </c>
      <c r="Q1185" s="42">
        <v>9673</v>
      </c>
      <c r="R1185" s="59" t="s">
        <v>94</v>
      </c>
      <c r="S1185" s="47"/>
    </row>
    <row r="1186" spans="1:207" s="123" customFormat="1" ht="25.15" customHeight="1" x14ac:dyDescent="0.25">
      <c r="A1186" s="200">
        <v>944</v>
      </c>
      <c r="B1186" s="301" t="s">
        <v>1388</v>
      </c>
      <c r="C1186" s="48">
        <v>1980</v>
      </c>
      <c r="D1186" s="288" t="s">
        <v>204</v>
      </c>
      <c r="E1186" s="48" t="s">
        <v>20</v>
      </c>
      <c r="F1186" s="27">
        <v>9</v>
      </c>
      <c r="G1186" s="27">
        <v>3</v>
      </c>
      <c r="H1186" s="40">
        <v>8794.2999999999993</v>
      </c>
      <c r="I1186" s="129">
        <v>0</v>
      </c>
      <c r="J1186" s="289">
        <v>8794.2999999999993</v>
      </c>
      <c r="K1186" s="307">
        <f t="shared" ref="K1186" si="380">SUM(L1186:O1186)</f>
        <v>10714292.800000001</v>
      </c>
      <c r="L1186" s="311">
        <v>0</v>
      </c>
      <c r="M1186" s="377">
        <v>0</v>
      </c>
      <c r="N1186" s="311">
        <v>0</v>
      </c>
      <c r="O1186" s="40">
        <f>'[1]Прод. прилож (2)'!$C$945</f>
        <v>10714292.800000001</v>
      </c>
      <c r="P1186" s="311">
        <f t="shared" ref="P1186" si="381">K1186/H1186</f>
        <v>1218.3224133813949</v>
      </c>
      <c r="Q1186" s="42">
        <v>9673</v>
      </c>
      <c r="R1186" s="59" t="s">
        <v>93</v>
      </c>
      <c r="S1186" s="47"/>
      <c r="T1186" s="15"/>
      <c r="U1186" s="15"/>
    </row>
    <row r="1187" spans="1:207" s="15" customFormat="1" ht="25.15" customHeight="1" x14ac:dyDescent="0.25">
      <c r="A1187" s="200">
        <v>945</v>
      </c>
      <c r="B1187" s="301" t="s">
        <v>627</v>
      </c>
      <c r="C1187" s="288">
        <v>1965</v>
      </c>
      <c r="D1187" s="288" t="s">
        <v>204</v>
      </c>
      <c r="E1187" s="48" t="s">
        <v>20</v>
      </c>
      <c r="F1187" s="305">
        <v>5</v>
      </c>
      <c r="G1187" s="305">
        <v>4</v>
      </c>
      <c r="H1187" s="40">
        <v>4101.5</v>
      </c>
      <c r="I1187" s="40">
        <v>1543.4</v>
      </c>
      <c r="J1187" s="289">
        <v>2558.1</v>
      </c>
      <c r="K1187" s="307">
        <f t="shared" si="377"/>
        <v>41471171.5</v>
      </c>
      <c r="L1187" s="311">
        <v>0</v>
      </c>
      <c r="M1187" s="377">
        <v>0</v>
      </c>
      <c r="N1187" s="311">
        <v>0</v>
      </c>
      <c r="O1187" s="40">
        <f>'[1]Прод. прилож (2)'!$C$1468</f>
        <v>41471171.5</v>
      </c>
      <c r="P1187" s="311">
        <f t="shared" si="366"/>
        <v>10111.220650981348</v>
      </c>
      <c r="Q1187" s="42">
        <v>9673</v>
      </c>
      <c r="R1187" s="59" t="s">
        <v>94</v>
      </c>
      <c r="S1187" s="47"/>
    </row>
    <row r="1188" spans="1:207" s="15" customFormat="1" ht="25.15" customHeight="1" x14ac:dyDescent="0.25">
      <c r="A1188" s="200">
        <v>946</v>
      </c>
      <c r="B1188" s="301" t="s">
        <v>628</v>
      </c>
      <c r="C1188" s="48">
        <v>1964</v>
      </c>
      <c r="D1188" s="288" t="s">
        <v>204</v>
      </c>
      <c r="E1188" s="48" t="s">
        <v>20</v>
      </c>
      <c r="F1188" s="27">
        <v>5</v>
      </c>
      <c r="G1188" s="27">
        <v>2</v>
      </c>
      <c r="H1188" s="40">
        <f>I1188+J1188</f>
        <v>1651.72</v>
      </c>
      <c r="I1188" s="129">
        <v>383</v>
      </c>
      <c r="J1188" s="289">
        <v>1268.72</v>
      </c>
      <c r="K1188" s="307">
        <f t="shared" si="377"/>
        <v>3870571.29</v>
      </c>
      <c r="L1188" s="311">
        <v>0</v>
      </c>
      <c r="M1188" s="377">
        <v>0</v>
      </c>
      <c r="N1188" s="311">
        <v>0</v>
      </c>
      <c r="O1188" s="40">
        <f>'[1]Прод. прилож (2)'!$C$946</f>
        <v>3870571.29</v>
      </c>
      <c r="P1188" s="311">
        <f t="shared" si="366"/>
        <v>2343.358008621316</v>
      </c>
      <c r="Q1188" s="42">
        <v>9673</v>
      </c>
      <c r="R1188" s="59" t="s">
        <v>93</v>
      </c>
      <c r="S1188" s="47"/>
    </row>
    <row r="1189" spans="1:207" s="15" customFormat="1" ht="25.15" customHeight="1" x14ac:dyDescent="0.25">
      <c r="A1189" s="200">
        <v>947</v>
      </c>
      <c r="B1189" s="301" t="s">
        <v>629</v>
      </c>
      <c r="C1189" s="48">
        <v>1962</v>
      </c>
      <c r="D1189" s="288" t="s">
        <v>204</v>
      </c>
      <c r="E1189" s="48" t="s">
        <v>22</v>
      </c>
      <c r="F1189" s="27">
        <v>5</v>
      </c>
      <c r="G1189" s="27">
        <v>3</v>
      </c>
      <c r="H1189" s="40">
        <f>I1189+J1189</f>
        <v>2483.2600000000002</v>
      </c>
      <c r="I1189" s="129">
        <v>452.58</v>
      </c>
      <c r="J1189" s="289">
        <v>2030.68</v>
      </c>
      <c r="K1189" s="307">
        <f t="shared" si="377"/>
        <v>5889380</v>
      </c>
      <c r="L1189" s="311">
        <v>0</v>
      </c>
      <c r="M1189" s="377">
        <v>0</v>
      </c>
      <c r="N1189" s="311">
        <v>0</v>
      </c>
      <c r="O1189" s="40">
        <f>'[1]Прод. прилож (2)'!$C$326</f>
        <v>5889380</v>
      </c>
      <c r="P1189" s="311">
        <f t="shared" si="366"/>
        <v>2371.6324508911671</v>
      </c>
      <c r="Q1189" s="42">
        <v>9673</v>
      </c>
      <c r="R1189" s="59" t="s">
        <v>92</v>
      </c>
      <c r="S1189" s="152"/>
    </row>
    <row r="1190" spans="1:207" s="123" customFormat="1" ht="25.15" customHeight="1" x14ac:dyDescent="0.25">
      <c r="A1190" s="200">
        <v>948</v>
      </c>
      <c r="B1190" s="301" t="s">
        <v>1429</v>
      </c>
      <c r="C1190" s="48">
        <v>1969</v>
      </c>
      <c r="D1190" s="288" t="s">
        <v>204</v>
      </c>
      <c r="E1190" s="48" t="s">
        <v>20</v>
      </c>
      <c r="F1190" s="27">
        <v>9</v>
      </c>
      <c r="G1190" s="27">
        <v>1</v>
      </c>
      <c r="H1190" s="40">
        <v>2491.7199999999998</v>
      </c>
      <c r="I1190" s="129">
        <v>0</v>
      </c>
      <c r="J1190" s="289">
        <v>2491.7199999999998</v>
      </c>
      <c r="K1190" s="307">
        <f t="shared" si="377"/>
        <v>3680729.48</v>
      </c>
      <c r="L1190" s="311">
        <v>0</v>
      </c>
      <c r="M1190" s="377">
        <v>0</v>
      </c>
      <c r="N1190" s="311">
        <v>0</v>
      </c>
      <c r="O1190" s="40">
        <f>'[1]Прод. прилож (2)'!$C$947</f>
        <v>3680729.48</v>
      </c>
      <c r="P1190" s="311">
        <f t="shared" si="366"/>
        <v>1477.1842261570323</v>
      </c>
      <c r="Q1190" s="42">
        <v>9673</v>
      </c>
      <c r="R1190" s="59" t="s">
        <v>93</v>
      </c>
      <c r="S1190" s="47"/>
      <c r="T1190" s="15"/>
      <c r="U1190" s="15"/>
    </row>
    <row r="1191" spans="1:207" s="15" customFormat="1" ht="25.15" customHeight="1" x14ac:dyDescent="0.25">
      <c r="A1191" s="200">
        <v>949</v>
      </c>
      <c r="B1191" s="241" t="s">
        <v>1005</v>
      </c>
      <c r="C1191" s="243">
        <v>1968</v>
      </c>
      <c r="D1191" s="243" t="s">
        <v>204</v>
      </c>
      <c r="E1191" s="243" t="s">
        <v>337</v>
      </c>
      <c r="F1191" s="253">
        <v>5</v>
      </c>
      <c r="G1191" s="253">
        <v>2</v>
      </c>
      <c r="H1191" s="236">
        <v>2481.6999999999998</v>
      </c>
      <c r="I1191" s="251">
        <v>0</v>
      </c>
      <c r="J1191" s="247">
        <v>1812.95</v>
      </c>
      <c r="K1191" s="307">
        <f t="shared" ref="K1191" si="382">SUM(L1191:O1191)</f>
        <v>13124791.780000001</v>
      </c>
      <c r="L1191" s="311">
        <v>0</v>
      </c>
      <c r="M1191" s="377">
        <v>0</v>
      </c>
      <c r="N1191" s="311">
        <v>0</v>
      </c>
      <c r="O1191" s="40">
        <f>'[1]Прод. прилож (2)'!$C$327</f>
        <v>13124791.780000001</v>
      </c>
      <c r="P1191" s="311">
        <f t="shared" ref="P1191" si="383">K1191/H1191</f>
        <v>5288.6294797920791</v>
      </c>
      <c r="Q1191" s="42">
        <v>9673</v>
      </c>
      <c r="R1191" s="59" t="s">
        <v>92</v>
      </c>
      <c r="S1191" s="152"/>
    </row>
    <row r="1192" spans="1:207" s="15" customFormat="1" ht="25.15" customHeight="1" x14ac:dyDescent="0.25">
      <c r="A1192" s="393">
        <v>950</v>
      </c>
      <c r="B1192" s="395" t="s">
        <v>630</v>
      </c>
      <c r="C1192" s="387">
        <v>1962</v>
      </c>
      <c r="D1192" s="387" t="s">
        <v>204</v>
      </c>
      <c r="E1192" s="387" t="s">
        <v>337</v>
      </c>
      <c r="F1192" s="407">
        <v>5</v>
      </c>
      <c r="G1192" s="407">
        <v>4</v>
      </c>
      <c r="H1192" s="409">
        <v>4063</v>
      </c>
      <c r="I1192" s="403">
        <v>1090.7</v>
      </c>
      <c r="J1192" s="409">
        <v>2972.3</v>
      </c>
      <c r="K1192" s="307">
        <f t="shared" ref="K1192" si="384">SUM(L1192:O1192)</f>
        <v>15579206.039999999</v>
      </c>
      <c r="L1192" s="311">
        <v>0</v>
      </c>
      <c r="M1192" s="377">
        <v>0</v>
      </c>
      <c r="N1192" s="311">
        <v>0</v>
      </c>
      <c r="O1192" s="40">
        <f>'[1]Прод. прилож (2)'!$C$328</f>
        <v>15579206.039999999</v>
      </c>
      <c r="P1192" s="311">
        <f t="shared" ref="P1192" si="385">K1192/H1192</f>
        <v>3834.4095594388382</v>
      </c>
      <c r="Q1192" s="42">
        <v>9673</v>
      </c>
      <c r="R1192" s="59" t="s">
        <v>92</v>
      </c>
      <c r="S1192" s="152"/>
    </row>
    <row r="1193" spans="1:207" s="15" customFormat="1" ht="25.15" customHeight="1" x14ac:dyDescent="0.25">
      <c r="A1193" s="394"/>
      <c r="B1193" s="396"/>
      <c r="C1193" s="388"/>
      <c r="D1193" s="388"/>
      <c r="E1193" s="388"/>
      <c r="F1193" s="408"/>
      <c r="G1193" s="408"/>
      <c r="H1193" s="410"/>
      <c r="I1193" s="404"/>
      <c r="J1193" s="410"/>
      <c r="K1193" s="307">
        <f t="shared" si="377"/>
        <v>10360650</v>
      </c>
      <c r="L1193" s="311">
        <v>0</v>
      </c>
      <c r="M1193" s="377">
        <v>0</v>
      </c>
      <c r="N1193" s="311">
        <v>0</v>
      </c>
      <c r="O1193" s="40">
        <f>'[1]Прод. прилож (2)'!$C$948</f>
        <v>10360650</v>
      </c>
      <c r="P1193" s="311">
        <f>K1193/H1192</f>
        <v>2550</v>
      </c>
      <c r="Q1193" s="42">
        <v>9673</v>
      </c>
      <c r="R1193" s="59" t="s">
        <v>93</v>
      </c>
      <c r="S1193" s="47"/>
    </row>
    <row r="1194" spans="1:207" s="15" customFormat="1" ht="25.15" customHeight="1" x14ac:dyDescent="0.25">
      <c r="A1194" s="200">
        <v>951</v>
      </c>
      <c r="B1194" s="301" t="s">
        <v>1453</v>
      </c>
      <c r="C1194" s="288">
        <v>1956</v>
      </c>
      <c r="D1194" s="288" t="s">
        <v>204</v>
      </c>
      <c r="E1194" s="288" t="s">
        <v>20</v>
      </c>
      <c r="F1194" s="27">
        <v>7</v>
      </c>
      <c r="G1194" s="27">
        <v>4</v>
      </c>
      <c r="H1194" s="40">
        <v>3694.77</v>
      </c>
      <c r="I1194" s="289">
        <v>371.3</v>
      </c>
      <c r="J1194" s="40">
        <v>2854.32</v>
      </c>
      <c r="K1194" s="307">
        <f>SUM(L1194:O1194)</f>
        <v>14522590.350000001</v>
      </c>
      <c r="L1194" s="311">
        <v>0</v>
      </c>
      <c r="M1194" s="377">
        <v>0</v>
      </c>
      <c r="N1194" s="311">
        <v>0</v>
      </c>
      <c r="O1194" s="40">
        <f>'[1]Прод. прилож (2)'!$C$949</f>
        <v>14522590.350000001</v>
      </c>
      <c r="P1194" s="311">
        <f>K1194/H1194</f>
        <v>3930.5803473558576</v>
      </c>
      <c r="Q1194" s="42">
        <v>9673</v>
      </c>
      <c r="R1194" s="59" t="s">
        <v>93</v>
      </c>
    </row>
    <row r="1195" spans="1:207" s="15" customFormat="1" ht="25.15" customHeight="1" x14ac:dyDescent="0.25">
      <c r="A1195" s="200">
        <v>952</v>
      </c>
      <c r="B1195" s="301" t="s">
        <v>1137</v>
      </c>
      <c r="C1195" s="305">
        <v>1960</v>
      </c>
      <c r="D1195" s="288" t="s">
        <v>204</v>
      </c>
      <c r="E1195" s="288" t="s">
        <v>20</v>
      </c>
      <c r="F1195" s="306">
        <v>5</v>
      </c>
      <c r="G1195" s="306">
        <v>10</v>
      </c>
      <c r="H1195" s="42">
        <v>15869.9</v>
      </c>
      <c r="I1195" s="289">
        <v>3139.7</v>
      </c>
      <c r="J1195" s="40">
        <v>10103.9</v>
      </c>
      <c r="K1195" s="307">
        <f t="shared" si="377"/>
        <v>1391086.8</v>
      </c>
      <c r="L1195" s="40">
        <v>0</v>
      </c>
      <c r="M1195" s="40">
        <v>0</v>
      </c>
      <c r="N1195" s="40">
        <v>0</v>
      </c>
      <c r="O1195" s="311">
        <f>'[1]Прод. прилож (2)'!$C$329</f>
        <v>1391086.8</v>
      </c>
      <c r="P1195" s="42">
        <f t="shared" si="366"/>
        <v>87.655675209043537</v>
      </c>
      <c r="Q1195" s="307">
        <v>9673</v>
      </c>
      <c r="R1195" s="300" t="s">
        <v>92</v>
      </c>
      <c r="S1195" s="157"/>
      <c r="T1195" s="95"/>
      <c r="U1195" s="95"/>
      <c r="V1195" s="95"/>
      <c r="W1195" s="95"/>
      <c r="X1195" s="95"/>
      <c r="Y1195" s="95"/>
      <c r="Z1195" s="95"/>
      <c r="AA1195" s="95"/>
      <c r="AB1195" s="95"/>
      <c r="AC1195" s="95"/>
      <c r="AD1195" s="95"/>
      <c r="AE1195" s="95"/>
      <c r="AF1195" s="95"/>
      <c r="AG1195" s="95"/>
      <c r="AH1195" s="95"/>
      <c r="AI1195" s="95"/>
      <c r="AJ1195" s="95"/>
      <c r="AK1195" s="95"/>
      <c r="AL1195" s="95"/>
      <c r="AM1195" s="95"/>
      <c r="AN1195" s="95"/>
      <c r="AO1195" s="95"/>
      <c r="AP1195" s="95"/>
      <c r="AQ1195" s="95"/>
      <c r="AR1195" s="95"/>
      <c r="AS1195" s="95"/>
      <c r="AT1195" s="95"/>
      <c r="AU1195" s="95"/>
      <c r="AV1195" s="95"/>
      <c r="AW1195" s="95"/>
      <c r="AX1195" s="95"/>
      <c r="AY1195" s="95"/>
      <c r="AZ1195" s="95"/>
      <c r="BA1195" s="95"/>
      <c r="BB1195" s="95"/>
      <c r="BC1195" s="95"/>
      <c r="BD1195" s="95"/>
      <c r="BE1195" s="95"/>
      <c r="BF1195" s="95"/>
      <c r="BG1195" s="95"/>
      <c r="BH1195" s="95"/>
      <c r="BI1195" s="95"/>
      <c r="BJ1195" s="95"/>
      <c r="BK1195" s="95"/>
      <c r="BL1195" s="95"/>
      <c r="BM1195" s="95"/>
      <c r="BN1195" s="95"/>
      <c r="BO1195" s="95"/>
      <c r="BP1195" s="95"/>
      <c r="BQ1195" s="95"/>
      <c r="BR1195" s="95"/>
      <c r="BS1195" s="95"/>
      <c r="BT1195" s="95"/>
      <c r="BU1195" s="95"/>
      <c r="BV1195" s="95"/>
      <c r="BW1195" s="95"/>
      <c r="BX1195" s="95"/>
      <c r="BY1195" s="95"/>
      <c r="BZ1195" s="95"/>
      <c r="CA1195" s="95"/>
      <c r="CB1195" s="95"/>
      <c r="CC1195" s="95"/>
      <c r="CD1195" s="95"/>
      <c r="CE1195" s="95"/>
      <c r="CF1195" s="95"/>
      <c r="CG1195" s="95"/>
      <c r="CH1195" s="95"/>
      <c r="CI1195" s="95"/>
      <c r="CJ1195" s="95"/>
      <c r="CK1195" s="95"/>
      <c r="CL1195" s="95"/>
      <c r="CM1195" s="95"/>
      <c r="CN1195" s="95"/>
      <c r="CO1195" s="95"/>
      <c r="CP1195" s="95"/>
      <c r="CQ1195" s="95"/>
      <c r="CR1195" s="95"/>
      <c r="CS1195" s="95"/>
      <c r="CT1195" s="95"/>
      <c r="CU1195" s="95"/>
      <c r="CV1195" s="95"/>
      <c r="CW1195" s="95"/>
      <c r="CX1195" s="95"/>
      <c r="CY1195" s="95"/>
      <c r="CZ1195" s="95"/>
      <c r="DA1195" s="95"/>
      <c r="DB1195" s="95"/>
      <c r="DC1195" s="95"/>
      <c r="DD1195" s="95"/>
      <c r="DE1195" s="95"/>
      <c r="DF1195" s="95"/>
      <c r="DG1195" s="95"/>
      <c r="DH1195" s="95"/>
      <c r="DI1195" s="95"/>
      <c r="DJ1195" s="95"/>
      <c r="DK1195" s="95"/>
      <c r="DL1195" s="95"/>
      <c r="DM1195" s="95"/>
      <c r="DN1195" s="95"/>
      <c r="DO1195" s="95"/>
      <c r="DP1195" s="95"/>
      <c r="DQ1195" s="95"/>
      <c r="DR1195" s="95"/>
      <c r="DS1195" s="95"/>
      <c r="DT1195" s="95"/>
      <c r="DU1195" s="95"/>
      <c r="DV1195" s="95"/>
      <c r="DW1195" s="95"/>
      <c r="DX1195" s="95"/>
      <c r="DY1195" s="95"/>
      <c r="DZ1195" s="95"/>
      <c r="EA1195" s="95"/>
      <c r="EB1195" s="95"/>
      <c r="EC1195" s="95"/>
      <c r="ED1195" s="95"/>
      <c r="EE1195" s="95"/>
      <c r="EF1195" s="95"/>
      <c r="EG1195" s="95"/>
      <c r="EH1195" s="95"/>
      <c r="EI1195" s="95"/>
      <c r="EJ1195" s="95"/>
      <c r="EK1195" s="95"/>
      <c r="EL1195" s="95"/>
      <c r="EM1195" s="95"/>
      <c r="EN1195" s="95"/>
      <c r="EO1195" s="95"/>
      <c r="EP1195" s="95"/>
      <c r="EQ1195" s="95"/>
      <c r="ER1195" s="95"/>
      <c r="ES1195" s="95"/>
      <c r="ET1195" s="95"/>
      <c r="EU1195" s="95"/>
      <c r="EV1195" s="95"/>
      <c r="EW1195" s="95"/>
      <c r="EX1195" s="95"/>
      <c r="EY1195" s="95"/>
      <c r="EZ1195" s="95"/>
      <c r="FA1195" s="95"/>
      <c r="FB1195" s="95"/>
      <c r="FC1195" s="95"/>
      <c r="FD1195" s="95"/>
      <c r="FE1195" s="95"/>
      <c r="FF1195" s="95"/>
      <c r="FG1195" s="95"/>
      <c r="FH1195" s="95"/>
      <c r="FI1195" s="95"/>
      <c r="FJ1195" s="95"/>
      <c r="FK1195" s="95"/>
      <c r="FL1195" s="95"/>
      <c r="FM1195" s="95"/>
      <c r="FN1195" s="95"/>
      <c r="FO1195" s="95"/>
      <c r="FP1195" s="95"/>
      <c r="FQ1195" s="95"/>
      <c r="FR1195" s="95"/>
      <c r="FS1195" s="95"/>
      <c r="FT1195" s="95"/>
      <c r="FU1195" s="95"/>
      <c r="FV1195" s="95"/>
      <c r="FW1195" s="95"/>
      <c r="FX1195" s="95"/>
      <c r="FY1195" s="95"/>
      <c r="FZ1195" s="95"/>
      <c r="GA1195" s="95"/>
      <c r="GB1195" s="95"/>
      <c r="GC1195" s="95"/>
      <c r="GD1195" s="95"/>
      <c r="GE1195" s="95"/>
      <c r="GF1195" s="95"/>
      <c r="GG1195" s="95"/>
      <c r="GH1195" s="95"/>
      <c r="GI1195" s="95"/>
      <c r="GJ1195" s="95"/>
      <c r="GK1195" s="95"/>
      <c r="GL1195" s="95"/>
      <c r="GM1195" s="95"/>
      <c r="GN1195" s="95"/>
      <c r="GO1195" s="95"/>
      <c r="GP1195" s="95"/>
      <c r="GQ1195" s="95"/>
      <c r="GR1195" s="95"/>
      <c r="GS1195" s="95"/>
      <c r="GT1195" s="95"/>
      <c r="GU1195" s="95"/>
      <c r="GV1195" s="95"/>
      <c r="GW1195" s="95"/>
      <c r="GX1195" s="95"/>
      <c r="GY1195" s="95"/>
    </row>
    <row r="1196" spans="1:207" s="123" customFormat="1" ht="25.15" customHeight="1" x14ac:dyDescent="0.25">
      <c r="A1196" s="200">
        <v>953</v>
      </c>
      <c r="B1196" s="301" t="s">
        <v>1389</v>
      </c>
      <c r="C1196" s="48">
        <v>1978</v>
      </c>
      <c r="D1196" s="288" t="s">
        <v>204</v>
      </c>
      <c r="E1196" s="48" t="s">
        <v>20</v>
      </c>
      <c r="F1196" s="27">
        <v>9</v>
      </c>
      <c r="G1196" s="27">
        <v>1</v>
      </c>
      <c r="H1196" s="40">
        <v>5850.6</v>
      </c>
      <c r="I1196" s="129">
        <v>0</v>
      </c>
      <c r="J1196" s="40">
        <v>5850.6</v>
      </c>
      <c r="K1196" s="307">
        <f t="shared" ref="K1196" si="386">SUM(L1196:O1196)</f>
        <v>7222116.4500000002</v>
      </c>
      <c r="L1196" s="311">
        <v>0</v>
      </c>
      <c r="M1196" s="377">
        <v>0</v>
      </c>
      <c r="N1196" s="311">
        <v>0</v>
      </c>
      <c r="O1196" s="40">
        <f>'[1]Прод. прилож (2)'!$C$950</f>
        <v>7222116.4500000002</v>
      </c>
      <c r="P1196" s="311">
        <f t="shared" ref="P1196" si="387">K1196/H1196</f>
        <v>1234.4232130037944</v>
      </c>
      <c r="Q1196" s="42">
        <v>9673</v>
      </c>
      <c r="R1196" s="59" t="s">
        <v>93</v>
      </c>
      <c r="S1196" s="47"/>
      <c r="T1196" s="15"/>
      <c r="U1196" s="15"/>
    </row>
    <row r="1197" spans="1:207" s="15" customFormat="1" ht="25.15" customHeight="1" x14ac:dyDescent="0.25">
      <c r="A1197" s="200">
        <v>954</v>
      </c>
      <c r="B1197" s="110" t="s">
        <v>1343</v>
      </c>
      <c r="C1197" s="59">
        <v>1958</v>
      </c>
      <c r="D1197" s="102" t="s">
        <v>204</v>
      </c>
      <c r="E1197" s="102" t="s">
        <v>20</v>
      </c>
      <c r="F1197" s="104" t="s">
        <v>1346</v>
      </c>
      <c r="G1197" s="104" t="s">
        <v>1345</v>
      </c>
      <c r="H1197" s="42">
        <v>4321.6899999999996</v>
      </c>
      <c r="I1197" s="135">
        <v>0</v>
      </c>
      <c r="J1197" s="40">
        <v>3151.9</v>
      </c>
      <c r="K1197" s="307">
        <f>SUM(L1197:O1197)</f>
        <v>8828481.790000001</v>
      </c>
      <c r="L1197" s="40">
        <v>0</v>
      </c>
      <c r="M1197" s="40">
        <v>0</v>
      </c>
      <c r="N1197" s="40">
        <v>0</v>
      </c>
      <c r="O1197" s="311">
        <f>'[1]Прод. прилож (2)'!$C$951</f>
        <v>8828481.790000001</v>
      </c>
      <c r="P1197" s="42">
        <f t="shared" si="366"/>
        <v>2042.8308809748044</v>
      </c>
      <c r="Q1197" s="307">
        <v>9673</v>
      </c>
      <c r="R1197" s="300" t="s">
        <v>93</v>
      </c>
      <c r="S1197" s="96"/>
      <c r="T1197" s="95"/>
      <c r="U1197" s="95"/>
      <c r="V1197" s="95"/>
      <c r="W1197" s="95"/>
      <c r="X1197" s="95"/>
      <c r="Y1197" s="95"/>
      <c r="Z1197" s="95"/>
      <c r="AA1197" s="95"/>
      <c r="AB1197" s="95"/>
      <c r="AC1197" s="95"/>
      <c r="AD1197" s="95"/>
      <c r="AE1197" s="95"/>
      <c r="AF1197" s="95"/>
      <c r="AG1197" s="95"/>
      <c r="AH1197" s="95"/>
      <c r="AI1197" s="95"/>
      <c r="AJ1197" s="95"/>
      <c r="AK1197" s="95"/>
      <c r="AL1197" s="95"/>
      <c r="AM1197" s="95"/>
      <c r="AN1197" s="95"/>
      <c r="AO1197" s="95"/>
      <c r="AP1197" s="95"/>
      <c r="AQ1197" s="95"/>
      <c r="AR1197" s="95"/>
      <c r="AS1197" s="95"/>
      <c r="AT1197" s="95"/>
      <c r="AU1197" s="95"/>
      <c r="AV1197" s="95"/>
      <c r="AW1197" s="95"/>
      <c r="AX1197" s="95"/>
      <c r="AY1197" s="95"/>
      <c r="AZ1197" s="95"/>
      <c r="BA1197" s="95"/>
      <c r="BB1197" s="95"/>
      <c r="BC1197" s="95"/>
      <c r="BD1197" s="95"/>
      <c r="BE1197" s="95"/>
      <c r="BF1197" s="95"/>
      <c r="BG1197" s="95"/>
      <c r="BH1197" s="95"/>
      <c r="BI1197" s="95"/>
      <c r="BJ1197" s="95"/>
      <c r="BK1197" s="95"/>
      <c r="BL1197" s="95"/>
      <c r="BM1197" s="95"/>
      <c r="BN1197" s="95"/>
      <c r="BO1197" s="95"/>
      <c r="BP1197" s="95"/>
      <c r="BQ1197" s="95"/>
      <c r="BR1197" s="95"/>
      <c r="BS1197" s="95"/>
      <c r="BT1197" s="95"/>
      <c r="BU1197" s="95"/>
      <c r="BV1197" s="95"/>
      <c r="BW1197" s="95"/>
      <c r="BX1197" s="95"/>
      <c r="BY1197" s="95"/>
      <c r="BZ1197" s="95"/>
      <c r="CA1197" s="95"/>
      <c r="CB1197" s="95"/>
      <c r="CC1197" s="95"/>
      <c r="CD1197" s="95"/>
      <c r="CE1197" s="95"/>
      <c r="CF1197" s="95"/>
      <c r="CG1197" s="95"/>
      <c r="CH1197" s="95"/>
      <c r="CI1197" s="95"/>
      <c r="CJ1197" s="95"/>
      <c r="CK1197" s="95"/>
      <c r="CL1197" s="95"/>
      <c r="CM1197" s="95"/>
      <c r="CN1197" s="95"/>
      <c r="CO1197" s="95"/>
      <c r="CP1197" s="95"/>
      <c r="CQ1197" s="95"/>
      <c r="CR1197" s="95"/>
      <c r="CS1197" s="95"/>
      <c r="CT1197" s="95"/>
      <c r="CU1197" s="95"/>
      <c r="CV1197" s="95"/>
      <c r="CW1197" s="95"/>
      <c r="CX1197" s="95"/>
      <c r="CY1197" s="95"/>
      <c r="CZ1197" s="95"/>
      <c r="DA1197" s="95"/>
      <c r="DB1197" s="95"/>
      <c r="DC1197" s="95"/>
      <c r="DD1197" s="95"/>
      <c r="DE1197" s="95"/>
      <c r="DF1197" s="95"/>
      <c r="DG1197" s="95"/>
      <c r="DH1197" s="95"/>
      <c r="DI1197" s="95"/>
      <c r="DJ1197" s="95"/>
      <c r="DK1197" s="95"/>
      <c r="DL1197" s="95"/>
      <c r="DM1197" s="95"/>
      <c r="DN1197" s="95"/>
      <c r="DO1197" s="95"/>
      <c r="DP1197" s="95"/>
      <c r="DQ1197" s="95"/>
      <c r="DR1197" s="95"/>
      <c r="DS1197" s="95"/>
      <c r="DT1197" s="95"/>
      <c r="DU1197" s="95"/>
      <c r="DV1197" s="95"/>
      <c r="DW1197" s="95"/>
      <c r="DX1197" s="95"/>
      <c r="DY1197" s="95"/>
      <c r="DZ1197" s="95"/>
      <c r="EA1197" s="95"/>
      <c r="EB1197" s="95"/>
      <c r="EC1197" s="95"/>
      <c r="ED1197" s="95"/>
      <c r="EE1197" s="95"/>
      <c r="EF1197" s="95"/>
      <c r="EG1197" s="95"/>
      <c r="EH1197" s="95"/>
      <c r="EI1197" s="95"/>
      <c r="EJ1197" s="95"/>
      <c r="EK1197" s="95"/>
      <c r="EL1197" s="95"/>
      <c r="EM1197" s="95"/>
      <c r="EN1197" s="95"/>
      <c r="EO1197" s="95"/>
      <c r="EP1197" s="95"/>
      <c r="EQ1197" s="95"/>
      <c r="ER1197" s="95"/>
      <c r="ES1197" s="95"/>
      <c r="ET1197" s="95"/>
      <c r="EU1197" s="95"/>
      <c r="EV1197" s="95"/>
      <c r="EW1197" s="95"/>
      <c r="EX1197" s="95"/>
      <c r="EY1197" s="95"/>
      <c r="EZ1197" s="95"/>
      <c r="FA1197" s="95"/>
      <c r="FB1197" s="95"/>
      <c r="FC1197" s="95"/>
      <c r="FD1197" s="95"/>
      <c r="FE1197" s="95"/>
      <c r="FF1197" s="95"/>
      <c r="FG1197" s="95"/>
      <c r="FH1197" s="95"/>
      <c r="FI1197" s="95"/>
      <c r="FJ1197" s="95"/>
      <c r="FK1197" s="95"/>
      <c r="FL1197" s="95"/>
      <c r="FM1197" s="95"/>
      <c r="FN1197" s="95"/>
      <c r="FO1197" s="95"/>
      <c r="FP1197" s="95"/>
      <c r="FQ1197" s="95"/>
      <c r="FR1197" s="95"/>
      <c r="FS1197" s="95"/>
      <c r="FT1197" s="95"/>
      <c r="FU1197" s="95"/>
      <c r="FV1197" s="95"/>
      <c r="FW1197" s="95"/>
      <c r="FX1197" s="95"/>
      <c r="FY1197" s="95"/>
      <c r="FZ1197" s="95"/>
      <c r="GA1197" s="95"/>
      <c r="GB1197" s="95"/>
      <c r="GC1197" s="95"/>
      <c r="GD1197" s="95"/>
      <c r="GE1197" s="95"/>
      <c r="GF1197" s="95"/>
      <c r="GG1197" s="95"/>
      <c r="GH1197" s="95"/>
      <c r="GI1197" s="95"/>
      <c r="GJ1197" s="95"/>
      <c r="GK1197" s="95"/>
      <c r="GL1197" s="95"/>
      <c r="GM1197" s="95"/>
      <c r="GN1197" s="95"/>
      <c r="GO1197" s="95"/>
      <c r="GP1197" s="95"/>
      <c r="GQ1197" s="95"/>
      <c r="GR1197" s="95"/>
      <c r="GS1197" s="95"/>
      <c r="GT1197" s="95"/>
      <c r="GU1197" s="95"/>
      <c r="GV1197" s="95"/>
      <c r="GW1197" s="95"/>
      <c r="GX1197" s="95"/>
      <c r="GY1197" s="95"/>
    </row>
    <row r="1198" spans="1:207" s="15" customFormat="1" ht="25.15" customHeight="1" x14ac:dyDescent="0.25">
      <c r="A1198" s="200">
        <v>955</v>
      </c>
      <c r="B1198" s="110" t="s">
        <v>1128</v>
      </c>
      <c r="C1198" s="59">
        <v>1958</v>
      </c>
      <c r="D1198" s="102" t="s">
        <v>204</v>
      </c>
      <c r="E1198" s="102" t="s">
        <v>20</v>
      </c>
      <c r="F1198" s="104">
        <v>2</v>
      </c>
      <c r="G1198" s="104">
        <v>2</v>
      </c>
      <c r="H1198" s="42">
        <v>281.91000000000003</v>
      </c>
      <c r="I1198" s="135">
        <v>0</v>
      </c>
      <c r="J1198" s="40">
        <v>281.91000000000003</v>
      </c>
      <c r="K1198" s="307">
        <f t="shared" si="377"/>
        <v>2024532.5</v>
      </c>
      <c r="L1198" s="40">
        <v>0</v>
      </c>
      <c r="M1198" s="40">
        <v>0</v>
      </c>
      <c r="N1198" s="40">
        <v>0</v>
      </c>
      <c r="O1198" s="311">
        <f>'[1]Прод. прилож (2)'!$C$952</f>
        <v>2024532.5</v>
      </c>
      <c r="P1198" s="42">
        <f>O1198/H1198</f>
        <v>7181.4852257812772</v>
      </c>
      <c r="Q1198" s="307">
        <v>9673</v>
      </c>
      <c r="R1198" s="300" t="s">
        <v>93</v>
      </c>
      <c r="S1198" s="96"/>
      <c r="T1198" s="95"/>
      <c r="U1198" s="95"/>
      <c r="V1198" s="95"/>
      <c r="W1198" s="95"/>
      <c r="X1198" s="95"/>
      <c r="Y1198" s="95"/>
      <c r="Z1198" s="95"/>
      <c r="AA1198" s="95"/>
      <c r="AB1198" s="95"/>
      <c r="AC1198" s="95"/>
      <c r="AD1198" s="95"/>
      <c r="AE1198" s="95"/>
      <c r="AF1198" s="95"/>
      <c r="AG1198" s="95"/>
      <c r="AH1198" s="95"/>
      <c r="AI1198" s="95"/>
      <c r="AJ1198" s="95"/>
      <c r="AK1198" s="95"/>
      <c r="AL1198" s="95"/>
      <c r="AM1198" s="95"/>
      <c r="AN1198" s="95"/>
      <c r="AO1198" s="95"/>
      <c r="AP1198" s="95"/>
      <c r="AQ1198" s="95"/>
      <c r="AR1198" s="95"/>
      <c r="AS1198" s="95"/>
      <c r="AT1198" s="95"/>
      <c r="AU1198" s="95"/>
      <c r="AV1198" s="95"/>
      <c r="AW1198" s="95"/>
      <c r="AX1198" s="95"/>
      <c r="AY1198" s="95"/>
      <c r="AZ1198" s="95"/>
      <c r="BA1198" s="95"/>
      <c r="BB1198" s="95"/>
      <c r="BC1198" s="95"/>
      <c r="BD1198" s="95"/>
      <c r="BE1198" s="95"/>
      <c r="BF1198" s="95"/>
      <c r="BG1198" s="95"/>
      <c r="BH1198" s="95"/>
      <c r="BI1198" s="95"/>
      <c r="BJ1198" s="95"/>
      <c r="BK1198" s="95"/>
      <c r="BL1198" s="95"/>
      <c r="BM1198" s="95"/>
      <c r="BN1198" s="95"/>
      <c r="BO1198" s="95"/>
      <c r="BP1198" s="95"/>
      <c r="BQ1198" s="95"/>
      <c r="BR1198" s="95"/>
      <c r="BS1198" s="95"/>
      <c r="BT1198" s="95"/>
      <c r="BU1198" s="95"/>
      <c r="BV1198" s="95"/>
      <c r="BW1198" s="95"/>
      <c r="BX1198" s="95"/>
      <c r="BY1198" s="95"/>
      <c r="BZ1198" s="95"/>
      <c r="CA1198" s="95"/>
      <c r="CB1198" s="95"/>
      <c r="CC1198" s="95"/>
      <c r="CD1198" s="95"/>
      <c r="CE1198" s="95"/>
      <c r="CF1198" s="95"/>
      <c r="CG1198" s="95"/>
      <c r="CH1198" s="95"/>
      <c r="CI1198" s="95"/>
      <c r="CJ1198" s="95"/>
      <c r="CK1198" s="95"/>
      <c r="CL1198" s="95"/>
      <c r="CM1198" s="95"/>
      <c r="CN1198" s="95"/>
      <c r="CO1198" s="95"/>
      <c r="CP1198" s="95"/>
      <c r="CQ1198" s="95"/>
      <c r="CR1198" s="95"/>
      <c r="CS1198" s="95"/>
      <c r="CT1198" s="95"/>
      <c r="CU1198" s="95"/>
      <c r="CV1198" s="95"/>
      <c r="CW1198" s="95"/>
      <c r="CX1198" s="95"/>
      <c r="CY1198" s="95"/>
      <c r="CZ1198" s="95"/>
      <c r="DA1198" s="95"/>
      <c r="DB1198" s="95"/>
      <c r="DC1198" s="95"/>
      <c r="DD1198" s="95"/>
      <c r="DE1198" s="95"/>
      <c r="DF1198" s="95"/>
      <c r="DG1198" s="95"/>
      <c r="DH1198" s="95"/>
      <c r="DI1198" s="95"/>
      <c r="DJ1198" s="95"/>
      <c r="DK1198" s="95"/>
      <c r="DL1198" s="95"/>
      <c r="DM1198" s="95"/>
      <c r="DN1198" s="95"/>
      <c r="DO1198" s="95"/>
      <c r="DP1198" s="95"/>
      <c r="DQ1198" s="95"/>
      <c r="DR1198" s="95"/>
      <c r="DS1198" s="95"/>
      <c r="DT1198" s="95"/>
      <c r="DU1198" s="95"/>
      <c r="DV1198" s="95"/>
      <c r="DW1198" s="95"/>
      <c r="DX1198" s="95"/>
      <c r="DY1198" s="95"/>
      <c r="DZ1198" s="95"/>
      <c r="EA1198" s="95"/>
      <c r="EB1198" s="95"/>
      <c r="EC1198" s="95"/>
      <c r="ED1198" s="95"/>
      <c r="EE1198" s="95"/>
      <c r="EF1198" s="95"/>
      <c r="EG1198" s="95"/>
      <c r="EH1198" s="95"/>
      <c r="EI1198" s="95"/>
      <c r="EJ1198" s="95"/>
      <c r="EK1198" s="95"/>
      <c r="EL1198" s="95"/>
      <c r="EM1198" s="95"/>
      <c r="EN1198" s="95"/>
      <c r="EO1198" s="95"/>
      <c r="EP1198" s="95"/>
      <c r="EQ1198" s="95"/>
      <c r="ER1198" s="95"/>
      <c r="ES1198" s="95"/>
      <c r="ET1198" s="95"/>
      <c r="EU1198" s="95"/>
      <c r="EV1198" s="95"/>
      <c r="EW1198" s="95"/>
      <c r="EX1198" s="95"/>
      <c r="EY1198" s="95"/>
      <c r="EZ1198" s="95"/>
      <c r="FA1198" s="95"/>
      <c r="FB1198" s="95"/>
      <c r="FC1198" s="95"/>
      <c r="FD1198" s="95"/>
      <c r="FE1198" s="95"/>
      <c r="FF1198" s="95"/>
      <c r="FG1198" s="95"/>
      <c r="FH1198" s="95"/>
      <c r="FI1198" s="95"/>
      <c r="FJ1198" s="95"/>
      <c r="FK1198" s="95"/>
      <c r="FL1198" s="95"/>
      <c r="FM1198" s="95"/>
      <c r="FN1198" s="95"/>
      <c r="FO1198" s="95"/>
      <c r="FP1198" s="95"/>
      <c r="FQ1198" s="95"/>
      <c r="FR1198" s="95"/>
      <c r="FS1198" s="95"/>
      <c r="FT1198" s="95"/>
      <c r="FU1198" s="95"/>
      <c r="FV1198" s="95"/>
      <c r="FW1198" s="95"/>
      <c r="FX1198" s="95"/>
      <c r="FY1198" s="95"/>
      <c r="FZ1198" s="95"/>
      <c r="GA1198" s="95"/>
      <c r="GB1198" s="95"/>
      <c r="GC1198" s="95"/>
      <c r="GD1198" s="95"/>
      <c r="GE1198" s="95"/>
      <c r="GF1198" s="95"/>
      <c r="GG1198" s="95"/>
      <c r="GH1198" s="95"/>
      <c r="GI1198" s="95"/>
      <c r="GJ1198" s="95"/>
      <c r="GK1198" s="95"/>
      <c r="GL1198" s="95"/>
      <c r="GM1198" s="95"/>
      <c r="GN1198" s="95"/>
      <c r="GO1198" s="95"/>
      <c r="GP1198" s="95"/>
      <c r="GQ1198" s="95"/>
      <c r="GR1198" s="95"/>
      <c r="GS1198" s="95"/>
      <c r="GT1198" s="95"/>
      <c r="GU1198" s="95"/>
      <c r="GV1198" s="95"/>
      <c r="GW1198" s="95"/>
      <c r="GX1198" s="95"/>
      <c r="GY1198" s="95"/>
    </row>
    <row r="1199" spans="1:207" s="123" customFormat="1" ht="25.15" customHeight="1" x14ac:dyDescent="0.25">
      <c r="A1199" s="200">
        <v>956</v>
      </c>
      <c r="B1199" s="301" t="s">
        <v>1390</v>
      </c>
      <c r="C1199" s="48">
        <v>1978</v>
      </c>
      <c r="D1199" s="288" t="s">
        <v>204</v>
      </c>
      <c r="E1199" s="48" t="s">
        <v>20</v>
      </c>
      <c r="F1199" s="27">
        <v>9</v>
      </c>
      <c r="G1199" s="27">
        <v>4</v>
      </c>
      <c r="H1199" s="40">
        <v>10185.9</v>
      </c>
      <c r="I1199" s="129">
        <v>0</v>
      </c>
      <c r="J1199" s="40">
        <v>10185.9</v>
      </c>
      <c r="K1199" s="307">
        <f t="shared" ref="K1199" si="388">SUM(L1199:O1199)</f>
        <v>14229735.15</v>
      </c>
      <c r="L1199" s="311">
        <v>0</v>
      </c>
      <c r="M1199" s="377">
        <v>0</v>
      </c>
      <c r="N1199" s="311">
        <v>0</v>
      </c>
      <c r="O1199" s="40">
        <f>'[1]Прод. прилож (2)'!$C$953</f>
        <v>14229735.15</v>
      </c>
      <c r="P1199" s="311">
        <f>K1199/H1199</f>
        <v>1397.0032250463878</v>
      </c>
      <c r="Q1199" s="42">
        <v>9673</v>
      </c>
      <c r="R1199" s="59" t="s">
        <v>93</v>
      </c>
      <c r="S1199" s="47"/>
      <c r="T1199" s="15"/>
      <c r="U1199" s="15"/>
    </row>
    <row r="1200" spans="1:207" s="15" customFormat="1" ht="25.15" customHeight="1" x14ac:dyDescent="0.25">
      <c r="A1200" s="200">
        <v>957</v>
      </c>
      <c r="B1200" s="301" t="s">
        <v>631</v>
      </c>
      <c r="C1200" s="48">
        <v>1962</v>
      </c>
      <c r="D1200" s="288" t="s">
        <v>204</v>
      </c>
      <c r="E1200" s="48" t="s">
        <v>20</v>
      </c>
      <c r="F1200" s="137">
        <v>5</v>
      </c>
      <c r="G1200" s="137">
        <v>2</v>
      </c>
      <c r="H1200" s="40">
        <f t="shared" ref="H1200:H1215" si="389">I1200+J1200</f>
        <v>1615.08</v>
      </c>
      <c r="I1200" s="129">
        <v>72</v>
      </c>
      <c r="J1200" s="40">
        <v>1543.08</v>
      </c>
      <c r="K1200" s="307">
        <f t="shared" si="377"/>
        <v>2396116.08</v>
      </c>
      <c r="L1200" s="311">
        <v>0</v>
      </c>
      <c r="M1200" s="377">
        <v>0</v>
      </c>
      <c r="N1200" s="311">
        <v>0</v>
      </c>
      <c r="O1200" s="40">
        <f>'[1]Прод. прилож (2)'!$C$330</f>
        <v>2396116.08</v>
      </c>
      <c r="P1200" s="311">
        <f t="shared" ref="P1200:P1230" si="390">K1200/H1200</f>
        <v>1483.5897169180475</v>
      </c>
      <c r="Q1200" s="42">
        <v>9673</v>
      </c>
      <c r="R1200" s="59" t="s">
        <v>92</v>
      </c>
      <c r="S1200" s="152"/>
    </row>
    <row r="1201" spans="1:207" s="15" customFormat="1" ht="25.15" customHeight="1" x14ac:dyDescent="0.25">
      <c r="A1201" s="200">
        <v>958</v>
      </c>
      <c r="B1201" s="301" t="s">
        <v>632</v>
      </c>
      <c r="C1201" s="48">
        <v>1962</v>
      </c>
      <c r="D1201" s="288" t="s">
        <v>204</v>
      </c>
      <c r="E1201" s="48" t="s">
        <v>20</v>
      </c>
      <c r="F1201" s="137">
        <v>5</v>
      </c>
      <c r="G1201" s="137">
        <v>2</v>
      </c>
      <c r="H1201" s="40">
        <f t="shared" si="389"/>
        <v>1621.73</v>
      </c>
      <c r="I1201" s="129">
        <v>72.400000000000006</v>
      </c>
      <c r="J1201" s="40">
        <v>1549.33</v>
      </c>
      <c r="K1201" s="307">
        <f t="shared" si="377"/>
        <v>2326859.94</v>
      </c>
      <c r="L1201" s="311">
        <v>0</v>
      </c>
      <c r="M1201" s="377">
        <v>0</v>
      </c>
      <c r="N1201" s="311">
        <v>0</v>
      </c>
      <c r="O1201" s="40">
        <f>'[1]Прод. прилож (2)'!$C$331</f>
        <v>2326859.94</v>
      </c>
      <c r="P1201" s="311">
        <f t="shared" si="390"/>
        <v>1434.8010704617907</v>
      </c>
      <c r="Q1201" s="42">
        <v>9673</v>
      </c>
      <c r="R1201" s="59" t="s">
        <v>92</v>
      </c>
      <c r="S1201" s="152"/>
    </row>
    <row r="1202" spans="1:207" s="15" customFormat="1" ht="25.15" customHeight="1" x14ac:dyDescent="0.25">
      <c r="A1202" s="200">
        <v>959</v>
      </c>
      <c r="B1202" s="301" t="s">
        <v>633</v>
      </c>
      <c r="C1202" s="48">
        <v>1963</v>
      </c>
      <c r="D1202" s="288" t="s">
        <v>204</v>
      </c>
      <c r="E1202" s="288" t="s">
        <v>22</v>
      </c>
      <c r="F1202" s="137">
        <v>5</v>
      </c>
      <c r="G1202" s="137">
        <v>4</v>
      </c>
      <c r="H1202" s="40">
        <f t="shared" si="389"/>
        <v>3552.17</v>
      </c>
      <c r="I1202" s="129">
        <v>0</v>
      </c>
      <c r="J1202" s="40">
        <v>3552.17</v>
      </c>
      <c r="K1202" s="307">
        <f t="shared" si="377"/>
        <v>5613309.7800000003</v>
      </c>
      <c r="L1202" s="311">
        <v>0</v>
      </c>
      <c r="M1202" s="377">
        <v>0</v>
      </c>
      <c r="N1202" s="311">
        <v>0</v>
      </c>
      <c r="O1202" s="40">
        <f>'[1]Прод. прилож (2)'!$C$955</f>
        <v>5613309.7800000003</v>
      </c>
      <c r="P1202" s="311">
        <f t="shared" si="390"/>
        <v>1580.2480680823271</v>
      </c>
      <c r="Q1202" s="42">
        <v>9673</v>
      </c>
      <c r="R1202" s="59" t="s">
        <v>93</v>
      </c>
      <c r="S1202" s="47"/>
    </row>
    <row r="1203" spans="1:207" s="15" customFormat="1" ht="25.15" customHeight="1" x14ac:dyDescent="0.25">
      <c r="A1203" s="200">
        <v>960</v>
      </c>
      <c r="B1203" s="301" t="s">
        <v>634</v>
      </c>
      <c r="C1203" s="48">
        <v>1963</v>
      </c>
      <c r="D1203" s="288" t="s">
        <v>204</v>
      </c>
      <c r="E1203" s="288" t="s">
        <v>22</v>
      </c>
      <c r="F1203" s="137">
        <v>5</v>
      </c>
      <c r="G1203" s="137">
        <v>4</v>
      </c>
      <c r="H1203" s="40">
        <f t="shared" si="389"/>
        <v>3553.03</v>
      </c>
      <c r="I1203" s="129">
        <v>0</v>
      </c>
      <c r="J1203" s="40">
        <v>3553.03</v>
      </c>
      <c r="K1203" s="307">
        <f t="shared" si="377"/>
        <v>5613309.7800000003</v>
      </c>
      <c r="L1203" s="311">
        <v>0</v>
      </c>
      <c r="M1203" s="377">
        <v>0</v>
      </c>
      <c r="N1203" s="311">
        <v>0</v>
      </c>
      <c r="O1203" s="40">
        <f>'[1]Прод. прилож (2)'!$C$956</f>
        <v>5613309.7800000003</v>
      </c>
      <c r="P1203" s="311">
        <f t="shared" si="390"/>
        <v>1579.865573890454</v>
      </c>
      <c r="Q1203" s="42">
        <v>9673</v>
      </c>
      <c r="R1203" s="59" t="s">
        <v>93</v>
      </c>
      <c r="S1203" s="47"/>
    </row>
    <row r="1204" spans="1:207" s="123" customFormat="1" ht="33" customHeight="1" x14ac:dyDescent="0.25">
      <c r="A1204" s="200">
        <v>961</v>
      </c>
      <c r="B1204" s="301" t="s">
        <v>1391</v>
      </c>
      <c r="C1204" s="48" t="s">
        <v>1430</v>
      </c>
      <c r="D1204" s="288" t="s">
        <v>204</v>
      </c>
      <c r="E1204" s="48" t="s">
        <v>20</v>
      </c>
      <c r="F1204" s="27">
        <v>9</v>
      </c>
      <c r="G1204" s="27">
        <v>2</v>
      </c>
      <c r="H1204" s="40">
        <v>17132.599999999999</v>
      </c>
      <c r="I1204" s="129">
        <v>0</v>
      </c>
      <c r="J1204" s="40">
        <v>15132.6</v>
      </c>
      <c r="K1204" s="307">
        <f t="shared" si="377"/>
        <v>21328694.09</v>
      </c>
      <c r="L1204" s="311">
        <v>0</v>
      </c>
      <c r="M1204" s="377">
        <v>0</v>
      </c>
      <c r="N1204" s="311">
        <v>0</v>
      </c>
      <c r="O1204" s="40">
        <f>'[1]Прод. прилож (2)'!$C$954</f>
        <v>21328694.09</v>
      </c>
      <c r="P1204" s="311">
        <f t="shared" si="390"/>
        <v>1244.9186982711324</v>
      </c>
      <c r="Q1204" s="42">
        <v>9673</v>
      </c>
      <c r="R1204" s="59" t="s">
        <v>93</v>
      </c>
      <c r="S1204" s="47"/>
      <c r="T1204" s="15"/>
      <c r="U1204" s="15"/>
    </row>
    <row r="1205" spans="1:207" s="15" customFormat="1" ht="25.15" customHeight="1" x14ac:dyDescent="0.25">
      <c r="A1205" s="200">
        <v>962</v>
      </c>
      <c r="B1205" s="301" t="s">
        <v>635</v>
      </c>
      <c r="C1205" s="48">
        <v>1966</v>
      </c>
      <c r="D1205" s="288" t="s">
        <v>204</v>
      </c>
      <c r="E1205" s="48" t="s">
        <v>20</v>
      </c>
      <c r="F1205" s="64">
        <v>5</v>
      </c>
      <c r="G1205" s="64">
        <v>2</v>
      </c>
      <c r="H1205" s="40">
        <f t="shared" si="389"/>
        <v>1628.7800000000002</v>
      </c>
      <c r="I1205" s="40">
        <v>78.400000000000006</v>
      </c>
      <c r="J1205" s="40">
        <v>1550.38</v>
      </c>
      <c r="K1205" s="307">
        <f t="shared" si="377"/>
        <v>2235920</v>
      </c>
      <c r="L1205" s="311">
        <v>0</v>
      </c>
      <c r="M1205" s="377">
        <v>0</v>
      </c>
      <c r="N1205" s="311">
        <v>0</v>
      </c>
      <c r="O1205" s="40">
        <f>'[1]Прод. прилож (2)'!$C$1469</f>
        <v>2235920</v>
      </c>
      <c r="P1205" s="311">
        <f t="shared" si="390"/>
        <v>1372.7575240363951</v>
      </c>
      <c r="Q1205" s="42">
        <v>9673</v>
      </c>
      <c r="R1205" s="59" t="s">
        <v>94</v>
      </c>
      <c r="S1205" s="47"/>
    </row>
    <row r="1206" spans="1:207" s="15" customFormat="1" ht="25.15" customHeight="1" x14ac:dyDescent="0.25">
      <c r="A1206" s="200">
        <v>963</v>
      </c>
      <c r="B1206" s="301" t="s">
        <v>636</v>
      </c>
      <c r="C1206" s="48">
        <v>1964</v>
      </c>
      <c r="D1206" s="288" t="s">
        <v>204</v>
      </c>
      <c r="E1206" s="48" t="s">
        <v>22</v>
      </c>
      <c r="F1206" s="137">
        <v>5</v>
      </c>
      <c r="G1206" s="137">
        <v>4</v>
      </c>
      <c r="H1206" s="40">
        <f t="shared" si="389"/>
        <v>35259.199999999997</v>
      </c>
      <c r="I1206" s="129">
        <v>0</v>
      </c>
      <c r="J1206" s="40">
        <v>35259.199999999997</v>
      </c>
      <c r="K1206" s="307">
        <f t="shared" si="377"/>
        <v>5613309.7800000003</v>
      </c>
      <c r="L1206" s="311">
        <v>0</v>
      </c>
      <c r="M1206" s="377">
        <v>0</v>
      </c>
      <c r="N1206" s="311">
        <v>0</v>
      </c>
      <c r="O1206" s="40">
        <f>'[1]Прод. прилож (2)'!$C$957</f>
        <v>5613309.7800000003</v>
      </c>
      <c r="P1206" s="311">
        <f t="shared" si="390"/>
        <v>159.20128023324412</v>
      </c>
      <c r="Q1206" s="42">
        <v>9673</v>
      </c>
      <c r="R1206" s="59" t="s">
        <v>93</v>
      </c>
      <c r="S1206" s="47"/>
    </row>
    <row r="1207" spans="1:207" s="15" customFormat="1" ht="25.15" customHeight="1" x14ac:dyDescent="0.25">
      <c r="A1207" s="200">
        <v>964</v>
      </c>
      <c r="B1207" s="301" t="s">
        <v>637</v>
      </c>
      <c r="C1207" s="48">
        <v>1965</v>
      </c>
      <c r="D1207" s="288" t="s">
        <v>204</v>
      </c>
      <c r="E1207" s="48" t="s">
        <v>22</v>
      </c>
      <c r="F1207" s="64">
        <v>5</v>
      </c>
      <c r="G1207" s="64">
        <v>4</v>
      </c>
      <c r="H1207" s="40">
        <f t="shared" si="389"/>
        <v>3551.82</v>
      </c>
      <c r="I1207" s="40">
        <v>0</v>
      </c>
      <c r="J1207" s="40">
        <v>3551.82</v>
      </c>
      <c r="K1207" s="307">
        <f t="shared" si="377"/>
        <v>4819280</v>
      </c>
      <c r="L1207" s="311">
        <v>0</v>
      </c>
      <c r="M1207" s="377">
        <v>0</v>
      </c>
      <c r="N1207" s="311">
        <v>0</v>
      </c>
      <c r="O1207" s="40">
        <f>'[1]Прод. прилож (2)'!$C$1470</f>
        <v>4819280</v>
      </c>
      <c r="P1207" s="311">
        <f t="shared" si="390"/>
        <v>1356.848038470418</v>
      </c>
      <c r="Q1207" s="42">
        <v>9673</v>
      </c>
      <c r="R1207" s="59" t="s">
        <v>94</v>
      </c>
      <c r="S1207" s="47"/>
    </row>
    <row r="1208" spans="1:207" s="15" customFormat="1" ht="25.15" customHeight="1" x14ac:dyDescent="0.25">
      <c r="A1208" s="200">
        <v>965</v>
      </c>
      <c r="B1208" s="301" t="s">
        <v>638</v>
      </c>
      <c r="C1208" s="48">
        <v>1965</v>
      </c>
      <c r="D1208" s="288" t="s">
        <v>204</v>
      </c>
      <c r="E1208" s="48" t="s">
        <v>22</v>
      </c>
      <c r="F1208" s="64">
        <v>5</v>
      </c>
      <c r="G1208" s="64">
        <v>4</v>
      </c>
      <c r="H1208" s="40">
        <f t="shared" si="389"/>
        <v>3557.48</v>
      </c>
      <c r="I1208" s="40">
        <v>0</v>
      </c>
      <c r="J1208" s="40">
        <v>3557.48</v>
      </c>
      <c r="K1208" s="307">
        <f t="shared" si="377"/>
        <v>4819280</v>
      </c>
      <c r="L1208" s="311">
        <v>0</v>
      </c>
      <c r="M1208" s="377">
        <v>0</v>
      </c>
      <c r="N1208" s="311">
        <v>0</v>
      </c>
      <c r="O1208" s="40">
        <f>'[1]Прод. прилож (2)'!$C$1471</f>
        <v>4819280</v>
      </c>
      <c r="P1208" s="311">
        <f t="shared" si="390"/>
        <v>1354.6892744302147</v>
      </c>
      <c r="Q1208" s="42">
        <v>9673</v>
      </c>
      <c r="R1208" s="59" t="s">
        <v>94</v>
      </c>
      <c r="S1208" s="47"/>
    </row>
    <row r="1209" spans="1:207" s="123" customFormat="1" ht="25.15" customHeight="1" x14ac:dyDescent="0.25">
      <c r="A1209" s="200">
        <v>966</v>
      </c>
      <c r="B1209" s="301" t="s">
        <v>1479</v>
      </c>
      <c r="C1209" s="48">
        <v>1974</v>
      </c>
      <c r="D1209" s="288" t="s">
        <v>204</v>
      </c>
      <c r="E1209" s="48" t="s">
        <v>22</v>
      </c>
      <c r="F1209" s="27">
        <v>5</v>
      </c>
      <c r="G1209" s="27">
        <v>2</v>
      </c>
      <c r="H1209" s="40">
        <v>4603.6000000000004</v>
      </c>
      <c r="I1209" s="129">
        <v>135</v>
      </c>
      <c r="J1209" s="40">
        <v>4102</v>
      </c>
      <c r="K1209" s="307">
        <f t="shared" si="377"/>
        <v>5613840</v>
      </c>
      <c r="L1209" s="311">
        <v>0</v>
      </c>
      <c r="M1209" s="377">
        <v>0</v>
      </c>
      <c r="N1209" s="311">
        <v>0</v>
      </c>
      <c r="O1209" s="40">
        <f>'[1]Прод. прилож (2)'!$C$958</f>
        <v>5613840</v>
      </c>
      <c r="P1209" s="311">
        <f t="shared" si="390"/>
        <v>1219.4456512294726</v>
      </c>
      <c r="Q1209" s="42">
        <v>9673</v>
      </c>
      <c r="R1209" s="59" t="s">
        <v>93</v>
      </c>
      <c r="S1209" s="47"/>
      <c r="T1209" s="15"/>
      <c r="U1209" s="15"/>
    </row>
    <row r="1210" spans="1:207" s="123" customFormat="1" ht="25.15" customHeight="1" x14ac:dyDescent="0.25">
      <c r="A1210" s="200">
        <v>967</v>
      </c>
      <c r="B1210" s="301" t="s">
        <v>1480</v>
      </c>
      <c r="C1210" s="48">
        <v>1974</v>
      </c>
      <c r="D1210" s="288" t="s">
        <v>204</v>
      </c>
      <c r="E1210" s="48" t="s">
        <v>22</v>
      </c>
      <c r="F1210" s="27">
        <v>6</v>
      </c>
      <c r="G1210" s="27">
        <v>2</v>
      </c>
      <c r="H1210" s="40">
        <v>4528.97</v>
      </c>
      <c r="I1210" s="129">
        <v>0</v>
      </c>
      <c r="J1210" s="40">
        <v>4528.97</v>
      </c>
      <c r="K1210" s="307">
        <f t="shared" si="377"/>
        <v>5026733.68</v>
      </c>
      <c r="L1210" s="311">
        <v>0</v>
      </c>
      <c r="M1210" s="377">
        <v>0</v>
      </c>
      <c r="N1210" s="311">
        <v>0</v>
      </c>
      <c r="O1210" s="40">
        <f>'[1]Прод. прилож (2)'!$C$959</f>
        <v>5026733.68</v>
      </c>
      <c r="P1210" s="311">
        <f t="shared" si="390"/>
        <v>1109.9065968641876</v>
      </c>
      <c r="Q1210" s="42">
        <v>9673</v>
      </c>
      <c r="R1210" s="59" t="s">
        <v>93</v>
      </c>
      <c r="S1210" s="47"/>
      <c r="T1210" s="15"/>
      <c r="U1210" s="15"/>
    </row>
    <row r="1211" spans="1:207" s="15" customFormat="1" ht="25.15" customHeight="1" x14ac:dyDescent="0.25">
      <c r="A1211" s="200">
        <v>968</v>
      </c>
      <c r="B1211" s="301" t="s">
        <v>639</v>
      </c>
      <c r="C1211" s="48">
        <v>1962</v>
      </c>
      <c r="D1211" s="288" t="s">
        <v>204</v>
      </c>
      <c r="E1211" s="48" t="s">
        <v>20</v>
      </c>
      <c r="F1211" s="137">
        <v>4</v>
      </c>
      <c r="G1211" s="137">
        <v>4</v>
      </c>
      <c r="H1211" s="40">
        <f t="shared" si="389"/>
        <v>2566.4499999999998</v>
      </c>
      <c r="I1211" s="129">
        <v>0</v>
      </c>
      <c r="J1211" s="40">
        <v>2566.4499999999998</v>
      </c>
      <c r="K1211" s="307">
        <f t="shared" si="377"/>
        <v>4282856.1500000004</v>
      </c>
      <c r="L1211" s="311">
        <v>0</v>
      </c>
      <c r="M1211" s="377">
        <v>0</v>
      </c>
      <c r="N1211" s="311">
        <v>0</v>
      </c>
      <c r="O1211" s="40">
        <f>'[1]Прод. прилож (2)'!$C$332</f>
        <v>4282856.1500000004</v>
      </c>
      <c r="P1211" s="311">
        <f t="shared" si="390"/>
        <v>1668.7861248027434</v>
      </c>
      <c r="Q1211" s="42">
        <v>9673</v>
      </c>
      <c r="R1211" s="59" t="s">
        <v>92</v>
      </c>
      <c r="S1211" s="152"/>
    </row>
    <row r="1212" spans="1:207" s="123" customFormat="1" ht="25.15" customHeight="1" x14ac:dyDescent="0.25">
      <c r="A1212" s="200">
        <v>969</v>
      </c>
      <c r="B1212" s="301" t="s">
        <v>1392</v>
      </c>
      <c r="C1212" s="48">
        <v>1983</v>
      </c>
      <c r="D1212" s="288" t="s">
        <v>204</v>
      </c>
      <c r="E1212" s="48" t="s">
        <v>20</v>
      </c>
      <c r="F1212" s="27">
        <v>9</v>
      </c>
      <c r="G1212" s="27">
        <v>2</v>
      </c>
      <c r="H1212" s="40">
        <v>5678.4</v>
      </c>
      <c r="I1212" s="129">
        <v>0</v>
      </c>
      <c r="J1212" s="40">
        <v>5378.4</v>
      </c>
      <c r="K1212" s="307">
        <f t="shared" ref="K1212" si="391">SUM(L1212:O1212)</f>
        <v>7223065.4699999997</v>
      </c>
      <c r="L1212" s="311">
        <v>0</v>
      </c>
      <c r="M1212" s="377">
        <v>0</v>
      </c>
      <c r="N1212" s="311">
        <v>0</v>
      </c>
      <c r="O1212" s="40">
        <f>'[1]Прод. прилож (2)'!$C$960</f>
        <v>7223065.4699999997</v>
      </c>
      <c r="P1212" s="311">
        <f t="shared" ref="P1212" si="392">K1212/H1212</f>
        <v>1272.0247728233305</v>
      </c>
      <c r="Q1212" s="42">
        <v>9673</v>
      </c>
      <c r="R1212" s="59" t="s">
        <v>93</v>
      </c>
      <c r="S1212" s="47"/>
      <c r="T1212" s="15"/>
      <c r="U1212" s="15"/>
    </row>
    <row r="1213" spans="1:207" s="123" customFormat="1" ht="25.15" customHeight="1" x14ac:dyDescent="0.25">
      <c r="A1213" s="200">
        <v>970</v>
      </c>
      <c r="B1213" s="301" t="s">
        <v>1393</v>
      </c>
      <c r="C1213" s="48">
        <v>1976</v>
      </c>
      <c r="D1213" s="288" t="s">
        <v>204</v>
      </c>
      <c r="E1213" s="48" t="s">
        <v>20</v>
      </c>
      <c r="F1213" s="27">
        <v>9</v>
      </c>
      <c r="G1213" s="27">
        <v>4</v>
      </c>
      <c r="H1213" s="40">
        <v>10556.8</v>
      </c>
      <c r="I1213" s="129">
        <v>0</v>
      </c>
      <c r="J1213" s="40">
        <v>10056.799999999999</v>
      </c>
      <c r="K1213" s="307">
        <f t="shared" ref="K1213" si="393">SUM(L1213:O1213)</f>
        <v>14228682.869999999</v>
      </c>
      <c r="L1213" s="311">
        <v>0</v>
      </c>
      <c r="M1213" s="377">
        <v>0</v>
      </c>
      <c r="N1213" s="311">
        <v>0</v>
      </c>
      <c r="O1213" s="40">
        <f>'[1]Прод. прилож (2)'!$C$961</f>
        <v>14228682.869999999</v>
      </c>
      <c r="P1213" s="311">
        <f t="shared" ref="P1213" si="394">K1213/H1213</f>
        <v>1347.8215813504091</v>
      </c>
      <c r="Q1213" s="42">
        <v>9673</v>
      </c>
      <c r="R1213" s="59" t="s">
        <v>93</v>
      </c>
      <c r="S1213" s="47"/>
      <c r="T1213" s="15"/>
      <c r="U1213" s="15"/>
    </row>
    <row r="1214" spans="1:207" s="15" customFormat="1" ht="25.15" customHeight="1" x14ac:dyDescent="0.25">
      <c r="A1214" s="200">
        <v>971</v>
      </c>
      <c r="B1214" s="301" t="s">
        <v>640</v>
      </c>
      <c r="C1214" s="48">
        <v>1963</v>
      </c>
      <c r="D1214" s="288" t="s">
        <v>204</v>
      </c>
      <c r="E1214" s="288" t="s">
        <v>22</v>
      </c>
      <c r="F1214" s="137">
        <v>5</v>
      </c>
      <c r="G1214" s="137">
        <v>4</v>
      </c>
      <c r="H1214" s="40">
        <f t="shared" si="389"/>
        <v>3557.43</v>
      </c>
      <c r="I1214" s="129">
        <v>0</v>
      </c>
      <c r="J1214" s="40">
        <v>3557.43</v>
      </c>
      <c r="K1214" s="307">
        <f t="shared" si="377"/>
        <v>5613309.7800000003</v>
      </c>
      <c r="L1214" s="311">
        <v>0</v>
      </c>
      <c r="M1214" s="377">
        <v>0</v>
      </c>
      <c r="N1214" s="311">
        <v>0</v>
      </c>
      <c r="O1214" s="40">
        <f>'[1]Прод. прилож (2)'!$C$962</f>
        <v>5613309.7800000003</v>
      </c>
      <c r="P1214" s="311">
        <f t="shared" si="390"/>
        <v>1577.9115203953418</v>
      </c>
      <c r="Q1214" s="42">
        <v>9673</v>
      </c>
      <c r="R1214" s="59" t="s">
        <v>93</v>
      </c>
      <c r="S1214" s="47"/>
    </row>
    <row r="1215" spans="1:207" s="15" customFormat="1" ht="25.15" customHeight="1" x14ac:dyDescent="0.25">
      <c r="A1215" s="200">
        <v>972</v>
      </c>
      <c r="B1215" s="301" t="s">
        <v>641</v>
      </c>
      <c r="C1215" s="48">
        <v>1963</v>
      </c>
      <c r="D1215" s="288" t="s">
        <v>204</v>
      </c>
      <c r="E1215" s="288" t="s">
        <v>22</v>
      </c>
      <c r="F1215" s="137">
        <v>5</v>
      </c>
      <c r="G1215" s="137">
        <v>4</v>
      </c>
      <c r="H1215" s="40">
        <f t="shared" si="389"/>
        <v>3563.78</v>
      </c>
      <c r="I1215" s="129">
        <v>0</v>
      </c>
      <c r="J1215" s="40">
        <v>3563.78</v>
      </c>
      <c r="K1215" s="307">
        <f t="shared" si="377"/>
        <v>5613309.7800000003</v>
      </c>
      <c r="L1215" s="311">
        <v>0</v>
      </c>
      <c r="M1215" s="377">
        <v>0</v>
      </c>
      <c r="N1215" s="311">
        <v>0</v>
      </c>
      <c r="O1215" s="40">
        <f>'[1]Прод. прилож (2)'!$C$963</f>
        <v>5613309.7800000003</v>
      </c>
      <c r="P1215" s="311">
        <f t="shared" si="390"/>
        <v>1575.0999725011084</v>
      </c>
      <c r="Q1215" s="42">
        <v>9673</v>
      </c>
      <c r="R1215" s="59" t="s">
        <v>93</v>
      </c>
      <c r="S1215" s="47"/>
    </row>
    <row r="1216" spans="1:207" s="221" customFormat="1" ht="25.15" customHeight="1" x14ac:dyDescent="0.25">
      <c r="A1216" s="200">
        <v>973</v>
      </c>
      <c r="B1216" s="301" t="s">
        <v>1129</v>
      </c>
      <c r="C1216" s="305">
        <v>1956</v>
      </c>
      <c r="D1216" s="288" t="s">
        <v>204</v>
      </c>
      <c r="E1216" s="288" t="s">
        <v>20</v>
      </c>
      <c r="F1216" s="306">
        <v>5</v>
      </c>
      <c r="G1216" s="306">
        <v>6</v>
      </c>
      <c r="H1216" s="42">
        <v>4863</v>
      </c>
      <c r="I1216" s="135">
        <v>504</v>
      </c>
      <c r="J1216" s="40">
        <v>4359</v>
      </c>
      <c r="K1216" s="307">
        <f t="shared" si="377"/>
        <v>19087275</v>
      </c>
      <c r="L1216" s="40">
        <v>0</v>
      </c>
      <c r="M1216" s="40">
        <v>0</v>
      </c>
      <c r="N1216" s="40">
        <v>0</v>
      </c>
      <c r="O1216" s="311">
        <f>'[1]Прод. прилож (2)'!$C$964</f>
        <v>19087275</v>
      </c>
      <c r="P1216" s="42">
        <f t="shared" si="390"/>
        <v>3925</v>
      </c>
      <c r="Q1216" s="307">
        <v>9673</v>
      </c>
      <c r="R1216" s="300" t="s">
        <v>93</v>
      </c>
      <c r="S1216" s="96" t="s">
        <v>1053</v>
      </c>
      <c r="T1216" s="223"/>
      <c r="U1216" s="223"/>
      <c r="V1216" s="223"/>
      <c r="W1216" s="223"/>
      <c r="X1216" s="223"/>
      <c r="Y1216" s="223"/>
      <c r="Z1216" s="223"/>
      <c r="AA1216" s="223"/>
      <c r="AB1216" s="223"/>
      <c r="AC1216" s="223"/>
      <c r="AD1216" s="223"/>
      <c r="AE1216" s="223"/>
      <c r="AF1216" s="223"/>
      <c r="AG1216" s="223"/>
      <c r="AH1216" s="223"/>
      <c r="AI1216" s="223"/>
      <c r="AJ1216" s="223"/>
      <c r="AK1216" s="223"/>
      <c r="AL1216" s="223"/>
      <c r="AM1216" s="223"/>
      <c r="AN1216" s="223"/>
      <c r="AO1216" s="223"/>
      <c r="AP1216" s="223"/>
      <c r="AQ1216" s="223"/>
      <c r="AR1216" s="223"/>
      <c r="AS1216" s="223"/>
      <c r="AT1216" s="223"/>
      <c r="AU1216" s="223"/>
      <c r="AV1216" s="223"/>
      <c r="AW1216" s="223"/>
      <c r="AX1216" s="223"/>
      <c r="AY1216" s="223"/>
      <c r="AZ1216" s="223"/>
      <c r="BA1216" s="223"/>
      <c r="BB1216" s="223"/>
      <c r="BC1216" s="223"/>
      <c r="BD1216" s="223"/>
      <c r="BE1216" s="223"/>
      <c r="BF1216" s="223"/>
      <c r="BG1216" s="223"/>
      <c r="BH1216" s="223"/>
      <c r="BI1216" s="223"/>
      <c r="BJ1216" s="223"/>
      <c r="BK1216" s="223"/>
      <c r="BL1216" s="223"/>
      <c r="BM1216" s="223"/>
      <c r="BN1216" s="223"/>
      <c r="BO1216" s="223"/>
      <c r="BP1216" s="223"/>
      <c r="BQ1216" s="223"/>
      <c r="BR1216" s="223"/>
      <c r="BS1216" s="223"/>
      <c r="BT1216" s="223"/>
      <c r="BU1216" s="223"/>
      <c r="BV1216" s="223"/>
      <c r="BW1216" s="223"/>
      <c r="BX1216" s="223"/>
      <c r="BY1216" s="223"/>
      <c r="BZ1216" s="223"/>
      <c r="CA1216" s="223"/>
      <c r="CB1216" s="223"/>
      <c r="CC1216" s="223"/>
      <c r="CD1216" s="223"/>
      <c r="CE1216" s="223"/>
      <c r="CF1216" s="223"/>
      <c r="CG1216" s="223"/>
      <c r="CH1216" s="223"/>
      <c r="CI1216" s="223"/>
      <c r="CJ1216" s="223"/>
      <c r="CK1216" s="223"/>
      <c r="CL1216" s="223"/>
      <c r="CM1216" s="223"/>
      <c r="CN1216" s="223"/>
      <c r="CO1216" s="223"/>
      <c r="CP1216" s="223"/>
      <c r="CQ1216" s="223"/>
      <c r="CR1216" s="223"/>
      <c r="CS1216" s="223"/>
      <c r="CT1216" s="223"/>
      <c r="CU1216" s="223"/>
      <c r="CV1216" s="223"/>
      <c r="CW1216" s="223"/>
      <c r="CX1216" s="223"/>
      <c r="CY1216" s="223"/>
      <c r="CZ1216" s="223"/>
      <c r="DA1216" s="223"/>
      <c r="DB1216" s="223"/>
      <c r="DC1216" s="223"/>
      <c r="DD1216" s="223"/>
      <c r="DE1216" s="223"/>
      <c r="DF1216" s="223"/>
      <c r="DG1216" s="223"/>
      <c r="DH1216" s="223"/>
      <c r="DI1216" s="223"/>
      <c r="DJ1216" s="223"/>
      <c r="DK1216" s="223"/>
      <c r="DL1216" s="223"/>
      <c r="DM1216" s="223"/>
      <c r="DN1216" s="223"/>
      <c r="DO1216" s="223"/>
      <c r="DP1216" s="223"/>
      <c r="DQ1216" s="223"/>
      <c r="DR1216" s="223"/>
      <c r="DS1216" s="223"/>
      <c r="DT1216" s="223"/>
      <c r="DU1216" s="223"/>
      <c r="DV1216" s="223"/>
      <c r="DW1216" s="223"/>
      <c r="DX1216" s="223"/>
      <c r="DY1216" s="223"/>
      <c r="DZ1216" s="223"/>
      <c r="EA1216" s="223"/>
      <c r="EB1216" s="223"/>
      <c r="EC1216" s="223"/>
      <c r="ED1216" s="223"/>
      <c r="EE1216" s="223"/>
      <c r="EF1216" s="223"/>
      <c r="EG1216" s="223"/>
      <c r="EH1216" s="223"/>
      <c r="EI1216" s="223"/>
      <c r="EJ1216" s="223"/>
      <c r="EK1216" s="223"/>
      <c r="EL1216" s="223"/>
      <c r="EM1216" s="223"/>
      <c r="EN1216" s="223"/>
      <c r="EO1216" s="223"/>
      <c r="EP1216" s="223"/>
      <c r="EQ1216" s="223"/>
      <c r="ER1216" s="223"/>
      <c r="ES1216" s="223"/>
      <c r="ET1216" s="223"/>
      <c r="EU1216" s="223"/>
      <c r="EV1216" s="223"/>
      <c r="EW1216" s="223"/>
      <c r="EX1216" s="223"/>
      <c r="EY1216" s="223"/>
      <c r="EZ1216" s="223"/>
      <c r="FA1216" s="223"/>
      <c r="FB1216" s="223"/>
      <c r="FC1216" s="223"/>
      <c r="FD1216" s="223"/>
      <c r="FE1216" s="223"/>
      <c r="FF1216" s="223"/>
      <c r="FG1216" s="223"/>
      <c r="FH1216" s="223"/>
      <c r="FI1216" s="223"/>
      <c r="FJ1216" s="223"/>
      <c r="FK1216" s="223"/>
      <c r="FL1216" s="223"/>
      <c r="FM1216" s="223"/>
      <c r="FN1216" s="223"/>
      <c r="FO1216" s="223"/>
      <c r="FP1216" s="223"/>
      <c r="FQ1216" s="223"/>
      <c r="FR1216" s="223"/>
      <c r="FS1216" s="223"/>
      <c r="FT1216" s="223"/>
      <c r="FU1216" s="223"/>
      <c r="FV1216" s="223"/>
      <c r="FW1216" s="223"/>
      <c r="FX1216" s="223"/>
      <c r="FY1216" s="223"/>
      <c r="FZ1216" s="223"/>
      <c r="GA1216" s="223"/>
      <c r="GB1216" s="223"/>
      <c r="GC1216" s="223"/>
      <c r="GD1216" s="223"/>
      <c r="GE1216" s="223"/>
      <c r="GF1216" s="223"/>
      <c r="GG1216" s="223"/>
      <c r="GH1216" s="223"/>
      <c r="GI1216" s="223"/>
      <c r="GJ1216" s="223"/>
      <c r="GK1216" s="223"/>
      <c r="GL1216" s="223"/>
      <c r="GM1216" s="223"/>
      <c r="GN1216" s="223"/>
      <c r="GO1216" s="223"/>
      <c r="GP1216" s="223"/>
      <c r="GQ1216" s="223"/>
      <c r="GR1216" s="223"/>
      <c r="GS1216" s="223"/>
      <c r="GT1216" s="223"/>
      <c r="GU1216" s="223"/>
      <c r="GV1216" s="223"/>
      <c r="GW1216" s="223"/>
      <c r="GX1216" s="223"/>
      <c r="GY1216" s="223"/>
    </row>
    <row r="1217" spans="1:207" s="221" customFormat="1" ht="25.15" customHeight="1" x14ac:dyDescent="0.25">
      <c r="A1217" s="200">
        <v>974</v>
      </c>
      <c r="B1217" s="301" t="s">
        <v>1130</v>
      </c>
      <c r="C1217" s="305">
        <v>1955</v>
      </c>
      <c r="D1217" s="288" t="s">
        <v>204</v>
      </c>
      <c r="E1217" s="288" t="s">
        <v>20</v>
      </c>
      <c r="F1217" s="306">
        <v>5</v>
      </c>
      <c r="G1217" s="306">
        <v>9</v>
      </c>
      <c r="H1217" s="42">
        <v>8202.5</v>
      </c>
      <c r="I1217" s="289">
        <v>1838.1</v>
      </c>
      <c r="J1217" s="40">
        <v>6364.4</v>
      </c>
      <c r="K1217" s="307">
        <f t="shared" si="377"/>
        <v>32260943.129999999</v>
      </c>
      <c r="L1217" s="40">
        <v>0</v>
      </c>
      <c r="M1217" s="40">
        <v>0</v>
      </c>
      <c r="N1217" s="40">
        <v>0</v>
      </c>
      <c r="O1217" s="311">
        <f>'[1]Прод. прилож (2)'!$C$965</f>
        <v>32260943.129999999</v>
      </c>
      <c r="P1217" s="42">
        <f t="shared" si="390"/>
        <v>3933.0622529716547</v>
      </c>
      <c r="Q1217" s="307">
        <v>9673</v>
      </c>
      <c r="R1217" s="300" t="s">
        <v>93</v>
      </c>
      <c r="S1217" s="96"/>
      <c r="T1217" s="223"/>
      <c r="U1217" s="223"/>
      <c r="V1217" s="223"/>
      <c r="W1217" s="223"/>
      <c r="X1217" s="223"/>
      <c r="Y1217" s="223"/>
      <c r="Z1217" s="223"/>
      <c r="AA1217" s="223"/>
      <c r="AB1217" s="223"/>
      <c r="AC1217" s="223"/>
      <c r="AD1217" s="223"/>
      <c r="AE1217" s="223"/>
      <c r="AF1217" s="223"/>
      <c r="AG1217" s="223"/>
      <c r="AH1217" s="223"/>
      <c r="AI1217" s="223"/>
      <c r="AJ1217" s="223"/>
      <c r="AK1217" s="223"/>
      <c r="AL1217" s="223"/>
      <c r="AM1217" s="223"/>
      <c r="AN1217" s="223"/>
      <c r="AO1217" s="223"/>
      <c r="AP1217" s="223"/>
      <c r="AQ1217" s="223"/>
      <c r="AR1217" s="223"/>
      <c r="AS1217" s="223"/>
      <c r="AT1217" s="223"/>
      <c r="AU1217" s="223"/>
      <c r="AV1217" s="223"/>
      <c r="AW1217" s="223"/>
      <c r="AX1217" s="223"/>
      <c r="AY1217" s="223"/>
      <c r="AZ1217" s="223"/>
      <c r="BA1217" s="223"/>
      <c r="BB1217" s="223"/>
      <c r="BC1217" s="223"/>
      <c r="BD1217" s="223"/>
      <c r="BE1217" s="223"/>
      <c r="BF1217" s="223"/>
      <c r="BG1217" s="223"/>
      <c r="BH1217" s="223"/>
      <c r="BI1217" s="223"/>
      <c r="BJ1217" s="223"/>
      <c r="BK1217" s="223"/>
      <c r="BL1217" s="223"/>
      <c r="BM1217" s="223"/>
      <c r="BN1217" s="223"/>
      <c r="BO1217" s="223"/>
      <c r="BP1217" s="223"/>
      <c r="BQ1217" s="223"/>
      <c r="BR1217" s="223"/>
      <c r="BS1217" s="223"/>
      <c r="BT1217" s="223"/>
      <c r="BU1217" s="223"/>
      <c r="BV1217" s="223"/>
      <c r="BW1217" s="223"/>
      <c r="BX1217" s="223"/>
      <c r="BY1217" s="223"/>
      <c r="BZ1217" s="223"/>
      <c r="CA1217" s="223"/>
      <c r="CB1217" s="223"/>
      <c r="CC1217" s="223"/>
      <c r="CD1217" s="223"/>
      <c r="CE1217" s="223"/>
      <c r="CF1217" s="223"/>
      <c r="CG1217" s="223"/>
      <c r="CH1217" s="223"/>
      <c r="CI1217" s="223"/>
      <c r="CJ1217" s="223"/>
      <c r="CK1217" s="223"/>
      <c r="CL1217" s="223"/>
      <c r="CM1217" s="223"/>
      <c r="CN1217" s="223"/>
      <c r="CO1217" s="223"/>
      <c r="CP1217" s="223"/>
      <c r="CQ1217" s="223"/>
      <c r="CR1217" s="223"/>
      <c r="CS1217" s="223"/>
      <c r="CT1217" s="223"/>
      <c r="CU1217" s="223"/>
      <c r="CV1217" s="223"/>
      <c r="CW1217" s="223"/>
      <c r="CX1217" s="223"/>
      <c r="CY1217" s="223"/>
      <c r="CZ1217" s="223"/>
      <c r="DA1217" s="223"/>
      <c r="DB1217" s="223"/>
      <c r="DC1217" s="223"/>
      <c r="DD1217" s="223"/>
      <c r="DE1217" s="223"/>
      <c r="DF1217" s="223"/>
      <c r="DG1217" s="223"/>
      <c r="DH1217" s="223"/>
      <c r="DI1217" s="223"/>
      <c r="DJ1217" s="223"/>
      <c r="DK1217" s="223"/>
      <c r="DL1217" s="223"/>
      <c r="DM1217" s="223"/>
      <c r="DN1217" s="223"/>
      <c r="DO1217" s="223"/>
      <c r="DP1217" s="223"/>
      <c r="DQ1217" s="223"/>
      <c r="DR1217" s="223"/>
      <c r="DS1217" s="223"/>
      <c r="DT1217" s="223"/>
      <c r="DU1217" s="223"/>
      <c r="DV1217" s="223"/>
      <c r="DW1217" s="223"/>
      <c r="DX1217" s="223"/>
      <c r="DY1217" s="223"/>
      <c r="DZ1217" s="223"/>
      <c r="EA1217" s="223"/>
      <c r="EB1217" s="223"/>
      <c r="EC1217" s="223"/>
      <c r="ED1217" s="223"/>
      <c r="EE1217" s="223"/>
      <c r="EF1217" s="223"/>
      <c r="EG1217" s="223"/>
      <c r="EH1217" s="223"/>
      <c r="EI1217" s="223"/>
      <c r="EJ1217" s="223"/>
      <c r="EK1217" s="223"/>
      <c r="EL1217" s="223"/>
      <c r="EM1217" s="223"/>
      <c r="EN1217" s="223"/>
      <c r="EO1217" s="223"/>
      <c r="EP1217" s="223"/>
      <c r="EQ1217" s="223"/>
      <c r="ER1217" s="223"/>
      <c r="ES1217" s="223"/>
      <c r="ET1217" s="223"/>
      <c r="EU1217" s="223"/>
      <c r="EV1217" s="223"/>
      <c r="EW1217" s="223"/>
      <c r="EX1217" s="223"/>
      <c r="EY1217" s="223"/>
      <c r="EZ1217" s="223"/>
      <c r="FA1217" s="223"/>
      <c r="FB1217" s="223"/>
      <c r="FC1217" s="223"/>
      <c r="FD1217" s="223"/>
      <c r="FE1217" s="223"/>
      <c r="FF1217" s="223"/>
      <c r="FG1217" s="223"/>
      <c r="FH1217" s="223"/>
      <c r="FI1217" s="223"/>
      <c r="FJ1217" s="223"/>
      <c r="FK1217" s="223"/>
      <c r="FL1217" s="223"/>
      <c r="FM1217" s="223"/>
      <c r="FN1217" s="223"/>
      <c r="FO1217" s="223"/>
      <c r="FP1217" s="223"/>
      <c r="FQ1217" s="223"/>
      <c r="FR1217" s="223"/>
      <c r="FS1217" s="223"/>
      <c r="FT1217" s="223"/>
      <c r="FU1217" s="223"/>
      <c r="FV1217" s="223"/>
      <c r="FW1217" s="223"/>
      <c r="FX1217" s="223"/>
      <c r="FY1217" s="223"/>
      <c r="FZ1217" s="223"/>
      <c r="GA1217" s="223"/>
      <c r="GB1217" s="223"/>
      <c r="GC1217" s="223"/>
      <c r="GD1217" s="223"/>
      <c r="GE1217" s="223"/>
      <c r="GF1217" s="223"/>
      <c r="GG1217" s="223"/>
      <c r="GH1217" s="223"/>
      <c r="GI1217" s="223"/>
      <c r="GJ1217" s="223"/>
      <c r="GK1217" s="223"/>
      <c r="GL1217" s="223"/>
      <c r="GM1217" s="223"/>
      <c r="GN1217" s="223"/>
      <c r="GO1217" s="223"/>
      <c r="GP1217" s="223"/>
      <c r="GQ1217" s="223"/>
      <c r="GR1217" s="223"/>
      <c r="GS1217" s="223"/>
      <c r="GT1217" s="223"/>
      <c r="GU1217" s="223"/>
      <c r="GV1217" s="223"/>
      <c r="GW1217" s="223"/>
      <c r="GX1217" s="223"/>
      <c r="GY1217" s="223"/>
    </row>
    <row r="1218" spans="1:207" s="221" customFormat="1" ht="25.15" customHeight="1" x14ac:dyDescent="0.25">
      <c r="A1218" s="200">
        <v>975</v>
      </c>
      <c r="B1218" s="301" t="s">
        <v>1522</v>
      </c>
      <c r="C1218" s="305">
        <v>1957</v>
      </c>
      <c r="D1218" s="288" t="s">
        <v>204</v>
      </c>
      <c r="E1218" s="288" t="s">
        <v>20</v>
      </c>
      <c r="F1218" s="306">
        <v>5</v>
      </c>
      <c r="G1218" s="306">
        <v>5</v>
      </c>
      <c r="H1218" s="42">
        <v>4949.6499999999996</v>
      </c>
      <c r="I1218" s="289">
        <v>371.7</v>
      </c>
      <c r="J1218" s="40">
        <v>4408.9399999999996</v>
      </c>
      <c r="K1218" s="307">
        <f>SUM(L1218:O1218)</f>
        <v>29980379</v>
      </c>
      <c r="L1218" s="40">
        <v>0</v>
      </c>
      <c r="M1218" s="40">
        <v>0</v>
      </c>
      <c r="N1218" s="40">
        <v>0</v>
      </c>
      <c r="O1218" s="311">
        <f>'[1]Прод. прилож (2)'!$C$1474</f>
        <v>29980379</v>
      </c>
      <c r="P1218" s="42">
        <f t="shared" si="390"/>
        <v>6057.0704999343388</v>
      </c>
      <c r="Q1218" s="307">
        <v>9673</v>
      </c>
      <c r="R1218" s="300" t="s">
        <v>94</v>
      </c>
      <c r="S1218" s="96"/>
      <c r="T1218" s="223"/>
      <c r="U1218" s="223"/>
      <c r="V1218" s="223"/>
      <c r="W1218" s="223"/>
      <c r="X1218" s="223"/>
      <c r="Y1218" s="223"/>
      <c r="Z1218" s="223"/>
      <c r="AA1218" s="223"/>
      <c r="AB1218" s="223"/>
      <c r="AC1218" s="223"/>
      <c r="AD1218" s="223"/>
      <c r="AE1218" s="223"/>
      <c r="AF1218" s="223"/>
      <c r="AG1218" s="223"/>
      <c r="AH1218" s="223"/>
      <c r="AI1218" s="223"/>
      <c r="AJ1218" s="223"/>
      <c r="AK1218" s="223"/>
      <c r="AL1218" s="223"/>
      <c r="AM1218" s="223"/>
      <c r="AN1218" s="223"/>
      <c r="AO1218" s="223"/>
      <c r="AP1218" s="223"/>
      <c r="AQ1218" s="223"/>
      <c r="AR1218" s="223"/>
      <c r="AS1218" s="223"/>
      <c r="AT1218" s="223"/>
      <c r="AU1218" s="223"/>
      <c r="AV1218" s="223"/>
      <c r="AW1218" s="223"/>
      <c r="AX1218" s="223"/>
      <c r="AY1218" s="223"/>
      <c r="AZ1218" s="223"/>
      <c r="BA1218" s="223"/>
      <c r="BB1218" s="223"/>
      <c r="BC1218" s="223"/>
      <c r="BD1218" s="223"/>
      <c r="BE1218" s="223"/>
      <c r="BF1218" s="223"/>
      <c r="BG1218" s="223"/>
      <c r="BH1218" s="223"/>
      <c r="BI1218" s="223"/>
      <c r="BJ1218" s="223"/>
      <c r="BK1218" s="223"/>
      <c r="BL1218" s="223"/>
      <c r="BM1218" s="223"/>
      <c r="BN1218" s="223"/>
      <c r="BO1218" s="223"/>
      <c r="BP1218" s="223"/>
      <c r="BQ1218" s="223"/>
      <c r="BR1218" s="223"/>
      <c r="BS1218" s="223"/>
      <c r="BT1218" s="223"/>
      <c r="BU1218" s="223"/>
      <c r="BV1218" s="223"/>
      <c r="BW1218" s="223"/>
      <c r="BX1218" s="223"/>
      <c r="BY1218" s="223"/>
      <c r="BZ1218" s="223"/>
      <c r="CA1218" s="223"/>
      <c r="CB1218" s="223"/>
      <c r="CC1218" s="223"/>
      <c r="CD1218" s="223"/>
      <c r="CE1218" s="223"/>
      <c r="CF1218" s="223"/>
      <c r="CG1218" s="223"/>
      <c r="CH1218" s="223"/>
      <c r="CI1218" s="223"/>
      <c r="CJ1218" s="223"/>
      <c r="CK1218" s="223"/>
      <c r="CL1218" s="223"/>
      <c r="CM1218" s="223"/>
      <c r="CN1218" s="223"/>
      <c r="CO1218" s="223"/>
      <c r="CP1218" s="223"/>
      <c r="CQ1218" s="223"/>
      <c r="CR1218" s="223"/>
      <c r="CS1218" s="223"/>
      <c r="CT1218" s="223"/>
      <c r="CU1218" s="223"/>
      <c r="CV1218" s="223"/>
      <c r="CW1218" s="223"/>
      <c r="CX1218" s="223"/>
      <c r="CY1218" s="223"/>
      <c r="CZ1218" s="223"/>
      <c r="DA1218" s="223"/>
      <c r="DB1218" s="223"/>
      <c r="DC1218" s="223"/>
      <c r="DD1218" s="223"/>
      <c r="DE1218" s="223"/>
      <c r="DF1218" s="223"/>
      <c r="DG1218" s="223"/>
      <c r="DH1218" s="223"/>
      <c r="DI1218" s="223"/>
      <c r="DJ1218" s="223"/>
      <c r="DK1218" s="223"/>
      <c r="DL1218" s="223"/>
      <c r="DM1218" s="223"/>
      <c r="DN1218" s="223"/>
      <c r="DO1218" s="223"/>
      <c r="DP1218" s="223"/>
      <c r="DQ1218" s="223"/>
      <c r="DR1218" s="223"/>
      <c r="DS1218" s="223"/>
      <c r="DT1218" s="223"/>
      <c r="DU1218" s="223"/>
      <c r="DV1218" s="223"/>
      <c r="DW1218" s="223"/>
      <c r="DX1218" s="223"/>
      <c r="DY1218" s="223"/>
      <c r="DZ1218" s="223"/>
      <c r="EA1218" s="223"/>
      <c r="EB1218" s="223"/>
      <c r="EC1218" s="223"/>
      <c r="ED1218" s="223"/>
      <c r="EE1218" s="223"/>
      <c r="EF1218" s="223"/>
      <c r="EG1218" s="223"/>
      <c r="EH1218" s="223"/>
      <c r="EI1218" s="223"/>
      <c r="EJ1218" s="223"/>
      <c r="EK1218" s="223"/>
      <c r="EL1218" s="223"/>
      <c r="EM1218" s="223"/>
      <c r="EN1218" s="223"/>
      <c r="EO1218" s="223"/>
      <c r="EP1218" s="223"/>
      <c r="EQ1218" s="223"/>
      <c r="ER1218" s="223"/>
      <c r="ES1218" s="223"/>
      <c r="ET1218" s="223"/>
      <c r="EU1218" s="223"/>
      <c r="EV1218" s="223"/>
      <c r="EW1218" s="223"/>
      <c r="EX1218" s="223"/>
      <c r="EY1218" s="223"/>
      <c r="EZ1218" s="223"/>
      <c r="FA1218" s="223"/>
      <c r="FB1218" s="223"/>
      <c r="FC1218" s="223"/>
      <c r="FD1218" s="223"/>
      <c r="FE1218" s="223"/>
      <c r="FF1218" s="223"/>
      <c r="FG1218" s="223"/>
      <c r="FH1218" s="223"/>
      <c r="FI1218" s="223"/>
      <c r="FJ1218" s="223"/>
      <c r="FK1218" s="223"/>
      <c r="FL1218" s="223"/>
      <c r="FM1218" s="223"/>
      <c r="FN1218" s="223"/>
      <c r="FO1218" s="223"/>
      <c r="FP1218" s="223"/>
      <c r="FQ1218" s="223"/>
      <c r="FR1218" s="223"/>
      <c r="FS1218" s="223"/>
      <c r="FT1218" s="223"/>
      <c r="FU1218" s="223"/>
      <c r="FV1218" s="223"/>
      <c r="FW1218" s="223"/>
      <c r="FX1218" s="223"/>
      <c r="FY1218" s="223"/>
      <c r="FZ1218" s="223"/>
      <c r="GA1218" s="223"/>
      <c r="GB1218" s="223"/>
      <c r="GC1218" s="223"/>
      <c r="GD1218" s="223"/>
      <c r="GE1218" s="223"/>
      <c r="GF1218" s="223"/>
      <c r="GG1218" s="223"/>
      <c r="GH1218" s="223"/>
      <c r="GI1218" s="223"/>
      <c r="GJ1218" s="223"/>
      <c r="GK1218" s="223"/>
      <c r="GL1218" s="223"/>
      <c r="GM1218" s="223"/>
      <c r="GN1218" s="223"/>
      <c r="GO1218" s="223"/>
      <c r="GP1218" s="223"/>
      <c r="GQ1218" s="223"/>
      <c r="GR1218" s="223"/>
      <c r="GS1218" s="223"/>
      <c r="GT1218" s="223"/>
      <c r="GU1218" s="223"/>
      <c r="GV1218" s="223"/>
      <c r="GW1218" s="223"/>
      <c r="GX1218" s="223"/>
      <c r="GY1218" s="223"/>
    </row>
    <row r="1219" spans="1:207" s="15" customFormat="1" ht="25.15" customHeight="1" x14ac:dyDescent="0.25">
      <c r="A1219" s="200">
        <v>976</v>
      </c>
      <c r="B1219" s="301" t="s">
        <v>642</v>
      </c>
      <c r="C1219" s="48">
        <v>1964</v>
      </c>
      <c r="D1219" s="288" t="s">
        <v>204</v>
      </c>
      <c r="E1219" s="288" t="s">
        <v>20</v>
      </c>
      <c r="F1219" s="27">
        <v>5</v>
      </c>
      <c r="G1219" s="27">
        <v>3</v>
      </c>
      <c r="H1219" s="40">
        <f t="shared" ref="H1219:H1229" si="395">I1219+J1219</f>
        <v>2527.38</v>
      </c>
      <c r="I1219" s="129">
        <v>328.6</v>
      </c>
      <c r="J1219" s="40">
        <v>2198.7800000000002</v>
      </c>
      <c r="K1219" s="307">
        <f t="shared" si="377"/>
        <v>7098667.6600000001</v>
      </c>
      <c r="L1219" s="311">
        <v>0</v>
      </c>
      <c r="M1219" s="377">
        <v>0</v>
      </c>
      <c r="N1219" s="311">
        <v>0</v>
      </c>
      <c r="O1219" s="40">
        <f>'[1]Прод. прилож (2)'!$C$966</f>
        <v>7098667.6600000001</v>
      </c>
      <c r="P1219" s="311">
        <f t="shared" si="390"/>
        <v>2808.7061146325441</v>
      </c>
      <c r="Q1219" s="42">
        <v>9673</v>
      </c>
      <c r="R1219" s="59" t="s">
        <v>93</v>
      </c>
      <c r="S1219" s="47"/>
    </row>
    <row r="1220" spans="1:207" s="15" customFormat="1" ht="25.15" customHeight="1" x14ac:dyDescent="0.25">
      <c r="A1220" s="200">
        <v>977</v>
      </c>
      <c r="B1220" s="301" t="s">
        <v>643</v>
      </c>
      <c r="C1220" s="48">
        <v>1963</v>
      </c>
      <c r="D1220" s="288" t="s">
        <v>204</v>
      </c>
      <c r="E1220" s="288" t="s">
        <v>20</v>
      </c>
      <c r="F1220" s="27">
        <v>2</v>
      </c>
      <c r="G1220" s="27">
        <v>2</v>
      </c>
      <c r="H1220" s="40">
        <f t="shared" si="395"/>
        <v>642.12</v>
      </c>
      <c r="I1220" s="129">
        <v>0</v>
      </c>
      <c r="J1220" s="40">
        <v>642.12</v>
      </c>
      <c r="K1220" s="307">
        <f t="shared" si="377"/>
        <v>4635036.54</v>
      </c>
      <c r="L1220" s="311">
        <v>0</v>
      </c>
      <c r="M1220" s="377">
        <v>0</v>
      </c>
      <c r="N1220" s="311">
        <v>0</v>
      </c>
      <c r="O1220" s="40">
        <f>'[1]Прод. прилож (2)'!$C$967</f>
        <v>4635036.54</v>
      </c>
      <c r="P1220" s="311">
        <f t="shared" si="390"/>
        <v>7218.3338628293777</v>
      </c>
      <c r="Q1220" s="42">
        <v>9673</v>
      </c>
      <c r="R1220" s="59" t="s">
        <v>93</v>
      </c>
      <c r="S1220" s="47"/>
    </row>
    <row r="1221" spans="1:207" s="15" customFormat="1" ht="25.15" customHeight="1" x14ac:dyDescent="0.25">
      <c r="A1221" s="200">
        <v>978</v>
      </c>
      <c r="B1221" s="301" t="s">
        <v>644</v>
      </c>
      <c r="C1221" s="48">
        <v>1962</v>
      </c>
      <c r="D1221" s="288" t="s">
        <v>204</v>
      </c>
      <c r="E1221" s="48" t="s">
        <v>20</v>
      </c>
      <c r="F1221" s="27">
        <v>2</v>
      </c>
      <c r="G1221" s="27">
        <v>1</v>
      </c>
      <c r="H1221" s="40">
        <f t="shared" si="395"/>
        <v>284.5</v>
      </c>
      <c r="I1221" s="129">
        <v>0</v>
      </c>
      <c r="J1221" s="40">
        <v>284.5</v>
      </c>
      <c r="K1221" s="307">
        <f t="shared" si="377"/>
        <v>2183221.54</v>
      </c>
      <c r="L1221" s="311">
        <v>0</v>
      </c>
      <c r="M1221" s="377">
        <v>0</v>
      </c>
      <c r="N1221" s="311">
        <v>0</v>
      </c>
      <c r="O1221" s="40">
        <f>'[1]Прод. прилож (2)'!$C$968</f>
        <v>2183221.54</v>
      </c>
      <c r="P1221" s="311">
        <f t="shared" si="390"/>
        <v>7673.8894200351497</v>
      </c>
      <c r="Q1221" s="42">
        <v>9673</v>
      </c>
      <c r="R1221" s="59" t="s">
        <v>93</v>
      </c>
      <c r="S1221" s="47"/>
    </row>
    <row r="1222" spans="1:207" s="15" customFormat="1" ht="25.15" customHeight="1" x14ac:dyDescent="0.25">
      <c r="A1222" s="200">
        <v>979</v>
      </c>
      <c r="B1222" s="301" t="s">
        <v>645</v>
      </c>
      <c r="C1222" s="48">
        <v>1963</v>
      </c>
      <c r="D1222" s="288" t="s">
        <v>204</v>
      </c>
      <c r="E1222" s="288" t="s">
        <v>222</v>
      </c>
      <c r="F1222" s="27">
        <v>2</v>
      </c>
      <c r="G1222" s="27">
        <v>1</v>
      </c>
      <c r="H1222" s="40">
        <f t="shared" si="395"/>
        <v>509.99</v>
      </c>
      <c r="I1222" s="129">
        <v>0</v>
      </c>
      <c r="J1222" s="40">
        <v>509.99</v>
      </c>
      <c r="K1222" s="307">
        <f t="shared" si="377"/>
        <v>3860643.46</v>
      </c>
      <c r="L1222" s="311">
        <v>0</v>
      </c>
      <c r="M1222" s="377">
        <v>0</v>
      </c>
      <c r="N1222" s="311">
        <v>0</v>
      </c>
      <c r="O1222" s="40">
        <f>'[1]Прод. прилож (2)'!$C$969</f>
        <v>3860643.46</v>
      </c>
      <c r="P1222" s="311">
        <f t="shared" si="390"/>
        <v>7570.0375693641054</v>
      </c>
      <c r="Q1222" s="42">
        <v>9673</v>
      </c>
      <c r="R1222" s="59" t="s">
        <v>93</v>
      </c>
      <c r="S1222" s="47"/>
    </row>
    <row r="1223" spans="1:207" s="15" customFormat="1" ht="25.15" customHeight="1" x14ac:dyDescent="0.25">
      <c r="A1223" s="200">
        <v>980</v>
      </c>
      <c r="B1223" s="301" t="s">
        <v>646</v>
      </c>
      <c r="C1223" s="288">
        <v>1963</v>
      </c>
      <c r="D1223" s="288" t="s">
        <v>204</v>
      </c>
      <c r="E1223" s="288" t="s">
        <v>222</v>
      </c>
      <c r="F1223" s="138">
        <v>2</v>
      </c>
      <c r="G1223" s="138">
        <v>1</v>
      </c>
      <c r="H1223" s="40">
        <f t="shared" si="395"/>
        <v>533.53</v>
      </c>
      <c r="I1223" s="129">
        <v>0</v>
      </c>
      <c r="J1223" s="40">
        <v>533.53</v>
      </c>
      <c r="K1223" s="307">
        <f t="shared" si="377"/>
        <v>3860643.46</v>
      </c>
      <c r="L1223" s="311">
        <v>0</v>
      </c>
      <c r="M1223" s="377">
        <v>0</v>
      </c>
      <c r="N1223" s="311">
        <v>0</v>
      </c>
      <c r="O1223" s="40">
        <f>'[1]Прод. прилож (2)'!$C$970</f>
        <v>3860643.46</v>
      </c>
      <c r="P1223" s="311">
        <f t="shared" si="390"/>
        <v>7236.0381984143351</v>
      </c>
      <c r="Q1223" s="42">
        <v>9673</v>
      </c>
      <c r="R1223" s="59" t="s">
        <v>93</v>
      </c>
      <c r="S1223" s="47"/>
    </row>
    <row r="1224" spans="1:207" s="15" customFormat="1" ht="25.15" customHeight="1" x14ac:dyDescent="0.25">
      <c r="A1224" s="200">
        <v>981</v>
      </c>
      <c r="B1224" s="301" t="s">
        <v>647</v>
      </c>
      <c r="C1224" s="48">
        <v>1963</v>
      </c>
      <c r="D1224" s="288" t="s">
        <v>204</v>
      </c>
      <c r="E1224" s="288" t="s">
        <v>222</v>
      </c>
      <c r="F1224" s="27">
        <v>2</v>
      </c>
      <c r="G1224" s="27">
        <v>1</v>
      </c>
      <c r="H1224" s="40">
        <f t="shared" si="395"/>
        <v>506.06</v>
      </c>
      <c r="I1224" s="129">
        <v>0</v>
      </c>
      <c r="J1224" s="40">
        <v>506.06</v>
      </c>
      <c r="K1224" s="307">
        <f t="shared" si="377"/>
        <v>3860592.37</v>
      </c>
      <c r="L1224" s="311">
        <v>0</v>
      </c>
      <c r="M1224" s="377">
        <v>0</v>
      </c>
      <c r="N1224" s="311">
        <v>0</v>
      </c>
      <c r="O1224" s="40">
        <f>'[1]Прод. прилож (2)'!$C$971</f>
        <v>3860592.37</v>
      </c>
      <c r="P1224" s="311">
        <f t="shared" si="390"/>
        <v>7628.7245978737701</v>
      </c>
      <c r="Q1224" s="42">
        <v>9673</v>
      </c>
      <c r="R1224" s="59" t="s">
        <v>93</v>
      </c>
      <c r="S1224" s="47"/>
    </row>
    <row r="1225" spans="1:207" s="15" customFormat="1" ht="25.15" customHeight="1" x14ac:dyDescent="0.25">
      <c r="A1225" s="200">
        <v>982</v>
      </c>
      <c r="B1225" s="301" t="s">
        <v>648</v>
      </c>
      <c r="C1225" s="48">
        <v>1964</v>
      </c>
      <c r="D1225" s="288" t="s">
        <v>204</v>
      </c>
      <c r="E1225" s="288" t="s">
        <v>20</v>
      </c>
      <c r="F1225" s="27">
        <v>2</v>
      </c>
      <c r="G1225" s="27">
        <v>2</v>
      </c>
      <c r="H1225" s="40">
        <f t="shared" si="395"/>
        <v>377</v>
      </c>
      <c r="I1225" s="129">
        <v>0</v>
      </c>
      <c r="J1225" s="40">
        <v>377</v>
      </c>
      <c r="K1225" s="307">
        <f t="shared" si="377"/>
        <v>2861326.12</v>
      </c>
      <c r="L1225" s="311">
        <v>0</v>
      </c>
      <c r="M1225" s="377">
        <v>0</v>
      </c>
      <c r="N1225" s="311">
        <v>0</v>
      </c>
      <c r="O1225" s="40">
        <f>'[1]Прод. прилож (2)'!$C$333</f>
        <v>2861326.12</v>
      </c>
      <c r="P1225" s="311">
        <f t="shared" si="390"/>
        <v>7589.7244562334217</v>
      </c>
      <c r="Q1225" s="42">
        <v>9673</v>
      </c>
      <c r="R1225" s="59" t="s">
        <v>92</v>
      </c>
      <c r="S1225" s="152"/>
    </row>
    <row r="1226" spans="1:207" s="15" customFormat="1" ht="25.15" customHeight="1" x14ac:dyDescent="0.25">
      <c r="A1226" s="200">
        <v>983</v>
      </c>
      <c r="B1226" s="301" t="s">
        <v>649</v>
      </c>
      <c r="C1226" s="48">
        <v>1963</v>
      </c>
      <c r="D1226" s="288" t="s">
        <v>204</v>
      </c>
      <c r="E1226" s="48" t="s">
        <v>20</v>
      </c>
      <c r="F1226" s="27">
        <v>2</v>
      </c>
      <c r="G1226" s="27">
        <v>2</v>
      </c>
      <c r="H1226" s="40">
        <f t="shared" si="395"/>
        <v>489.6</v>
      </c>
      <c r="I1226" s="129">
        <v>0</v>
      </c>
      <c r="J1226" s="40">
        <v>489.6</v>
      </c>
      <c r="K1226" s="307">
        <f t="shared" si="377"/>
        <v>4122654.11</v>
      </c>
      <c r="L1226" s="311">
        <v>0</v>
      </c>
      <c r="M1226" s="377">
        <v>0</v>
      </c>
      <c r="N1226" s="311">
        <v>0</v>
      </c>
      <c r="O1226" s="40">
        <f>'[1]Прод. прилож (2)'!$C$972</f>
        <v>4122654.11</v>
      </c>
      <c r="P1226" s="311">
        <f t="shared" si="390"/>
        <v>8420.4536560457509</v>
      </c>
      <c r="Q1226" s="42">
        <v>9673</v>
      </c>
      <c r="R1226" s="59" t="s">
        <v>93</v>
      </c>
      <c r="S1226" s="47"/>
    </row>
    <row r="1227" spans="1:207" s="15" customFormat="1" ht="25.15" customHeight="1" x14ac:dyDescent="0.25">
      <c r="A1227" s="200">
        <v>984</v>
      </c>
      <c r="B1227" s="301" t="s">
        <v>650</v>
      </c>
      <c r="C1227" s="48">
        <v>1962</v>
      </c>
      <c r="D1227" s="288" t="s">
        <v>204</v>
      </c>
      <c r="E1227" s="48" t="s">
        <v>20</v>
      </c>
      <c r="F1227" s="27">
        <v>2</v>
      </c>
      <c r="G1227" s="27">
        <v>1</v>
      </c>
      <c r="H1227" s="40">
        <f t="shared" si="395"/>
        <v>283.93</v>
      </c>
      <c r="I1227" s="129">
        <v>0</v>
      </c>
      <c r="J1227" s="40">
        <v>283.93</v>
      </c>
      <c r="K1227" s="307">
        <f t="shared" si="377"/>
        <v>2107360.9900000002</v>
      </c>
      <c r="L1227" s="311">
        <v>0</v>
      </c>
      <c r="M1227" s="377">
        <v>0</v>
      </c>
      <c r="N1227" s="311">
        <v>0</v>
      </c>
      <c r="O1227" s="40">
        <f>'[1]Прод. прилож (2)'!$C$973</f>
        <v>2107360.9900000002</v>
      </c>
      <c r="P1227" s="311">
        <f t="shared" si="390"/>
        <v>7422.1145704927276</v>
      </c>
      <c r="Q1227" s="42">
        <v>9673</v>
      </c>
      <c r="R1227" s="59" t="s">
        <v>93</v>
      </c>
      <c r="S1227" s="55"/>
      <c r="T1227" s="16"/>
      <c r="V1227" s="123"/>
      <c r="W1227" s="18"/>
      <c r="X1227" s="123"/>
      <c r="Y1227" s="123"/>
      <c r="Z1227" s="123"/>
      <c r="AA1227" s="123"/>
      <c r="AB1227" s="123"/>
      <c r="AC1227" s="123"/>
      <c r="AD1227" s="123"/>
      <c r="AE1227" s="123"/>
      <c r="AF1227" s="123"/>
      <c r="AG1227" s="123"/>
      <c r="AH1227" s="123"/>
      <c r="AI1227" s="123"/>
      <c r="AJ1227" s="123"/>
      <c r="AK1227" s="123"/>
      <c r="AL1227" s="123"/>
      <c r="AM1227" s="123"/>
      <c r="AN1227" s="123"/>
      <c r="AO1227" s="123"/>
      <c r="AP1227" s="123"/>
      <c r="AQ1227" s="123"/>
      <c r="AR1227" s="123"/>
      <c r="AS1227" s="123"/>
      <c r="AT1227" s="123"/>
      <c r="AU1227" s="123"/>
      <c r="AV1227" s="123"/>
      <c r="AW1227" s="123"/>
      <c r="AX1227" s="123"/>
      <c r="AY1227" s="123"/>
      <c r="AZ1227" s="123"/>
      <c r="BA1227" s="123"/>
      <c r="BB1227" s="123"/>
      <c r="BC1227" s="123"/>
      <c r="BD1227" s="123"/>
      <c r="BE1227" s="123"/>
      <c r="BF1227" s="123"/>
      <c r="BG1227" s="123"/>
      <c r="BH1227" s="123"/>
      <c r="BI1227" s="123"/>
      <c r="BJ1227" s="123"/>
      <c r="BK1227" s="123"/>
      <c r="BL1227" s="123"/>
      <c r="BM1227" s="123"/>
      <c r="BN1227" s="123"/>
      <c r="BO1227" s="123"/>
      <c r="BP1227" s="123"/>
      <c r="BQ1227" s="123"/>
      <c r="BR1227" s="123"/>
      <c r="BS1227" s="123"/>
      <c r="BT1227" s="123"/>
      <c r="BU1227" s="123"/>
      <c r="BV1227" s="123"/>
      <c r="BW1227" s="123"/>
      <c r="BX1227" s="123"/>
      <c r="BY1227" s="123"/>
      <c r="BZ1227" s="123"/>
      <c r="CA1227" s="123"/>
      <c r="CB1227" s="123"/>
      <c r="CC1227" s="123"/>
      <c r="CD1227" s="123"/>
      <c r="CE1227" s="123"/>
      <c r="CF1227" s="123"/>
      <c r="CG1227" s="123"/>
      <c r="CH1227" s="123"/>
      <c r="CI1227" s="123"/>
      <c r="CJ1227" s="123"/>
      <c r="CK1227" s="123"/>
      <c r="CL1227" s="123"/>
      <c r="CM1227" s="123"/>
      <c r="CN1227" s="123"/>
      <c r="CO1227" s="123"/>
      <c r="CP1227" s="123"/>
      <c r="CQ1227" s="123"/>
      <c r="CR1227" s="123"/>
      <c r="CS1227" s="123"/>
      <c r="CT1227" s="123"/>
      <c r="CU1227" s="123"/>
      <c r="CV1227" s="123"/>
      <c r="CW1227" s="123"/>
      <c r="CX1227" s="123"/>
      <c r="CY1227" s="123"/>
      <c r="CZ1227" s="123"/>
      <c r="DA1227" s="123"/>
      <c r="DB1227" s="123"/>
      <c r="DC1227" s="123"/>
      <c r="DD1227" s="123"/>
      <c r="DE1227" s="123"/>
      <c r="DF1227" s="123"/>
      <c r="DG1227" s="123"/>
      <c r="DH1227" s="123"/>
      <c r="DI1227" s="123"/>
      <c r="DJ1227" s="123"/>
      <c r="DK1227" s="123"/>
      <c r="DL1227" s="123"/>
      <c r="DM1227" s="123"/>
      <c r="DN1227" s="123"/>
      <c r="DO1227" s="123"/>
      <c r="DP1227" s="123"/>
      <c r="DQ1227" s="123"/>
      <c r="DR1227" s="123"/>
      <c r="DS1227" s="123"/>
      <c r="DT1227" s="123"/>
      <c r="DU1227" s="123"/>
      <c r="DV1227" s="123"/>
      <c r="DW1227" s="123"/>
      <c r="DX1227" s="123"/>
      <c r="DY1227" s="123"/>
      <c r="DZ1227" s="123"/>
      <c r="EA1227" s="123"/>
      <c r="EB1227" s="123"/>
      <c r="EC1227" s="123"/>
      <c r="ED1227" s="123"/>
      <c r="EE1227" s="123"/>
      <c r="EF1227" s="123"/>
      <c r="EG1227" s="123"/>
      <c r="EH1227" s="123"/>
      <c r="EI1227" s="123"/>
      <c r="EJ1227" s="123"/>
      <c r="EK1227" s="123"/>
      <c r="EL1227" s="123"/>
      <c r="EM1227" s="123"/>
      <c r="EN1227" s="123"/>
      <c r="EO1227" s="123"/>
      <c r="EP1227" s="123"/>
      <c r="EQ1227" s="123"/>
      <c r="ER1227" s="123"/>
      <c r="ES1227" s="123"/>
      <c r="ET1227" s="123"/>
      <c r="EU1227" s="123"/>
      <c r="EV1227" s="123"/>
      <c r="EW1227" s="123"/>
      <c r="EX1227" s="123"/>
      <c r="EY1227" s="123"/>
      <c r="EZ1227" s="123"/>
      <c r="FA1227" s="123"/>
      <c r="FB1227" s="123"/>
      <c r="FC1227" s="123"/>
      <c r="FD1227" s="123"/>
      <c r="FE1227" s="123"/>
      <c r="FF1227" s="123"/>
      <c r="FG1227" s="123"/>
      <c r="FH1227" s="123"/>
      <c r="FI1227" s="123"/>
      <c r="FJ1227" s="123"/>
      <c r="FK1227" s="123"/>
      <c r="FL1227" s="123"/>
      <c r="FM1227" s="123"/>
      <c r="FN1227" s="123"/>
      <c r="FO1227" s="123"/>
      <c r="FP1227" s="123"/>
      <c r="FQ1227" s="123"/>
      <c r="FR1227" s="123"/>
      <c r="FS1227" s="123"/>
      <c r="FT1227" s="123"/>
      <c r="FU1227" s="123"/>
      <c r="FV1227" s="123"/>
      <c r="FW1227" s="123"/>
      <c r="FX1227" s="123"/>
      <c r="FY1227" s="123"/>
      <c r="FZ1227" s="123"/>
      <c r="GA1227" s="123"/>
      <c r="GB1227" s="123"/>
      <c r="GC1227" s="123"/>
      <c r="GD1227" s="123"/>
      <c r="GE1227" s="123"/>
      <c r="GF1227" s="123"/>
      <c r="GG1227" s="123"/>
      <c r="GH1227" s="123"/>
      <c r="GI1227" s="123"/>
      <c r="GJ1227" s="123"/>
      <c r="GK1227" s="123"/>
      <c r="GL1227" s="123"/>
      <c r="GM1227" s="123"/>
      <c r="GN1227" s="123"/>
      <c r="GO1227" s="123"/>
      <c r="GP1227" s="123"/>
      <c r="GQ1227" s="123"/>
      <c r="GR1227" s="123"/>
      <c r="GS1227" s="123"/>
      <c r="GT1227" s="123"/>
      <c r="GU1227" s="123"/>
      <c r="GV1227" s="123"/>
      <c r="GW1227" s="123"/>
      <c r="GX1227" s="123"/>
      <c r="GY1227" s="123"/>
    </row>
    <row r="1228" spans="1:207" s="123" customFormat="1" ht="25.15" customHeight="1" x14ac:dyDescent="0.25">
      <c r="A1228" s="200">
        <v>985</v>
      </c>
      <c r="B1228" s="301" t="s">
        <v>1394</v>
      </c>
      <c r="C1228" s="48">
        <v>1979</v>
      </c>
      <c r="D1228" s="288" t="s">
        <v>204</v>
      </c>
      <c r="E1228" s="48" t="s">
        <v>20</v>
      </c>
      <c r="F1228" s="27">
        <v>9</v>
      </c>
      <c r="G1228" s="27">
        <v>3</v>
      </c>
      <c r="H1228" s="40">
        <v>7383.2</v>
      </c>
      <c r="I1228" s="129">
        <v>0</v>
      </c>
      <c r="J1228" s="40">
        <v>7083.2</v>
      </c>
      <c r="K1228" s="307">
        <f t="shared" si="377"/>
        <v>10715817.73</v>
      </c>
      <c r="L1228" s="311">
        <v>0</v>
      </c>
      <c r="M1228" s="377">
        <v>0</v>
      </c>
      <c r="N1228" s="311">
        <v>0</v>
      </c>
      <c r="O1228" s="40">
        <f>'[1]Прод. прилож (2)'!$C$974</f>
        <v>10715817.73</v>
      </c>
      <c r="P1228" s="311">
        <f t="shared" si="390"/>
        <v>1451.3784984830427</v>
      </c>
      <c r="Q1228" s="42">
        <v>9673</v>
      </c>
      <c r="R1228" s="59" t="s">
        <v>93</v>
      </c>
      <c r="S1228" s="47"/>
      <c r="T1228" s="15"/>
      <c r="U1228" s="15"/>
    </row>
    <row r="1229" spans="1:207" s="15" customFormat="1" ht="25.15" customHeight="1" x14ac:dyDescent="0.25">
      <c r="A1229" s="200">
        <v>986</v>
      </c>
      <c r="B1229" s="87" t="s">
        <v>651</v>
      </c>
      <c r="C1229" s="48">
        <v>1962</v>
      </c>
      <c r="D1229" s="288" t="s">
        <v>204</v>
      </c>
      <c r="E1229" s="48" t="s">
        <v>20</v>
      </c>
      <c r="F1229" s="27">
        <v>5</v>
      </c>
      <c r="G1229" s="27">
        <v>4</v>
      </c>
      <c r="H1229" s="40">
        <f t="shared" si="395"/>
        <v>3240.25</v>
      </c>
      <c r="I1229" s="129">
        <v>139.4</v>
      </c>
      <c r="J1229" s="40">
        <v>3100.85</v>
      </c>
      <c r="K1229" s="307">
        <f t="shared" si="377"/>
        <v>9569011.3100000005</v>
      </c>
      <c r="L1229" s="311">
        <v>0</v>
      </c>
      <c r="M1229" s="377">
        <v>0</v>
      </c>
      <c r="N1229" s="311">
        <v>0</v>
      </c>
      <c r="O1229" s="40">
        <f>'[1]Прод. прилож (2)'!$C$975</f>
        <v>9569011.3100000005</v>
      </c>
      <c r="P1229" s="311">
        <f t="shared" si="390"/>
        <v>2953.1706843607749</v>
      </c>
      <c r="Q1229" s="42">
        <v>9673</v>
      </c>
      <c r="R1229" s="59" t="s">
        <v>93</v>
      </c>
      <c r="S1229" s="47"/>
      <c r="U1229" s="16"/>
    </row>
    <row r="1230" spans="1:207" s="91" customFormat="1" ht="25.9" customHeight="1" x14ac:dyDescent="0.25">
      <c r="A1230" s="200">
        <v>987</v>
      </c>
      <c r="B1230" s="301" t="s">
        <v>1240</v>
      </c>
      <c r="C1230" s="305">
        <v>1959</v>
      </c>
      <c r="D1230" s="288" t="s">
        <v>204</v>
      </c>
      <c r="E1230" s="288" t="s">
        <v>20</v>
      </c>
      <c r="F1230" s="306">
        <v>2</v>
      </c>
      <c r="G1230" s="306">
        <v>1</v>
      </c>
      <c r="H1230" s="42">
        <v>573.6</v>
      </c>
      <c r="I1230" s="135">
        <v>0</v>
      </c>
      <c r="J1230" s="40">
        <v>573.6</v>
      </c>
      <c r="K1230" s="307">
        <f t="shared" ref="K1230" si="396">SUM(L1230:O1230)</f>
        <v>4758378.25</v>
      </c>
      <c r="L1230" s="40">
        <v>0</v>
      </c>
      <c r="M1230" s="40">
        <v>0</v>
      </c>
      <c r="N1230" s="40">
        <v>0</v>
      </c>
      <c r="O1230" s="311">
        <f>'[1]Прод. прилож (2)'!$C$976</f>
        <v>4758378.25</v>
      </c>
      <c r="P1230" s="42">
        <f t="shared" si="390"/>
        <v>8295.6385111576001</v>
      </c>
      <c r="Q1230" s="307">
        <v>9673</v>
      </c>
      <c r="R1230" s="300" t="s">
        <v>93</v>
      </c>
    </row>
    <row r="1231" spans="1:207" s="15" customFormat="1" ht="25.15" customHeight="1" x14ac:dyDescent="0.25">
      <c r="A1231" s="200">
        <v>988</v>
      </c>
      <c r="B1231" s="301" t="s">
        <v>652</v>
      </c>
      <c r="C1231" s="305">
        <v>1946</v>
      </c>
      <c r="D1231" s="305" t="s">
        <v>204</v>
      </c>
      <c r="E1231" s="305" t="s">
        <v>20</v>
      </c>
      <c r="F1231" s="306">
        <v>2</v>
      </c>
      <c r="G1231" s="306">
        <v>1</v>
      </c>
      <c r="H1231" s="42">
        <v>546.1</v>
      </c>
      <c r="I1231" s="135">
        <v>304.39999999999998</v>
      </c>
      <c r="J1231" s="40">
        <v>187.4</v>
      </c>
      <c r="K1231" s="42">
        <f t="shared" si="377"/>
        <v>4134283.69</v>
      </c>
      <c r="L1231" s="42">
        <v>0</v>
      </c>
      <c r="M1231" s="42">
        <v>0</v>
      </c>
      <c r="N1231" s="42">
        <v>0</v>
      </c>
      <c r="O1231" s="311">
        <f>'[1]Прод. прилож (2)'!$C$977</f>
        <v>4134283.69</v>
      </c>
      <c r="P1231" s="42">
        <f>O1231/H1231</f>
        <v>7570.5616004394797</v>
      </c>
      <c r="Q1231" s="42">
        <v>9673</v>
      </c>
      <c r="R1231" s="300" t="s">
        <v>93</v>
      </c>
      <c r="S1231" s="112"/>
      <c r="T1231" s="42"/>
      <c r="U1231" s="203"/>
      <c r="V1231" s="42"/>
      <c r="W1231" s="42"/>
      <c r="X1231" s="195"/>
      <c r="Y1231" s="92"/>
      <c r="Z1231" s="92"/>
      <c r="AA1231" s="92"/>
      <c r="AB1231" s="92"/>
      <c r="AC1231" s="92"/>
      <c r="AD1231" s="92"/>
      <c r="AE1231" s="92"/>
      <c r="AF1231" s="92"/>
      <c r="AG1231" s="92"/>
      <c r="AH1231" s="92"/>
      <c r="AI1231" s="92"/>
      <c r="AJ1231" s="92"/>
      <c r="AK1231" s="92"/>
      <c r="AL1231" s="92"/>
      <c r="AM1231" s="92"/>
      <c r="AN1231" s="92"/>
      <c r="AO1231" s="92"/>
      <c r="AP1231" s="92"/>
      <c r="AQ1231" s="92"/>
      <c r="AR1231" s="92"/>
      <c r="AS1231" s="92"/>
      <c r="AT1231" s="92"/>
      <c r="AU1231" s="92"/>
      <c r="AV1231" s="92"/>
      <c r="AW1231" s="92"/>
      <c r="AX1231" s="92"/>
      <c r="AY1231" s="92"/>
      <c r="AZ1231" s="92"/>
      <c r="BA1231" s="92"/>
      <c r="BB1231" s="92"/>
      <c r="BC1231" s="92"/>
      <c r="BD1231" s="92"/>
      <c r="BE1231" s="92"/>
      <c r="BF1231" s="92"/>
      <c r="BG1231" s="92"/>
      <c r="BH1231" s="92"/>
      <c r="BI1231" s="92"/>
      <c r="BJ1231" s="92"/>
      <c r="BK1231" s="92"/>
      <c r="BL1231" s="92"/>
      <c r="BM1231" s="92"/>
      <c r="BN1231" s="92"/>
      <c r="BO1231" s="92"/>
      <c r="BP1231" s="92"/>
      <c r="BQ1231" s="92"/>
      <c r="BR1231" s="92"/>
      <c r="BS1231" s="92"/>
      <c r="BT1231" s="92"/>
      <c r="BU1231" s="92"/>
      <c r="BV1231" s="92"/>
      <c r="BW1231" s="92"/>
      <c r="BX1231" s="92"/>
      <c r="BY1231" s="92"/>
      <c r="BZ1231" s="92"/>
      <c r="CA1231" s="92"/>
      <c r="CB1231" s="92"/>
      <c r="CC1231" s="92"/>
      <c r="CD1231" s="92"/>
      <c r="CE1231" s="92"/>
      <c r="CF1231" s="92"/>
      <c r="CG1231" s="92"/>
      <c r="CH1231" s="92"/>
      <c r="CI1231" s="92"/>
      <c r="CJ1231" s="92"/>
      <c r="CK1231" s="92"/>
      <c r="CL1231" s="92"/>
      <c r="CM1231" s="92"/>
      <c r="CN1231" s="92"/>
      <c r="CO1231" s="92"/>
      <c r="CP1231" s="92"/>
      <c r="CQ1231" s="92"/>
      <c r="CR1231" s="92"/>
      <c r="CS1231" s="92"/>
      <c r="CT1231" s="92"/>
      <c r="CU1231" s="92"/>
      <c r="CV1231" s="92"/>
      <c r="CW1231" s="92"/>
      <c r="CX1231" s="92"/>
      <c r="CY1231" s="92"/>
      <c r="CZ1231" s="92"/>
      <c r="DA1231" s="92"/>
      <c r="DB1231" s="92"/>
      <c r="DC1231" s="92"/>
      <c r="DD1231" s="92"/>
      <c r="DE1231" s="92"/>
      <c r="DF1231" s="92"/>
      <c r="DG1231" s="92"/>
      <c r="DH1231" s="92"/>
      <c r="DI1231" s="92"/>
      <c r="DJ1231" s="92"/>
      <c r="DK1231" s="92"/>
      <c r="DL1231" s="92"/>
      <c r="DM1231" s="92"/>
      <c r="DN1231" s="92"/>
      <c r="DO1231" s="92"/>
      <c r="DP1231" s="92"/>
      <c r="DQ1231" s="92"/>
      <c r="DR1231" s="92"/>
      <c r="DS1231" s="92"/>
      <c r="DT1231" s="92"/>
      <c r="DU1231" s="92"/>
      <c r="DV1231" s="92"/>
      <c r="DW1231" s="92"/>
      <c r="DX1231" s="92"/>
      <c r="DY1231" s="92"/>
      <c r="DZ1231" s="92"/>
      <c r="EA1231" s="92"/>
      <c r="EB1231" s="92"/>
      <c r="EC1231" s="92"/>
      <c r="ED1231" s="92"/>
      <c r="EE1231" s="92"/>
      <c r="EF1231" s="92"/>
      <c r="EG1231" s="92"/>
      <c r="EH1231" s="92"/>
      <c r="EI1231" s="92"/>
      <c r="EJ1231" s="92"/>
      <c r="EK1231" s="92"/>
      <c r="EL1231" s="92"/>
      <c r="EM1231" s="92"/>
      <c r="EN1231" s="92"/>
      <c r="EO1231" s="92"/>
      <c r="EP1231" s="92"/>
      <c r="EQ1231" s="92"/>
      <c r="ER1231" s="92"/>
      <c r="ES1231" s="92"/>
      <c r="ET1231" s="92"/>
      <c r="EU1231" s="92"/>
      <c r="EV1231" s="92"/>
      <c r="EW1231" s="92"/>
      <c r="EX1231" s="92"/>
      <c r="EY1231" s="92"/>
      <c r="EZ1231" s="92"/>
      <c r="FA1231" s="92"/>
      <c r="FB1231" s="92"/>
      <c r="FC1231" s="92"/>
      <c r="FD1231" s="92"/>
      <c r="FE1231" s="92"/>
      <c r="FF1231" s="92"/>
      <c r="FG1231" s="92"/>
      <c r="FH1231" s="92"/>
      <c r="FI1231" s="92"/>
      <c r="FJ1231" s="92"/>
      <c r="FK1231" s="92"/>
      <c r="FL1231" s="92"/>
      <c r="FM1231" s="92"/>
      <c r="FN1231" s="92"/>
      <c r="FO1231" s="92"/>
      <c r="FP1231" s="92"/>
      <c r="FQ1231" s="92"/>
      <c r="FR1231" s="92"/>
      <c r="FS1231" s="92"/>
      <c r="FT1231" s="92"/>
      <c r="FU1231" s="92"/>
      <c r="FV1231" s="92"/>
      <c r="FW1231" s="92"/>
      <c r="FX1231" s="92"/>
      <c r="FY1231" s="92"/>
      <c r="FZ1231" s="92"/>
      <c r="GA1231" s="92"/>
      <c r="GB1231" s="92"/>
      <c r="GC1231" s="92"/>
      <c r="GD1231" s="92"/>
      <c r="GE1231" s="92"/>
      <c r="GF1231" s="92"/>
      <c r="GG1231" s="92"/>
      <c r="GH1231" s="92"/>
      <c r="GI1231" s="92"/>
      <c r="GJ1231" s="92"/>
      <c r="GK1231" s="92"/>
      <c r="GL1231" s="92"/>
      <c r="GM1231" s="92"/>
      <c r="GN1231" s="92"/>
      <c r="GO1231" s="92"/>
      <c r="GP1231" s="92"/>
      <c r="GQ1231" s="92"/>
      <c r="GR1231" s="92"/>
      <c r="GS1231" s="92"/>
      <c r="GT1231" s="92"/>
      <c r="GU1231" s="92"/>
      <c r="GV1231" s="92"/>
      <c r="GW1231" s="92"/>
      <c r="GX1231" s="92"/>
      <c r="GY1231" s="92"/>
    </row>
    <row r="1232" spans="1:207" s="14" customFormat="1" ht="25.15" customHeight="1" x14ac:dyDescent="0.25">
      <c r="A1232" s="200">
        <v>989</v>
      </c>
      <c r="B1232" s="301" t="s">
        <v>653</v>
      </c>
      <c r="C1232" s="312">
        <v>1937</v>
      </c>
      <c r="D1232" s="288" t="s">
        <v>204</v>
      </c>
      <c r="E1232" s="48" t="s">
        <v>20</v>
      </c>
      <c r="F1232" s="305">
        <v>4</v>
      </c>
      <c r="G1232" s="305">
        <v>1</v>
      </c>
      <c r="H1232" s="40">
        <v>2120.5</v>
      </c>
      <c r="I1232" s="40">
        <v>92</v>
      </c>
      <c r="J1232" s="40">
        <v>1383.35</v>
      </c>
      <c r="K1232" s="307">
        <f t="shared" si="377"/>
        <v>5397500</v>
      </c>
      <c r="L1232" s="311">
        <v>0</v>
      </c>
      <c r="M1232" s="377">
        <v>0</v>
      </c>
      <c r="N1232" s="311">
        <v>0</v>
      </c>
      <c r="O1232" s="40">
        <f>'[1]Прод. прилож (2)'!$C$1475</f>
        <v>5397500</v>
      </c>
      <c r="P1232" s="311">
        <f t="shared" ref="P1232:P1243" si="397">K1232/H1232</f>
        <v>2545.3902381513794</v>
      </c>
      <c r="Q1232" s="42">
        <v>9673</v>
      </c>
      <c r="R1232" s="59" t="s">
        <v>94</v>
      </c>
    </row>
    <row r="1233" spans="1:207" s="15" customFormat="1" ht="25.15" customHeight="1" x14ac:dyDescent="0.25">
      <c r="A1233" s="200">
        <v>990</v>
      </c>
      <c r="B1233" s="301" t="s">
        <v>654</v>
      </c>
      <c r="C1233" s="48">
        <v>1967</v>
      </c>
      <c r="D1233" s="288" t="s">
        <v>204</v>
      </c>
      <c r="E1233" s="48" t="s">
        <v>22</v>
      </c>
      <c r="F1233" s="64">
        <v>5</v>
      </c>
      <c r="G1233" s="64">
        <v>6</v>
      </c>
      <c r="H1233" s="40">
        <f>I1233+J1233</f>
        <v>4478.3</v>
      </c>
      <c r="I1233" s="40">
        <v>137.5</v>
      </c>
      <c r="J1233" s="40">
        <v>4340.8</v>
      </c>
      <c r="K1233" s="307">
        <f t="shared" si="377"/>
        <v>5457668</v>
      </c>
      <c r="L1233" s="311">
        <v>0</v>
      </c>
      <c r="M1233" s="377">
        <v>0</v>
      </c>
      <c r="N1233" s="311">
        <v>0</v>
      </c>
      <c r="O1233" s="40">
        <f>'[1]Прод. прилож (2)'!$C$1476</f>
        <v>5457668</v>
      </c>
      <c r="P1233" s="311">
        <f t="shared" si="397"/>
        <v>1218.6919143424959</v>
      </c>
      <c r="Q1233" s="42">
        <v>9673</v>
      </c>
      <c r="R1233" s="59" t="s">
        <v>94</v>
      </c>
      <c r="S1233" s="47"/>
    </row>
    <row r="1234" spans="1:207" s="15" customFormat="1" ht="25.15" customHeight="1" x14ac:dyDescent="0.25">
      <c r="A1234" s="200">
        <v>991</v>
      </c>
      <c r="B1234" s="301" t="s">
        <v>655</v>
      </c>
      <c r="C1234" s="48">
        <v>1967</v>
      </c>
      <c r="D1234" s="288" t="s">
        <v>204</v>
      </c>
      <c r="E1234" s="48" t="s">
        <v>22</v>
      </c>
      <c r="F1234" s="64">
        <v>5</v>
      </c>
      <c r="G1234" s="64">
        <v>4</v>
      </c>
      <c r="H1234" s="40">
        <f>I1234+J1234</f>
        <v>3592.86</v>
      </c>
      <c r="I1234" s="40">
        <v>0</v>
      </c>
      <c r="J1234" s="40">
        <v>3592.86</v>
      </c>
      <c r="K1234" s="307">
        <f t="shared" si="377"/>
        <v>4300620.8</v>
      </c>
      <c r="L1234" s="311">
        <v>0</v>
      </c>
      <c r="M1234" s="377">
        <v>0</v>
      </c>
      <c r="N1234" s="311">
        <v>0</v>
      </c>
      <c r="O1234" s="40">
        <f>'[1]Прод. прилож (2)'!$C$1477</f>
        <v>4300620.8</v>
      </c>
      <c r="P1234" s="311">
        <f t="shared" si="397"/>
        <v>1196.9909208819713</v>
      </c>
      <c r="Q1234" s="42">
        <v>9673</v>
      </c>
      <c r="R1234" s="59" t="s">
        <v>94</v>
      </c>
      <c r="S1234" s="47"/>
    </row>
    <row r="1235" spans="1:207" s="15" customFormat="1" ht="25.15" customHeight="1" x14ac:dyDescent="0.25">
      <c r="A1235" s="200">
        <v>992</v>
      </c>
      <c r="B1235" s="301" t="s">
        <v>656</v>
      </c>
      <c r="C1235" s="288">
        <v>1976</v>
      </c>
      <c r="D1235" s="288" t="s">
        <v>204</v>
      </c>
      <c r="E1235" s="288" t="s">
        <v>20</v>
      </c>
      <c r="F1235" s="27">
        <v>5</v>
      </c>
      <c r="G1235" s="27">
        <v>6</v>
      </c>
      <c r="H1235" s="40">
        <v>6527.67</v>
      </c>
      <c r="I1235" s="289">
        <v>2418</v>
      </c>
      <c r="J1235" s="40">
        <v>3672.27</v>
      </c>
      <c r="K1235" s="307">
        <f t="shared" si="377"/>
        <v>29683643.640000001</v>
      </c>
      <c r="L1235" s="311">
        <v>0</v>
      </c>
      <c r="M1235" s="377">
        <v>0</v>
      </c>
      <c r="N1235" s="311">
        <v>0</v>
      </c>
      <c r="O1235" s="40">
        <f>'[1]Прод. прилож (2)'!$C$334</f>
        <v>29683643.640000001</v>
      </c>
      <c r="P1235" s="311">
        <f t="shared" si="397"/>
        <v>4547.3566586546194</v>
      </c>
      <c r="Q1235" s="42">
        <v>9673</v>
      </c>
      <c r="R1235" s="59" t="s">
        <v>92</v>
      </c>
      <c r="S1235" s="152"/>
    </row>
    <row r="1236" spans="1:207" s="123" customFormat="1" ht="25.15" customHeight="1" x14ac:dyDescent="0.25">
      <c r="A1236" s="200">
        <v>993</v>
      </c>
      <c r="B1236" s="301" t="s">
        <v>657</v>
      </c>
      <c r="C1236" s="48">
        <v>1988</v>
      </c>
      <c r="D1236" s="288" t="s">
        <v>204</v>
      </c>
      <c r="E1236" s="288" t="s">
        <v>20</v>
      </c>
      <c r="F1236" s="305">
        <v>9</v>
      </c>
      <c r="G1236" s="305">
        <v>2</v>
      </c>
      <c r="H1236" s="40">
        <v>5757.91</v>
      </c>
      <c r="I1236" s="40">
        <v>0</v>
      </c>
      <c r="J1236" s="40">
        <v>3952.11</v>
      </c>
      <c r="K1236" s="307">
        <f t="shared" si="377"/>
        <v>22649796.75</v>
      </c>
      <c r="L1236" s="311">
        <v>0</v>
      </c>
      <c r="M1236" s="377">
        <v>0</v>
      </c>
      <c r="N1236" s="311">
        <v>0</v>
      </c>
      <c r="O1236" s="40">
        <f>'[1]Прод. прилож (2)'!$C$1478</f>
        <v>22649796.75</v>
      </c>
      <c r="P1236" s="311">
        <f t="shared" si="397"/>
        <v>3933.6837064143065</v>
      </c>
      <c r="Q1236" s="42">
        <v>9673</v>
      </c>
      <c r="R1236" s="59" t="s">
        <v>94</v>
      </c>
      <c r="S1236" s="47"/>
      <c r="T1236" s="15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 s="15"/>
      <c r="AV1236" s="15"/>
      <c r="AW1236" s="15"/>
      <c r="AX1236" s="15"/>
      <c r="AY1236" s="15"/>
      <c r="AZ1236" s="15"/>
      <c r="BA1236" s="15"/>
      <c r="BB1236" s="15"/>
      <c r="BC1236" s="15"/>
      <c r="BD1236" s="15"/>
      <c r="BE1236" s="15"/>
      <c r="BF1236" s="15"/>
      <c r="BG1236" s="15"/>
      <c r="BH1236" s="15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5"/>
      <c r="CU1236" s="15"/>
      <c r="CV1236" s="15"/>
      <c r="CW1236" s="15"/>
      <c r="CX1236" s="15"/>
      <c r="CY1236" s="15"/>
      <c r="CZ1236" s="15"/>
      <c r="DA1236" s="15"/>
      <c r="DB1236" s="15"/>
      <c r="DC1236" s="15"/>
      <c r="DD1236" s="15"/>
      <c r="DE1236" s="15"/>
      <c r="DF1236" s="15"/>
      <c r="DG1236" s="15"/>
      <c r="DH1236" s="15"/>
      <c r="DI1236" s="15"/>
      <c r="DJ1236" s="15"/>
      <c r="DK1236" s="15"/>
      <c r="DL1236" s="15"/>
      <c r="DM1236" s="15"/>
      <c r="DN1236" s="15"/>
      <c r="DO1236" s="15"/>
      <c r="DP1236" s="15"/>
      <c r="DQ1236" s="15"/>
      <c r="DR1236" s="15"/>
      <c r="DS1236" s="15"/>
      <c r="DT1236" s="15"/>
      <c r="DU1236" s="15"/>
      <c r="DV1236" s="15"/>
      <c r="DW1236" s="15"/>
      <c r="DX1236" s="15"/>
      <c r="DY1236" s="15"/>
      <c r="DZ1236" s="15"/>
      <c r="EA1236" s="15"/>
      <c r="EB1236" s="15"/>
      <c r="EC1236" s="15"/>
      <c r="ED1236" s="15"/>
      <c r="EE1236" s="15"/>
      <c r="EF1236" s="15"/>
      <c r="EG1236" s="15"/>
      <c r="EH1236" s="15"/>
      <c r="EI1236" s="15"/>
      <c r="EJ1236" s="15"/>
      <c r="EK1236" s="15"/>
      <c r="EL1236" s="15"/>
      <c r="EM1236" s="15"/>
      <c r="EN1236" s="15"/>
      <c r="EO1236" s="15"/>
      <c r="EP1236" s="15"/>
      <c r="EQ1236" s="15"/>
      <c r="ER1236" s="15"/>
      <c r="ES1236" s="15"/>
      <c r="ET1236" s="15"/>
      <c r="EU1236" s="15"/>
      <c r="EV1236" s="15"/>
      <c r="EW1236" s="15"/>
      <c r="EX1236" s="15"/>
      <c r="EY1236" s="15"/>
      <c r="EZ1236" s="15"/>
      <c r="FA1236" s="15"/>
      <c r="FB1236" s="15"/>
      <c r="FC1236" s="15"/>
      <c r="FD1236" s="15"/>
      <c r="FE1236" s="15"/>
      <c r="FF1236" s="15"/>
      <c r="FG1236" s="15"/>
      <c r="FH1236" s="15"/>
      <c r="FI1236" s="15"/>
      <c r="FJ1236" s="15"/>
      <c r="FK1236" s="15"/>
      <c r="FL1236" s="15"/>
      <c r="FM1236" s="15"/>
      <c r="FN1236" s="15"/>
      <c r="FO1236" s="15"/>
      <c r="FP1236" s="15"/>
      <c r="FQ1236" s="15"/>
      <c r="FR1236" s="15"/>
      <c r="FS1236" s="15"/>
      <c r="FT1236" s="15"/>
      <c r="FU1236" s="15"/>
      <c r="FV1236" s="15"/>
      <c r="FW1236" s="15"/>
      <c r="FX1236" s="15"/>
      <c r="FY1236" s="15"/>
      <c r="FZ1236" s="15"/>
      <c r="GA1236" s="15"/>
      <c r="GB1236" s="15"/>
      <c r="GC1236" s="15"/>
      <c r="GD1236" s="15"/>
      <c r="GE1236" s="15"/>
      <c r="GF1236" s="15"/>
      <c r="GG1236" s="15"/>
      <c r="GH1236" s="15"/>
      <c r="GI1236" s="15"/>
      <c r="GJ1236" s="15"/>
      <c r="GK1236" s="15"/>
      <c r="GL1236" s="15"/>
      <c r="GM1236" s="15"/>
      <c r="GN1236" s="15"/>
      <c r="GO1236" s="15"/>
      <c r="GP1236" s="15"/>
      <c r="GQ1236" s="15"/>
      <c r="GR1236" s="15"/>
      <c r="GS1236" s="15"/>
      <c r="GT1236" s="15"/>
      <c r="GU1236" s="15"/>
      <c r="GV1236" s="15"/>
      <c r="GW1236" s="15"/>
      <c r="GX1236" s="15"/>
      <c r="GY1236" s="15"/>
    </row>
    <row r="1237" spans="1:207" s="15" customFormat="1" ht="25.15" customHeight="1" x14ac:dyDescent="0.25">
      <c r="A1237" s="200">
        <v>994</v>
      </c>
      <c r="B1237" s="301" t="s">
        <v>658</v>
      </c>
      <c r="C1237" s="48">
        <v>1966</v>
      </c>
      <c r="D1237" s="288" t="s">
        <v>204</v>
      </c>
      <c r="E1237" s="305" t="s">
        <v>20</v>
      </c>
      <c r="F1237" s="305">
        <v>2</v>
      </c>
      <c r="G1237" s="305">
        <v>2</v>
      </c>
      <c r="H1237" s="40">
        <v>685.5</v>
      </c>
      <c r="I1237" s="40">
        <v>0</v>
      </c>
      <c r="J1237" s="40">
        <v>631.5</v>
      </c>
      <c r="K1237" s="307">
        <f t="shared" si="377"/>
        <v>3409625</v>
      </c>
      <c r="L1237" s="311">
        <v>0</v>
      </c>
      <c r="M1237" s="377">
        <v>0</v>
      </c>
      <c r="N1237" s="311">
        <v>0</v>
      </c>
      <c r="O1237" s="40">
        <f>'[1]Прод. прилож (2)'!$C$1479</f>
        <v>3409625</v>
      </c>
      <c r="P1237" s="311">
        <f t="shared" si="397"/>
        <v>4973.9241429613421</v>
      </c>
      <c r="Q1237" s="42">
        <v>9673</v>
      </c>
      <c r="R1237" s="59" t="s">
        <v>94</v>
      </c>
      <c r="S1237" s="47"/>
    </row>
    <row r="1238" spans="1:207" s="15" customFormat="1" ht="25.15" customHeight="1" x14ac:dyDescent="0.25">
      <c r="A1238" s="200">
        <v>995</v>
      </c>
      <c r="B1238" s="301" t="s">
        <v>1042</v>
      </c>
      <c r="C1238" s="48">
        <v>1960</v>
      </c>
      <c r="D1238" s="288" t="s">
        <v>204</v>
      </c>
      <c r="E1238" s="305" t="s">
        <v>20</v>
      </c>
      <c r="F1238" s="27">
        <v>2</v>
      </c>
      <c r="G1238" s="27">
        <v>1</v>
      </c>
      <c r="H1238" s="40">
        <v>295.39999999999998</v>
      </c>
      <c r="I1238" s="129">
        <v>0</v>
      </c>
      <c r="J1238" s="40">
        <v>270.2</v>
      </c>
      <c r="K1238" s="307">
        <f t="shared" si="377"/>
        <v>2420787.27</v>
      </c>
      <c r="L1238" s="311">
        <v>0</v>
      </c>
      <c r="M1238" s="377">
        <v>0</v>
      </c>
      <c r="N1238" s="311">
        <v>0</v>
      </c>
      <c r="O1238" s="40">
        <f>'[1]Прод. прилож (2)'!$C$978</f>
        <v>2420787.27</v>
      </c>
      <c r="P1238" s="311">
        <f t="shared" si="397"/>
        <v>8194.9467501692634</v>
      </c>
      <c r="Q1238" s="42">
        <v>9673</v>
      </c>
      <c r="R1238" s="59" t="s">
        <v>93</v>
      </c>
      <c r="S1238" s="47"/>
    </row>
    <row r="1239" spans="1:207" s="15" customFormat="1" ht="25.15" customHeight="1" x14ac:dyDescent="0.25">
      <c r="A1239" s="200">
        <v>996</v>
      </c>
      <c r="B1239" s="301" t="s">
        <v>659</v>
      </c>
      <c r="C1239" s="48">
        <v>1963</v>
      </c>
      <c r="D1239" s="288" t="s">
        <v>204</v>
      </c>
      <c r="E1239" s="48" t="s">
        <v>20</v>
      </c>
      <c r="F1239" s="27">
        <v>4</v>
      </c>
      <c r="G1239" s="27">
        <v>3</v>
      </c>
      <c r="H1239" s="40">
        <f>I1239+J1239</f>
        <v>2032.48</v>
      </c>
      <c r="I1239" s="129">
        <v>0</v>
      </c>
      <c r="J1239" s="40">
        <v>2032.48</v>
      </c>
      <c r="K1239" s="307">
        <f t="shared" ref="K1239" si="398">SUM(L1239:O1239)</f>
        <v>7705804.5</v>
      </c>
      <c r="L1239" s="311">
        <v>0</v>
      </c>
      <c r="M1239" s="377">
        <v>0</v>
      </c>
      <c r="N1239" s="311">
        <v>0</v>
      </c>
      <c r="O1239" s="40">
        <f>'[1]Прод. прилож (2)'!$C$979</f>
        <v>7705804.5</v>
      </c>
      <c r="P1239" s="311">
        <f t="shared" ref="P1239" si="399">K1239/H1239</f>
        <v>3791.3310340077146</v>
      </c>
      <c r="Q1239" s="42">
        <v>9673</v>
      </c>
      <c r="R1239" s="59" t="s">
        <v>93</v>
      </c>
      <c r="S1239" s="47"/>
    </row>
    <row r="1240" spans="1:207" s="15" customFormat="1" ht="25.15" customHeight="1" x14ac:dyDescent="0.25">
      <c r="A1240" s="200">
        <v>997</v>
      </c>
      <c r="B1240" s="301" t="s">
        <v>1422</v>
      </c>
      <c r="C1240" s="48">
        <v>1963</v>
      </c>
      <c r="D1240" s="288" t="s">
        <v>204</v>
      </c>
      <c r="E1240" s="48" t="s">
        <v>20</v>
      </c>
      <c r="F1240" s="27">
        <v>4</v>
      </c>
      <c r="G1240" s="27">
        <v>3</v>
      </c>
      <c r="H1240" s="40">
        <f>I1240+J1240</f>
        <v>2032.48</v>
      </c>
      <c r="I1240" s="129">
        <v>0</v>
      </c>
      <c r="J1240" s="40">
        <v>2032.48</v>
      </c>
      <c r="K1240" s="307">
        <f t="shared" si="377"/>
        <v>5967500</v>
      </c>
      <c r="L1240" s="311">
        <v>0</v>
      </c>
      <c r="M1240" s="377">
        <v>0</v>
      </c>
      <c r="N1240" s="311">
        <v>0</v>
      </c>
      <c r="O1240" s="40">
        <f>'[1]Прод. прилож (2)'!$C$980</f>
        <v>5967500</v>
      </c>
      <c r="P1240" s="311">
        <f t="shared" si="397"/>
        <v>2936.0682515941116</v>
      </c>
      <c r="Q1240" s="42">
        <v>9673</v>
      </c>
      <c r="R1240" s="59" t="s">
        <v>93</v>
      </c>
      <c r="S1240" s="47"/>
    </row>
    <row r="1241" spans="1:207" s="15" customFormat="1" ht="25.15" customHeight="1" x14ac:dyDescent="0.25">
      <c r="A1241" s="200">
        <v>998</v>
      </c>
      <c r="B1241" s="301" t="s">
        <v>1487</v>
      </c>
      <c r="C1241" s="48">
        <v>1960</v>
      </c>
      <c r="D1241" s="288" t="s">
        <v>204</v>
      </c>
      <c r="E1241" s="48" t="s">
        <v>20</v>
      </c>
      <c r="F1241" s="27">
        <v>2</v>
      </c>
      <c r="G1241" s="27">
        <v>2</v>
      </c>
      <c r="H1241" s="40">
        <v>388.7</v>
      </c>
      <c r="I1241" s="129">
        <v>0</v>
      </c>
      <c r="J1241" s="40">
        <v>388.7</v>
      </c>
      <c r="K1241" s="307">
        <f>SUM(L1241:O1241)</f>
        <v>4157500</v>
      </c>
      <c r="L1241" s="311">
        <v>0</v>
      </c>
      <c r="M1241" s="377">
        <v>0</v>
      </c>
      <c r="N1241" s="311">
        <v>0</v>
      </c>
      <c r="O1241" s="40">
        <f>'[1]Прод. прилож (2)'!$C$1482</f>
        <v>4157500</v>
      </c>
      <c r="P1241" s="311">
        <f>K1241/H1241</f>
        <v>10695.90944172884</v>
      </c>
      <c r="Q1241" s="42">
        <v>9673</v>
      </c>
      <c r="R1241" s="59" t="s">
        <v>94</v>
      </c>
    </row>
    <row r="1242" spans="1:207" s="15" customFormat="1" ht="25.15" customHeight="1" x14ac:dyDescent="0.25">
      <c r="A1242" s="200">
        <v>999</v>
      </c>
      <c r="B1242" s="301" t="s">
        <v>660</v>
      </c>
      <c r="C1242" s="48">
        <v>1962</v>
      </c>
      <c r="D1242" s="288" t="s">
        <v>204</v>
      </c>
      <c r="E1242" s="48" t="s">
        <v>20</v>
      </c>
      <c r="F1242" s="27">
        <v>2</v>
      </c>
      <c r="G1242" s="27">
        <v>2</v>
      </c>
      <c r="H1242" s="40">
        <f>I1242+J1242</f>
        <v>534.12</v>
      </c>
      <c r="I1242" s="129">
        <v>0</v>
      </c>
      <c r="J1242" s="40">
        <v>534.12</v>
      </c>
      <c r="K1242" s="307">
        <f t="shared" si="377"/>
        <v>4205178.9400000004</v>
      </c>
      <c r="L1242" s="311">
        <v>0</v>
      </c>
      <c r="M1242" s="377">
        <v>0</v>
      </c>
      <c r="N1242" s="311">
        <v>0</v>
      </c>
      <c r="O1242" s="40">
        <f>'[1]Прод. прилож (2)'!$C$981</f>
        <v>4205178.9400000004</v>
      </c>
      <c r="P1242" s="311">
        <f t="shared" si="397"/>
        <v>7873.0976934022328</v>
      </c>
      <c r="Q1242" s="42">
        <v>9673</v>
      </c>
      <c r="R1242" s="59" t="s">
        <v>93</v>
      </c>
      <c r="S1242" s="47"/>
    </row>
    <row r="1243" spans="1:207" s="123" customFormat="1" ht="25.15" customHeight="1" x14ac:dyDescent="0.25">
      <c r="A1243" s="200">
        <v>1000</v>
      </c>
      <c r="B1243" s="301" t="s">
        <v>1408</v>
      </c>
      <c r="C1243" s="48">
        <v>1955</v>
      </c>
      <c r="D1243" s="288" t="s">
        <v>204</v>
      </c>
      <c r="E1243" s="48" t="s">
        <v>20</v>
      </c>
      <c r="F1243" s="27">
        <v>3</v>
      </c>
      <c r="G1243" s="27">
        <v>2</v>
      </c>
      <c r="H1243" s="40">
        <v>2277.1799999999998</v>
      </c>
      <c r="I1243" s="129">
        <v>0</v>
      </c>
      <c r="J1243" s="40">
        <v>2007.18</v>
      </c>
      <c r="K1243" s="307">
        <f>L1243+M1243+N1243+O1243</f>
        <v>4913810</v>
      </c>
      <c r="L1243" s="311">
        <v>0</v>
      </c>
      <c r="M1243" s="377">
        <v>0</v>
      </c>
      <c r="N1243" s="311">
        <v>0</v>
      </c>
      <c r="O1243" s="40">
        <f>'[1]Прод. прилож (2)'!$C$982</f>
        <v>4913810</v>
      </c>
      <c r="P1243" s="311">
        <f t="shared" si="397"/>
        <v>2157.8487427432178</v>
      </c>
      <c r="Q1243" s="42">
        <v>9673</v>
      </c>
      <c r="R1243" s="59" t="s">
        <v>93</v>
      </c>
      <c r="S1243" s="47"/>
      <c r="T1243" s="15"/>
      <c r="U1243" s="15"/>
    </row>
    <row r="1244" spans="1:207" s="15" customFormat="1" ht="25.15" customHeight="1" x14ac:dyDescent="0.25">
      <c r="A1244" s="200">
        <v>1001</v>
      </c>
      <c r="B1244" s="301" t="s">
        <v>661</v>
      </c>
      <c r="C1244" s="305">
        <v>1944</v>
      </c>
      <c r="D1244" s="305" t="s">
        <v>204</v>
      </c>
      <c r="E1244" s="305" t="s">
        <v>20</v>
      </c>
      <c r="F1244" s="306">
        <v>2</v>
      </c>
      <c r="G1244" s="306">
        <v>1</v>
      </c>
      <c r="H1244" s="42">
        <v>634.9</v>
      </c>
      <c r="I1244" s="135">
        <v>600.9</v>
      </c>
      <c r="J1244" s="40">
        <v>342.9</v>
      </c>
      <c r="K1244" s="42">
        <f t="shared" si="377"/>
        <v>10179673.17</v>
      </c>
      <c r="L1244" s="42">
        <v>0</v>
      </c>
      <c r="M1244" s="42">
        <v>0</v>
      </c>
      <c r="N1244" s="42">
        <v>0</v>
      </c>
      <c r="O1244" s="311">
        <f>'[1]Прод. прилож (2)'!$C$983</f>
        <v>10179673.17</v>
      </c>
      <c r="P1244" s="42">
        <f>O1244/H1244</f>
        <v>16033.506331705781</v>
      </c>
      <c r="Q1244" s="42">
        <v>9673</v>
      </c>
      <c r="R1244" s="300" t="s">
        <v>93</v>
      </c>
      <c r="S1244" s="94"/>
      <c r="T1244" s="91"/>
      <c r="U1244" s="91"/>
      <c r="V1244" s="91"/>
      <c r="W1244" s="91"/>
      <c r="X1244" s="91"/>
      <c r="Y1244" s="91"/>
      <c r="Z1244" s="91"/>
      <c r="AA1244" s="91"/>
      <c r="AB1244" s="91"/>
      <c r="AC1244" s="91"/>
      <c r="AD1244" s="91"/>
      <c r="AE1244" s="91"/>
      <c r="AF1244" s="91"/>
      <c r="AG1244" s="91"/>
      <c r="AH1244" s="91"/>
      <c r="AI1244" s="91"/>
      <c r="AJ1244" s="91"/>
      <c r="AK1244" s="91"/>
      <c r="AL1244" s="91"/>
      <c r="AM1244" s="91"/>
      <c r="AN1244" s="91"/>
      <c r="AO1244" s="91"/>
      <c r="AP1244" s="91"/>
      <c r="AQ1244" s="91"/>
      <c r="AR1244" s="91"/>
      <c r="AS1244" s="91"/>
      <c r="AT1244" s="91"/>
      <c r="AU1244" s="91"/>
      <c r="AV1244" s="91"/>
      <c r="AW1244" s="91"/>
      <c r="AX1244" s="91"/>
      <c r="AY1244" s="91"/>
      <c r="AZ1244" s="91"/>
      <c r="BA1244" s="91"/>
      <c r="BB1244" s="91"/>
      <c r="BC1244" s="91"/>
      <c r="BD1244" s="91"/>
      <c r="BE1244" s="91"/>
      <c r="BF1244" s="91"/>
      <c r="BG1244" s="91"/>
      <c r="BH1244" s="91"/>
      <c r="BI1244" s="91"/>
      <c r="BJ1244" s="91"/>
      <c r="BK1244" s="91"/>
      <c r="BL1244" s="91"/>
      <c r="BM1244" s="91"/>
      <c r="BN1244" s="91"/>
      <c r="BO1244" s="91"/>
      <c r="BP1244" s="91"/>
      <c r="BQ1244" s="91"/>
      <c r="BR1244" s="91"/>
      <c r="BS1244" s="91"/>
      <c r="BT1244" s="91"/>
      <c r="BU1244" s="91"/>
      <c r="BV1244" s="91"/>
      <c r="BW1244" s="91"/>
      <c r="BX1244" s="91"/>
      <c r="BY1244" s="91"/>
      <c r="BZ1244" s="91"/>
      <c r="CA1244" s="91"/>
      <c r="CB1244" s="91"/>
      <c r="CC1244" s="91"/>
      <c r="CD1244" s="91"/>
      <c r="CE1244" s="91"/>
      <c r="CF1244" s="91"/>
      <c r="CG1244" s="91"/>
      <c r="CH1244" s="91"/>
      <c r="CI1244" s="91"/>
      <c r="CJ1244" s="91"/>
      <c r="CK1244" s="91"/>
      <c r="CL1244" s="91"/>
      <c r="CM1244" s="91"/>
      <c r="CN1244" s="91"/>
      <c r="CO1244" s="91"/>
      <c r="CP1244" s="91"/>
      <c r="CQ1244" s="91"/>
      <c r="CR1244" s="91"/>
      <c r="CS1244" s="91"/>
      <c r="CT1244" s="91"/>
      <c r="CU1244" s="91"/>
      <c r="CV1244" s="91"/>
      <c r="CW1244" s="91"/>
      <c r="CX1244" s="91"/>
      <c r="CY1244" s="91"/>
      <c r="CZ1244" s="91"/>
      <c r="DA1244" s="91"/>
      <c r="DB1244" s="91"/>
      <c r="DC1244" s="91"/>
      <c r="DD1244" s="91"/>
      <c r="DE1244" s="91"/>
      <c r="DF1244" s="91"/>
      <c r="DG1244" s="91"/>
      <c r="DH1244" s="91"/>
      <c r="DI1244" s="91"/>
      <c r="DJ1244" s="91"/>
      <c r="DK1244" s="91"/>
      <c r="DL1244" s="91"/>
      <c r="DM1244" s="91"/>
      <c r="DN1244" s="91"/>
      <c r="DO1244" s="91"/>
      <c r="DP1244" s="91"/>
      <c r="DQ1244" s="91"/>
      <c r="DR1244" s="91"/>
      <c r="DS1244" s="91"/>
      <c r="DT1244" s="91"/>
      <c r="DU1244" s="91"/>
      <c r="DV1244" s="91"/>
      <c r="DW1244" s="91"/>
      <c r="DX1244" s="91"/>
      <c r="DY1244" s="91"/>
      <c r="DZ1244" s="91"/>
      <c r="EA1244" s="91"/>
      <c r="EB1244" s="91"/>
      <c r="EC1244" s="91"/>
      <c r="ED1244" s="91"/>
      <c r="EE1244" s="91"/>
      <c r="EF1244" s="91"/>
      <c r="EG1244" s="91"/>
      <c r="EH1244" s="91"/>
      <c r="EI1244" s="91"/>
      <c r="EJ1244" s="91"/>
      <c r="EK1244" s="91"/>
      <c r="EL1244" s="91"/>
      <c r="EM1244" s="91"/>
      <c r="EN1244" s="91"/>
      <c r="EO1244" s="91"/>
      <c r="EP1244" s="91"/>
      <c r="EQ1244" s="91"/>
      <c r="ER1244" s="91"/>
      <c r="ES1244" s="91"/>
      <c r="ET1244" s="91"/>
      <c r="EU1244" s="91"/>
      <c r="EV1244" s="91"/>
      <c r="EW1244" s="91"/>
      <c r="EX1244" s="91"/>
      <c r="EY1244" s="91"/>
      <c r="EZ1244" s="91"/>
      <c r="FA1244" s="91"/>
      <c r="FB1244" s="91"/>
      <c r="FC1244" s="91"/>
      <c r="FD1244" s="91"/>
      <c r="FE1244" s="91"/>
      <c r="FF1244" s="91"/>
      <c r="FG1244" s="91"/>
      <c r="FH1244" s="91"/>
      <c r="FI1244" s="91"/>
      <c r="FJ1244" s="91"/>
      <c r="FK1244" s="91"/>
      <c r="FL1244" s="91"/>
      <c r="FM1244" s="91"/>
      <c r="FN1244" s="91"/>
      <c r="FO1244" s="91"/>
      <c r="FP1244" s="91"/>
      <c r="FQ1244" s="91"/>
      <c r="FR1244" s="91"/>
      <c r="FS1244" s="91"/>
      <c r="FT1244" s="91"/>
      <c r="FU1244" s="91"/>
      <c r="FV1244" s="91"/>
      <c r="FW1244" s="91"/>
      <c r="FX1244" s="91"/>
      <c r="FY1244" s="91"/>
      <c r="FZ1244" s="91"/>
      <c r="GA1244" s="91"/>
      <c r="GB1244" s="91"/>
      <c r="GC1244" s="91"/>
      <c r="GD1244" s="91"/>
      <c r="GE1244" s="91"/>
      <c r="GF1244" s="91"/>
      <c r="GG1244" s="91"/>
      <c r="GH1244" s="91"/>
      <c r="GI1244" s="91"/>
      <c r="GJ1244" s="91"/>
      <c r="GK1244" s="91"/>
      <c r="GL1244" s="91"/>
      <c r="GM1244" s="91"/>
      <c r="GN1244" s="91"/>
      <c r="GO1244" s="91"/>
      <c r="GP1244" s="91"/>
      <c r="GQ1244" s="91"/>
      <c r="GR1244" s="91"/>
      <c r="GS1244" s="91"/>
      <c r="GT1244" s="91"/>
      <c r="GU1244" s="91"/>
      <c r="GV1244" s="91"/>
      <c r="GW1244" s="91"/>
      <c r="GX1244" s="91"/>
      <c r="GY1244" s="91"/>
    </row>
    <row r="1245" spans="1:207" s="123" customFormat="1" ht="25.15" customHeight="1" x14ac:dyDescent="0.25">
      <c r="A1245" s="200">
        <v>1002</v>
      </c>
      <c r="B1245" s="301" t="s">
        <v>1409</v>
      </c>
      <c r="C1245" s="48">
        <v>1953</v>
      </c>
      <c r="D1245" s="288" t="s">
        <v>204</v>
      </c>
      <c r="E1245" s="48" t="s">
        <v>20</v>
      </c>
      <c r="F1245" s="27">
        <v>2</v>
      </c>
      <c r="G1245" s="27">
        <v>2</v>
      </c>
      <c r="H1245" s="40">
        <v>855.6</v>
      </c>
      <c r="I1245" s="129">
        <v>0</v>
      </c>
      <c r="J1245" s="40">
        <v>855.6</v>
      </c>
      <c r="K1245" s="307">
        <f>L1245+M1245+N1245+O1245</f>
        <v>2137094.7400000002</v>
      </c>
      <c r="L1245" s="311">
        <v>0</v>
      </c>
      <c r="M1245" s="377">
        <v>0</v>
      </c>
      <c r="N1245" s="311">
        <v>0</v>
      </c>
      <c r="O1245" s="40">
        <f>'[1]Прод. прилож (2)'!$C$984</f>
        <v>2137094.7400000002</v>
      </c>
      <c r="P1245" s="42">
        <f>O1245/H1245</f>
        <v>2497.7731884057971</v>
      </c>
      <c r="Q1245" s="42">
        <v>9673</v>
      </c>
      <c r="R1245" s="59" t="s">
        <v>93</v>
      </c>
      <c r="S1245" s="47"/>
      <c r="T1245" s="15"/>
      <c r="U1245" s="15"/>
    </row>
    <row r="1246" spans="1:207" s="15" customFormat="1" ht="25.15" customHeight="1" x14ac:dyDescent="0.25">
      <c r="A1246" s="200">
        <v>1003</v>
      </c>
      <c r="B1246" s="301" t="s">
        <v>662</v>
      </c>
      <c r="C1246" s="48">
        <v>1966</v>
      </c>
      <c r="D1246" s="288" t="s">
        <v>204</v>
      </c>
      <c r="E1246" s="48" t="s">
        <v>20</v>
      </c>
      <c r="F1246" s="305">
        <v>5</v>
      </c>
      <c r="G1246" s="305">
        <v>2</v>
      </c>
      <c r="H1246" s="40">
        <f>I1246+J1246</f>
        <v>1602.78</v>
      </c>
      <c r="I1246" s="40">
        <v>0</v>
      </c>
      <c r="J1246" s="40">
        <v>1602.78</v>
      </c>
      <c r="K1246" s="307">
        <f t="shared" si="377"/>
        <v>4498500</v>
      </c>
      <c r="L1246" s="311">
        <v>0</v>
      </c>
      <c r="M1246" s="377">
        <v>0</v>
      </c>
      <c r="N1246" s="311">
        <v>0</v>
      </c>
      <c r="O1246" s="40">
        <f>'[1]Прод. прилож (2)'!$C$1480</f>
        <v>4498500</v>
      </c>
      <c r="P1246" s="311">
        <f t="shared" ref="P1246:P1252" si="400">K1246/H1246</f>
        <v>2806.6858832778048</v>
      </c>
      <c r="Q1246" s="42">
        <v>9673</v>
      </c>
      <c r="R1246" s="59" t="s">
        <v>94</v>
      </c>
      <c r="S1246" s="47"/>
    </row>
    <row r="1247" spans="1:207" s="15" customFormat="1" ht="25.15" customHeight="1" x14ac:dyDescent="0.25">
      <c r="A1247" s="200">
        <v>1004</v>
      </c>
      <c r="B1247" s="301" t="s">
        <v>663</v>
      </c>
      <c r="C1247" s="48">
        <v>1966</v>
      </c>
      <c r="D1247" s="288" t="s">
        <v>204</v>
      </c>
      <c r="E1247" s="48" t="s">
        <v>20</v>
      </c>
      <c r="F1247" s="305">
        <v>2</v>
      </c>
      <c r="G1247" s="305">
        <v>3</v>
      </c>
      <c r="H1247" s="40">
        <f>I1247+J1247</f>
        <v>484.2</v>
      </c>
      <c r="I1247" s="40">
        <v>0</v>
      </c>
      <c r="J1247" s="40">
        <v>484.2</v>
      </c>
      <c r="K1247" s="307">
        <f t="shared" si="377"/>
        <v>4002500</v>
      </c>
      <c r="L1247" s="311">
        <v>0</v>
      </c>
      <c r="M1247" s="377">
        <v>0</v>
      </c>
      <c r="N1247" s="311">
        <v>0</v>
      </c>
      <c r="O1247" s="40">
        <f>'[1]Прод. прилож (2)'!$C$1483</f>
        <v>4002500</v>
      </c>
      <c r="P1247" s="311">
        <f t="shared" si="400"/>
        <v>8266.2123089632387</v>
      </c>
      <c r="Q1247" s="42">
        <v>9673</v>
      </c>
      <c r="R1247" s="59" t="s">
        <v>94</v>
      </c>
      <c r="S1247" s="47"/>
    </row>
    <row r="1248" spans="1:207" s="15" customFormat="1" ht="25.15" customHeight="1" x14ac:dyDescent="0.25">
      <c r="A1248" s="200">
        <v>1005</v>
      </c>
      <c r="B1248" s="301" t="s">
        <v>664</v>
      </c>
      <c r="C1248" s="288">
        <v>1961</v>
      </c>
      <c r="D1248" s="288" t="s">
        <v>204</v>
      </c>
      <c r="E1248" s="288" t="s">
        <v>506</v>
      </c>
      <c r="F1248" s="27">
        <v>2</v>
      </c>
      <c r="G1248" s="27">
        <v>1</v>
      </c>
      <c r="H1248" s="40">
        <v>354.3</v>
      </c>
      <c r="I1248" s="129">
        <v>26</v>
      </c>
      <c r="J1248" s="40">
        <v>205.01</v>
      </c>
      <c r="K1248" s="307">
        <f t="shared" si="377"/>
        <v>3794327.38</v>
      </c>
      <c r="L1248" s="311">
        <v>0</v>
      </c>
      <c r="M1248" s="377">
        <v>0</v>
      </c>
      <c r="N1248" s="311">
        <v>0</v>
      </c>
      <c r="O1248" s="40">
        <f>'[1]Прод. прилож (2)'!$C$335</f>
        <v>3794327.38</v>
      </c>
      <c r="P1248" s="311">
        <f t="shared" si="400"/>
        <v>10709.363195032458</v>
      </c>
      <c r="Q1248" s="42">
        <v>9673</v>
      </c>
      <c r="R1248" s="59" t="s">
        <v>92</v>
      </c>
      <c r="S1248" s="152"/>
    </row>
    <row r="1249" spans="1:207" s="15" customFormat="1" ht="25.15" customHeight="1" x14ac:dyDescent="0.25">
      <c r="A1249" s="200">
        <v>1006</v>
      </c>
      <c r="B1249" s="301" t="s">
        <v>665</v>
      </c>
      <c r="C1249" s="48">
        <v>1950</v>
      </c>
      <c r="D1249" s="288" t="s">
        <v>204</v>
      </c>
      <c r="E1249" s="48" t="s">
        <v>20</v>
      </c>
      <c r="F1249" s="27">
        <v>2</v>
      </c>
      <c r="G1249" s="27">
        <v>2</v>
      </c>
      <c r="H1249" s="40">
        <f>I1249+J1249</f>
        <v>384.35</v>
      </c>
      <c r="I1249" s="129">
        <v>0</v>
      </c>
      <c r="J1249" s="40">
        <v>384.35</v>
      </c>
      <c r="K1249" s="307">
        <f t="shared" si="377"/>
        <v>1859220.66</v>
      </c>
      <c r="L1249" s="311">
        <v>0</v>
      </c>
      <c r="M1249" s="377">
        <v>0</v>
      </c>
      <c r="N1249" s="311">
        <v>0</v>
      </c>
      <c r="O1249" s="40">
        <f>'[1]Прод. прилож (2)'!$C$336</f>
        <v>1859220.66</v>
      </c>
      <c r="P1249" s="311">
        <f t="shared" si="400"/>
        <v>4837.3114609080258</v>
      </c>
      <c r="Q1249" s="42">
        <v>9673</v>
      </c>
      <c r="R1249" s="59" t="s">
        <v>92</v>
      </c>
      <c r="S1249" s="152"/>
    </row>
    <row r="1250" spans="1:207" s="15" customFormat="1" ht="25.15" customHeight="1" x14ac:dyDescent="0.25">
      <c r="A1250" s="200">
        <v>1007</v>
      </c>
      <c r="B1250" s="301" t="s">
        <v>666</v>
      </c>
      <c r="C1250" s="48">
        <v>1950</v>
      </c>
      <c r="D1250" s="288" t="s">
        <v>204</v>
      </c>
      <c r="E1250" s="48" t="s">
        <v>20</v>
      </c>
      <c r="F1250" s="27">
        <v>2</v>
      </c>
      <c r="G1250" s="27">
        <v>2</v>
      </c>
      <c r="H1250" s="40">
        <f>I1250+J1250</f>
        <v>393.6</v>
      </c>
      <c r="I1250" s="129">
        <v>0</v>
      </c>
      <c r="J1250" s="40">
        <v>393.6</v>
      </c>
      <c r="K1250" s="307">
        <f t="shared" si="377"/>
        <v>1849243</v>
      </c>
      <c r="L1250" s="311">
        <v>0</v>
      </c>
      <c r="M1250" s="377">
        <v>0</v>
      </c>
      <c r="N1250" s="311">
        <v>0</v>
      </c>
      <c r="O1250" s="40">
        <f>'[1]Прод. прилож (2)'!$C$337</f>
        <v>1849243</v>
      </c>
      <c r="P1250" s="311">
        <f t="shared" si="400"/>
        <v>4698.2799796747968</v>
      </c>
      <c r="Q1250" s="42">
        <v>9673</v>
      </c>
      <c r="R1250" s="59" t="s">
        <v>92</v>
      </c>
      <c r="S1250" s="152"/>
    </row>
    <row r="1251" spans="1:207" s="15" customFormat="1" ht="25.15" customHeight="1" x14ac:dyDescent="0.25">
      <c r="A1251" s="200">
        <v>1008</v>
      </c>
      <c r="B1251" s="87" t="s">
        <v>667</v>
      </c>
      <c r="C1251" s="48">
        <v>1963</v>
      </c>
      <c r="D1251" s="288" t="s">
        <v>204</v>
      </c>
      <c r="E1251" s="48" t="s">
        <v>20</v>
      </c>
      <c r="F1251" s="27">
        <v>5</v>
      </c>
      <c r="G1251" s="27">
        <v>2</v>
      </c>
      <c r="H1251" s="40">
        <f>I1251+J1251</f>
        <v>1613.29</v>
      </c>
      <c r="I1251" s="129">
        <v>249.7</v>
      </c>
      <c r="J1251" s="40">
        <v>1363.59</v>
      </c>
      <c r="K1251" s="307">
        <f t="shared" si="377"/>
        <v>5346259.55</v>
      </c>
      <c r="L1251" s="311">
        <v>0</v>
      </c>
      <c r="M1251" s="377">
        <v>0</v>
      </c>
      <c r="N1251" s="311">
        <v>0</v>
      </c>
      <c r="O1251" s="40">
        <f>'[1]Прод. прилож (2)'!$C$985</f>
        <v>5346259.55</v>
      </c>
      <c r="P1251" s="311">
        <f t="shared" si="400"/>
        <v>3313.8862510769918</v>
      </c>
      <c r="Q1251" s="42">
        <v>9673</v>
      </c>
      <c r="R1251" s="59" t="s">
        <v>93</v>
      </c>
      <c r="S1251" s="47"/>
    </row>
    <row r="1252" spans="1:207" s="15" customFormat="1" ht="25.15" customHeight="1" x14ac:dyDescent="0.25">
      <c r="A1252" s="200">
        <v>1009</v>
      </c>
      <c r="B1252" s="301" t="s">
        <v>668</v>
      </c>
      <c r="C1252" s="48">
        <v>1964</v>
      </c>
      <c r="D1252" s="288" t="s">
        <v>204</v>
      </c>
      <c r="E1252" s="288" t="s">
        <v>20</v>
      </c>
      <c r="F1252" s="27">
        <v>5</v>
      </c>
      <c r="G1252" s="27">
        <v>2</v>
      </c>
      <c r="H1252" s="40">
        <f>I1252+J1252</f>
        <v>1609.6899999999998</v>
      </c>
      <c r="I1252" s="129">
        <v>85.1</v>
      </c>
      <c r="J1252" s="40">
        <v>1524.59</v>
      </c>
      <c r="K1252" s="307">
        <f t="shared" si="377"/>
        <v>4308534.55</v>
      </c>
      <c r="L1252" s="311">
        <v>0</v>
      </c>
      <c r="M1252" s="377">
        <v>0</v>
      </c>
      <c r="N1252" s="311">
        <v>0</v>
      </c>
      <c r="O1252" s="40">
        <f>'[1]Прод. прилож (2)'!$C$986</f>
        <v>4308534.55</v>
      </c>
      <c r="P1252" s="311">
        <f t="shared" si="400"/>
        <v>2676.6237909162637</v>
      </c>
      <c r="Q1252" s="42">
        <v>9673</v>
      </c>
      <c r="R1252" s="59" t="s">
        <v>93</v>
      </c>
      <c r="S1252" s="47"/>
    </row>
    <row r="1253" spans="1:207" s="15" customFormat="1" ht="25.15" customHeight="1" x14ac:dyDescent="0.25">
      <c r="A1253" s="393">
        <v>1010</v>
      </c>
      <c r="B1253" s="395" t="s">
        <v>1131</v>
      </c>
      <c r="C1253" s="397">
        <v>1950</v>
      </c>
      <c r="D1253" s="397" t="s">
        <v>204</v>
      </c>
      <c r="E1253" s="397" t="s">
        <v>20</v>
      </c>
      <c r="F1253" s="399">
        <v>4</v>
      </c>
      <c r="G1253" s="399">
        <v>5</v>
      </c>
      <c r="H1253" s="389">
        <v>4841.7</v>
      </c>
      <c r="I1253" s="391">
        <v>900</v>
      </c>
      <c r="J1253" s="409">
        <v>411.59</v>
      </c>
      <c r="K1253" s="42">
        <f t="shared" ref="K1253" si="401">SUM(L1253:O1253)</f>
        <v>12378748.5</v>
      </c>
      <c r="L1253" s="42">
        <v>0</v>
      </c>
      <c r="M1253" s="42">
        <v>0</v>
      </c>
      <c r="N1253" s="42">
        <v>0</v>
      </c>
      <c r="O1253" s="311">
        <f>'[1]Прод. прилож (2)'!$C$338</f>
        <v>12378748.5</v>
      </c>
      <c r="P1253" s="42">
        <f>K1253/H1253</f>
        <v>2556.6946527046284</v>
      </c>
      <c r="Q1253" s="42">
        <v>9673</v>
      </c>
      <c r="R1253" s="300" t="s">
        <v>92</v>
      </c>
      <c r="S1253" s="146"/>
      <c r="T1253" s="91"/>
      <c r="U1253" s="91"/>
      <c r="V1253" s="92"/>
      <c r="W1253" s="92"/>
      <c r="X1253" s="92"/>
      <c r="Y1253" s="92"/>
      <c r="Z1253" s="92"/>
      <c r="AA1253" s="92"/>
      <c r="AB1253" s="92"/>
      <c r="AC1253" s="92"/>
      <c r="AD1253" s="92"/>
      <c r="AE1253" s="92"/>
      <c r="AF1253" s="92"/>
      <c r="AG1253" s="92"/>
      <c r="AH1253" s="92"/>
      <c r="AI1253" s="92"/>
      <c r="AJ1253" s="92"/>
      <c r="AK1253" s="92"/>
      <c r="AL1253" s="92"/>
      <c r="AM1253" s="92"/>
      <c r="AN1253" s="92"/>
      <c r="AO1253" s="92"/>
      <c r="AP1253" s="92"/>
      <c r="AQ1253" s="92"/>
      <c r="AR1253" s="92"/>
      <c r="AS1253" s="92"/>
      <c r="AT1253" s="92"/>
      <c r="AU1253" s="92"/>
      <c r="AV1253" s="92"/>
      <c r="AW1253" s="92"/>
      <c r="AX1253" s="92"/>
      <c r="AY1253" s="92"/>
      <c r="AZ1253" s="92"/>
      <c r="BA1253" s="92"/>
      <c r="BB1253" s="92"/>
      <c r="BC1253" s="92"/>
      <c r="BD1253" s="92"/>
      <c r="BE1253" s="92"/>
      <c r="BF1253" s="92"/>
      <c r="BG1253" s="92"/>
      <c r="BH1253" s="92"/>
      <c r="BI1253" s="92"/>
      <c r="BJ1253" s="92"/>
      <c r="BK1253" s="92"/>
      <c r="BL1253" s="92"/>
      <c r="BM1253" s="92"/>
      <c r="BN1253" s="92"/>
      <c r="BO1253" s="92"/>
      <c r="BP1253" s="92"/>
      <c r="BQ1253" s="92"/>
      <c r="BR1253" s="92"/>
      <c r="BS1253" s="92"/>
      <c r="BT1253" s="92"/>
      <c r="BU1253" s="92"/>
      <c r="BV1253" s="92"/>
      <c r="BW1253" s="92"/>
      <c r="BX1253" s="92"/>
      <c r="BY1253" s="92"/>
      <c r="BZ1253" s="92"/>
      <c r="CA1253" s="92"/>
      <c r="CB1253" s="92"/>
      <c r="CC1253" s="92"/>
      <c r="CD1253" s="92"/>
      <c r="CE1253" s="92"/>
      <c r="CF1253" s="92"/>
      <c r="CG1253" s="92"/>
      <c r="CH1253" s="92"/>
      <c r="CI1253" s="92"/>
      <c r="CJ1253" s="92"/>
      <c r="CK1253" s="92"/>
      <c r="CL1253" s="92"/>
      <c r="CM1253" s="92"/>
      <c r="CN1253" s="92"/>
      <c r="CO1253" s="92"/>
      <c r="CP1253" s="92"/>
      <c r="CQ1253" s="92"/>
      <c r="CR1253" s="92"/>
      <c r="CS1253" s="92"/>
      <c r="CT1253" s="92"/>
      <c r="CU1253" s="92"/>
      <c r="CV1253" s="92"/>
      <c r="CW1253" s="92"/>
      <c r="CX1253" s="92"/>
      <c r="CY1253" s="92"/>
      <c r="CZ1253" s="92"/>
      <c r="DA1253" s="92"/>
      <c r="DB1253" s="92"/>
      <c r="DC1253" s="92"/>
      <c r="DD1253" s="92"/>
      <c r="DE1253" s="92"/>
      <c r="DF1253" s="92"/>
      <c r="DG1253" s="92"/>
      <c r="DH1253" s="92"/>
      <c r="DI1253" s="92"/>
      <c r="DJ1253" s="92"/>
      <c r="DK1253" s="92"/>
      <c r="DL1253" s="92"/>
      <c r="DM1253" s="92"/>
      <c r="DN1253" s="92"/>
      <c r="DO1253" s="92"/>
      <c r="DP1253" s="92"/>
      <c r="DQ1253" s="92"/>
      <c r="DR1253" s="92"/>
      <c r="DS1253" s="92"/>
      <c r="DT1253" s="92"/>
      <c r="DU1253" s="92"/>
      <c r="DV1253" s="92"/>
      <c r="DW1253" s="92"/>
      <c r="DX1253" s="92"/>
      <c r="DY1253" s="92"/>
      <c r="DZ1253" s="92"/>
      <c r="EA1253" s="92"/>
      <c r="EB1253" s="92"/>
      <c r="EC1253" s="92"/>
      <c r="ED1253" s="92"/>
      <c r="EE1253" s="92"/>
      <c r="EF1253" s="92"/>
      <c r="EG1253" s="92"/>
      <c r="EH1253" s="92"/>
      <c r="EI1253" s="92"/>
      <c r="EJ1253" s="92"/>
      <c r="EK1253" s="92"/>
      <c r="EL1253" s="92"/>
      <c r="EM1253" s="92"/>
      <c r="EN1253" s="92"/>
      <c r="EO1253" s="92"/>
      <c r="EP1253" s="92"/>
      <c r="EQ1253" s="92"/>
      <c r="ER1253" s="92"/>
      <c r="ES1253" s="92"/>
      <c r="ET1253" s="92"/>
      <c r="EU1253" s="92"/>
      <c r="EV1253" s="92"/>
      <c r="EW1253" s="92"/>
      <c r="EX1253" s="92"/>
      <c r="EY1253" s="92"/>
      <c r="EZ1253" s="92"/>
      <c r="FA1253" s="92"/>
      <c r="FB1253" s="92"/>
      <c r="FC1253" s="92"/>
      <c r="FD1253" s="92"/>
      <c r="FE1253" s="92"/>
      <c r="FF1253" s="92"/>
      <c r="FG1253" s="92"/>
      <c r="FH1253" s="92"/>
      <c r="FI1253" s="92"/>
      <c r="FJ1253" s="92"/>
      <c r="FK1253" s="92"/>
      <c r="FL1253" s="92"/>
      <c r="FM1253" s="92"/>
      <c r="FN1253" s="92"/>
      <c r="FO1253" s="92"/>
      <c r="FP1253" s="92"/>
      <c r="FQ1253" s="92"/>
      <c r="FR1253" s="92"/>
      <c r="FS1253" s="92"/>
      <c r="FT1253" s="92"/>
      <c r="FU1253" s="92"/>
      <c r="FV1253" s="92"/>
      <c r="FW1253" s="92"/>
      <c r="FX1253" s="92"/>
      <c r="FY1253" s="92"/>
      <c r="FZ1253" s="92"/>
      <c r="GA1253" s="92"/>
      <c r="GB1253" s="92"/>
      <c r="GC1253" s="92"/>
      <c r="GD1253" s="92"/>
      <c r="GE1253" s="92"/>
      <c r="GF1253" s="92"/>
      <c r="GG1253" s="92"/>
      <c r="GH1253" s="92"/>
      <c r="GI1253" s="92"/>
      <c r="GJ1253" s="92"/>
      <c r="GK1253" s="92"/>
      <c r="GL1253" s="92"/>
      <c r="GM1253" s="92"/>
      <c r="GN1253" s="92"/>
      <c r="GO1253" s="92"/>
      <c r="GP1253" s="92"/>
      <c r="GQ1253" s="92"/>
      <c r="GR1253" s="92"/>
      <c r="GS1253" s="92"/>
      <c r="GT1253" s="92"/>
      <c r="GU1253" s="92"/>
      <c r="GV1253" s="92"/>
      <c r="GW1253" s="92"/>
      <c r="GX1253" s="92"/>
      <c r="GY1253" s="92"/>
    </row>
    <row r="1254" spans="1:207" s="15" customFormat="1" ht="25.15" customHeight="1" x14ac:dyDescent="0.25">
      <c r="A1254" s="394"/>
      <c r="B1254" s="396"/>
      <c r="C1254" s="398"/>
      <c r="D1254" s="398"/>
      <c r="E1254" s="398"/>
      <c r="F1254" s="400"/>
      <c r="G1254" s="400"/>
      <c r="H1254" s="390"/>
      <c r="I1254" s="392"/>
      <c r="J1254" s="410"/>
      <c r="K1254" s="42">
        <f t="shared" si="377"/>
        <v>473736.26</v>
      </c>
      <c r="L1254" s="42">
        <v>0</v>
      </c>
      <c r="M1254" s="42">
        <v>0</v>
      </c>
      <c r="N1254" s="42">
        <v>0</v>
      </c>
      <c r="O1254" s="311">
        <f>'[1]Прод. прилож (2)'!$C$987</f>
        <v>473736.26</v>
      </c>
      <c r="P1254" s="42">
        <f>K1254/H1253</f>
        <v>97.845025507569659</v>
      </c>
      <c r="Q1254" s="42">
        <v>9673</v>
      </c>
      <c r="R1254" s="300" t="s">
        <v>93</v>
      </c>
      <c r="S1254" s="146"/>
      <c r="T1254" s="91"/>
      <c r="U1254" s="91"/>
      <c r="V1254" s="92"/>
      <c r="W1254" s="92"/>
      <c r="X1254" s="92"/>
      <c r="Y1254" s="92"/>
      <c r="Z1254" s="92"/>
      <c r="AA1254" s="92"/>
      <c r="AB1254" s="92"/>
      <c r="AC1254" s="92"/>
      <c r="AD1254" s="92"/>
      <c r="AE1254" s="92"/>
      <c r="AF1254" s="92"/>
      <c r="AG1254" s="92"/>
      <c r="AH1254" s="92"/>
      <c r="AI1254" s="92"/>
      <c r="AJ1254" s="92"/>
      <c r="AK1254" s="92"/>
      <c r="AL1254" s="92"/>
      <c r="AM1254" s="92"/>
      <c r="AN1254" s="92"/>
      <c r="AO1254" s="92"/>
      <c r="AP1254" s="92"/>
      <c r="AQ1254" s="92"/>
      <c r="AR1254" s="92"/>
      <c r="AS1254" s="92"/>
      <c r="AT1254" s="92"/>
      <c r="AU1254" s="92"/>
      <c r="AV1254" s="92"/>
      <c r="AW1254" s="92"/>
      <c r="AX1254" s="92"/>
      <c r="AY1254" s="92"/>
      <c r="AZ1254" s="92"/>
      <c r="BA1254" s="92"/>
      <c r="BB1254" s="92"/>
      <c r="BC1254" s="92"/>
      <c r="BD1254" s="92"/>
      <c r="BE1254" s="92"/>
      <c r="BF1254" s="92"/>
      <c r="BG1254" s="92"/>
      <c r="BH1254" s="92"/>
      <c r="BI1254" s="92"/>
      <c r="BJ1254" s="92"/>
      <c r="BK1254" s="92"/>
      <c r="BL1254" s="92"/>
      <c r="BM1254" s="92"/>
      <c r="BN1254" s="92"/>
      <c r="BO1254" s="92"/>
      <c r="BP1254" s="92"/>
      <c r="BQ1254" s="92"/>
      <c r="BR1254" s="92"/>
      <c r="BS1254" s="92"/>
      <c r="BT1254" s="92"/>
      <c r="BU1254" s="92"/>
      <c r="BV1254" s="92"/>
      <c r="BW1254" s="92"/>
      <c r="BX1254" s="92"/>
      <c r="BY1254" s="92"/>
      <c r="BZ1254" s="92"/>
      <c r="CA1254" s="92"/>
      <c r="CB1254" s="92"/>
      <c r="CC1254" s="92"/>
      <c r="CD1254" s="92"/>
      <c r="CE1254" s="92"/>
      <c r="CF1254" s="92"/>
      <c r="CG1254" s="92"/>
      <c r="CH1254" s="92"/>
      <c r="CI1254" s="92"/>
      <c r="CJ1254" s="92"/>
      <c r="CK1254" s="92"/>
      <c r="CL1254" s="92"/>
      <c r="CM1254" s="92"/>
      <c r="CN1254" s="92"/>
      <c r="CO1254" s="92"/>
      <c r="CP1254" s="92"/>
      <c r="CQ1254" s="92"/>
      <c r="CR1254" s="92"/>
      <c r="CS1254" s="92"/>
      <c r="CT1254" s="92"/>
      <c r="CU1254" s="92"/>
      <c r="CV1254" s="92"/>
      <c r="CW1254" s="92"/>
      <c r="CX1254" s="92"/>
      <c r="CY1254" s="92"/>
      <c r="CZ1254" s="92"/>
      <c r="DA1254" s="92"/>
      <c r="DB1254" s="92"/>
      <c r="DC1254" s="92"/>
      <c r="DD1254" s="92"/>
      <c r="DE1254" s="92"/>
      <c r="DF1254" s="92"/>
      <c r="DG1254" s="92"/>
      <c r="DH1254" s="92"/>
      <c r="DI1254" s="92"/>
      <c r="DJ1254" s="92"/>
      <c r="DK1254" s="92"/>
      <c r="DL1254" s="92"/>
      <c r="DM1254" s="92"/>
      <c r="DN1254" s="92"/>
      <c r="DO1254" s="92"/>
      <c r="DP1254" s="92"/>
      <c r="DQ1254" s="92"/>
      <c r="DR1254" s="92"/>
      <c r="DS1254" s="92"/>
      <c r="DT1254" s="92"/>
      <c r="DU1254" s="92"/>
      <c r="DV1254" s="92"/>
      <c r="DW1254" s="92"/>
      <c r="DX1254" s="92"/>
      <c r="DY1254" s="92"/>
      <c r="DZ1254" s="92"/>
      <c r="EA1254" s="92"/>
      <c r="EB1254" s="92"/>
      <c r="EC1254" s="92"/>
      <c r="ED1254" s="92"/>
      <c r="EE1254" s="92"/>
      <c r="EF1254" s="92"/>
      <c r="EG1254" s="92"/>
      <c r="EH1254" s="92"/>
      <c r="EI1254" s="92"/>
      <c r="EJ1254" s="92"/>
      <c r="EK1254" s="92"/>
      <c r="EL1254" s="92"/>
      <c r="EM1254" s="92"/>
      <c r="EN1254" s="92"/>
      <c r="EO1254" s="92"/>
      <c r="EP1254" s="92"/>
      <c r="EQ1254" s="92"/>
      <c r="ER1254" s="92"/>
      <c r="ES1254" s="92"/>
      <c r="ET1254" s="92"/>
      <c r="EU1254" s="92"/>
      <c r="EV1254" s="92"/>
      <c r="EW1254" s="92"/>
      <c r="EX1254" s="92"/>
      <c r="EY1254" s="92"/>
      <c r="EZ1254" s="92"/>
      <c r="FA1254" s="92"/>
      <c r="FB1254" s="92"/>
      <c r="FC1254" s="92"/>
      <c r="FD1254" s="92"/>
      <c r="FE1254" s="92"/>
      <c r="FF1254" s="92"/>
      <c r="FG1254" s="92"/>
      <c r="FH1254" s="92"/>
      <c r="FI1254" s="92"/>
      <c r="FJ1254" s="92"/>
      <c r="FK1254" s="92"/>
      <c r="FL1254" s="92"/>
      <c r="FM1254" s="92"/>
      <c r="FN1254" s="92"/>
      <c r="FO1254" s="92"/>
      <c r="FP1254" s="92"/>
      <c r="FQ1254" s="92"/>
      <c r="FR1254" s="92"/>
      <c r="FS1254" s="92"/>
      <c r="FT1254" s="92"/>
      <c r="FU1254" s="92"/>
      <c r="FV1254" s="92"/>
      <c r="FW1254" s="92"/>
      <c r="FX1254" s="92"/>
      <c r="FY1254" s="92"/>
      <c r="FZ1254" s="92"/>
      <c r="GA1254" s="92"/>
      <c r="GB1254" s="92"/>
      <c r="GC1254" s="92"/>
      <c r="GD1254" s="92"/>
      <c r="GE1254" s="92"/>
      <c r="GF1254" s="92"/>
      <c r="GG1254" s="92"/>
      <c r="GH1254" s="92"/>
      <c r="GI1254" s="92"/>
      <c r="GJ1254" s="92"/>
      <c r="GK1254" s="92"/>
      <c r="GL1254" s="92"/>
      <c r="GM1254" s="92"/>
      <c r="GN1254" s="92"/>
      <c r="GO1254" s="92"/>
      <c r="GP1254" s="92"/>
      <c r="GQ1254" s="92"/>
      <c r="GR1254" s="92"/>
      <c r="GS1254" s="92"/>
      <c r="GT1254" s="92"/>
      <c r="GU1254" s="92"/>
      <c r="GV1254" s="92"/>
      <c r="GW1254" s="92"/>
      <c r="GX1254" s="92"/>
      <c r="GY1254" s="92"/>
    </row>
    <row r="1255" spans="1:207" s="14" customFormat="1" ht="25.15" customHeight="1" x14ac:dyDescent="0.25">
      <c r="A1255" s="200">
        <v>1011</v>
      </c>
      <c r="B1255" s="87" t="s">
        <v>669</v>
      </c>
      <c r="C1255" s="48">
        <v>1966</v>
      </c>
      <c r="D1255" s="288" t="s">
        <v>204</v>
      </c>
      <c r="E1255" s="48" t="s">
        <v>20</v>
      </c>
      <c r="F1255" s="305">
        <v>5</v>
      </c>
      <c r="G1255" s="305">
        <v>2</v>
      </c>
      <c r="H1255" s="40">
        <f>I1255+J1255</f>
        <v>1524.9099999999999</v>
      </c>
      <c r="I1255" s="40">
        <v>62.3</v>
      </c>
      <c r="J1255" s="40">
        <v>1462.61</v>
      </c>
      <c r="K1255" s="307">
        <f t="shared" si="377"/>
        <v>3886250</v>
      </c>
      <c r="L1255" s="311">
        <v>0</v>
      </c>
      <c r="M1255" s="377">
        <v>0</v>
      </c>
      <c r="N1255" s="311">
        <v>0</v>
      </c>
      <c r="O1255" s="40">
        <f>'[1]Прод. прилож (2)'!$C$1484</f>
        <v>3886250</v>
      </c>
      <c r="P1255" s="311">
        <f>K1255/H1255</f>
        <v>2548.5110596690956</v>
      </c>
      <c r="Q1255" s="42">
        <v>9673</v>
      </c>
      <c r="R1255" s="59" t="s">
        <v>94</v>
      </c>
      <c r="S1255" s="17"/>
      <c r="T1255" s="17"/>
    </row>
    <row r="1256" spans="1:207" s="14" customFormat="1" ht="25.15" customHeight="1" x14ac:dyDescent="0.25">
      <c r="A1256" s="200">
        <v>1012</v>
      </c>
      <c r="B1256" s="87" t="s">
        <v>670</v>
      </c>
      <c r="C1256" s="48">
        <v>1963</v>
      </c>
      <c r="D1256" s="288" t="s">
        <v>204</v>
      </c>
      <c r="E1256" s="48" t="s">
        <v>20</v>
      </c>
      <c r="F1256" s="27">
        <v>5</v>
      </c>
      <c r="G1256" s="27">
        <v>2</v>
      </c>
      <c r="H1256" s="40">
        <f>I1256+J1256</f>
        <v>1411.22</v>
      </c>
      <c r="I1256" s="129">
        <v>0</v>
      </c>
      <c r="J1256" s="40">
        <v>1411.22</v>
      </c>
      <c r="K1256" s="307">
        <f t="shared" si="377"/>
        <v>5132359.55</v>
      </c>
      <c r="L1256" s="311">
        <v>0</v>
      </c>
      <c r="M1256" s="377">
        <v>0</v>
      </c>
      <c r="N1256" s="311">
        <v>0</v>
      </c>
      <c r="O1256" s="40">
        <f>'[1]Прод. прилож (2)'!$C$988</f>
        <v>5132359.55</v>
      </c>
      <c r="P1256" s="311">
        <f>K1256/H1256</f>
        <v>3636.8245560578789</v>
      </c>
      <c r="Q1256" s="42">
        <v>9673</v>
      </c>
      <c r="R1256" s="59" t="s">
        <v>93</v>
      </c>
    </row>
    <row r="1257" spans="1:207" s="14" customFormat="1" ht="25.15" customHeight="1" x14ac:dyDescent="0.25">
      <c r="A1257" s="421">
        <v>1013</v>
      </c>
      <c r="B1257" s="395" t="s">
        <v>671</v>
      </c>
      <c r="C1257" s="385">
        <v>1961</v>
      </c>
      <c r="D1257" s="387" t="s">
        <v>204</v>
      </c>
      <c r="E1257" s="385" t="s">
        <v>20</v>
      </c>
      <c r="F1257" s="407">
        <v>5</v>
      </c>
      <c r="G1257" s="407">
        <v>2</v>
      </c>
      <c r="H1257" s="409">
        <v>2293.1999999999998</v>
      </c>
      <c r="I1257" s="411">
        <v>0</v>
      </c>
      <c r="J1257" s="411">
        <v>1437.84</v>
      </c>
      <c r="K1257" s="307">
        <f t="shared" ref="K1257" si="402">SUM(L1257:O1257)</f>
        <v>14193783.26</v>
      </c>
      <c r="L1257" s="311">
        <v>0</v>
      </c>
      <c r="M1257" s="377">
        <v>0</v>
      </c>
      <c r="N1257" s="311">
        <v>0</v>
      </c>
      <c r="O1257" s="40">
        <f>'[1]Прод. прилож (2)'!$C$339</f>
        <v>14193783.26</v>
      </c>
      <c r="P1257" s="311">
        <f>K1257/H1257</f>
        <v>6189.5095325309612</v>
      </c>
      <c r="Q1257" s="42">
        <v>9673</v>
      </c>
      <c r="R1257" s="59" t="s">
        <v>92</v>
      </c>
      <c r="S1257" s="141"/>
    </row>
    <row r="1258" spans="1:207" s="14" customFormat="1" ht="25.15" customHeight="1" x14ac:dyDescent="0.25">
      <c r="A1258" s="422"/>
      <c r="B1258" s="396"/>
      <c r="C1258" s="386"/>
      <c r="D1258" s="388"/>
      <c r="E1258" s="386"/>
      <c r="F1258" s="408"/>
      <c r="G1258" s="408"/>
      <c r="H1258" s="410"/>
      <c r="I1258" s="412"/>
      <c r="J1258" s="412"/>
      <c r="K1258" s="307">
        <f t="shared" si="377"/>
        <v>432291.47</v>
      </c>
      <c r="L1258" s="311">
        <v>0</v>
      </c>
      <c r="M1258" s="377">
        <v>0</v>
      </c>
      <c r="N1258" s="311">
        <v>0</v>
      </c>
      <c r="O1258" s="40">
        <f>'[1]Прод. прилож (2)'!$C$989</f>
        <v>432291.47</v>
      </c>
      <c r="P1258" s="311">
        <f>K1258/H1257</f>
        <v>188.51014739229026</v>
      </c>
      <c r="Q1258" s="42">
        <v>9673</v>
      </c>
      <c r="R1258" s="59" t="s">
        <v>93</v>
      </c>
    </row>
    <row r="1259" spans="1:207" s="14" customFormat="1" ht="25.15" customHeight="1" x14ac:dyDescent="0.25">
      <c r="A1259" s="421">
        <v>1014</v>
      </c>
      <c r="B1259" s="395" t="s">
        <v>1050</v>
      </c>
      <c r="C1259" s="397">
        <v>1929</v>
      </c>
      <c r="D1259" s="387" t="s">
        <v>204</v>
      </c>
      <c r="E1259" s="387" t="s">
        <v>20</v>
      </c>
      <c r="F1259" s="399">
        <v>4</v>
      </c>
      <c r="G1259" s="399">
        <v>5</v>
      </c>
      <c r="H1259" s="409">
        <v>3718.3</v>
      </c>
      <c r="I1259" s="403">
        <v>1337.6</v>
      </c>
      <c r="J1259" s="409">
        <v>1978.6</v>
      </c>
      <c r="K1259" s="42">
        <f t="shared" ref="K1259" si="403">SUM(L1259:O1259)</f>
        <v>11330041.359999999</v>
      </c>
      <c r="L1259" s="42">
        <v>0</v>
      </c>
      <c r="M1259" s="42">
        <v>0</v>
      </c>
      <c r="N1259" s="42">
        <v>0</v>
      </c>
      <c r="O1259" s="311">
        <f>'[1]Прод. прилож (2)'!$C$340</f>
        <v>11330041.359999999</v>
      </c>
      <c r="P1259" s="42">
        <f>K1259/H1259</f>
        <v>3047.1025361052089</v>
      </c>
      <c r="Q1259" s="307">
        <v>9673</v>
      </c>
      <c r="R1259" s="300" t="s">
        <v>92</v>
      </c>
      <c r="S1259" s="148"/>
      <c r="T1259" s="89"/>
      <c r="U1259" s="89"/>
      <c r="V1259" s="90"/>
      <c r="W1259" s="90"/>
      <c r="X1259" s="90"/>
      <c r="Y1259" s="90"/>
      <c r="Z1259" s="90"/>
      <c r="AA1259" s="90"/>
      <c r="AB1259" s="90"/>
      <c r="AC1259" s="90"/>
      <c r="AD1259" s="90"/>
      <c r="AE1259" s="90"/>
      <c r="AF1259" s="90"/>
      <c r="AG1259" s="90"/>
      <c r="AH1259" s="90"/>
      <c r="AI1259" s="90"/>
      <c r="AJ1259" s="90"/>
      <c r="AK1259" s="90"/>
      <c r="AL1259" s="90"/>
      <c r="AM1259" s="90"/>
      <c r="AN1259" s="90"/>
      <c r="AO1259" s="90"/>
      <c r="AP1259" s="90"/>
      <c r="AQ1259" s="90"/>
      <c r="AR1259" s="90"/>
      <c r="AS1259" s="90"/>
      <c r="AT1259" s="90"/>
      <c r="AU1259" s="90"/>
      <c r="AV1259" s="90"/>
      <c r="AW1259" s="90"/>
      <c r="AX1259" s="90"/>
      <c r="AY1259" s="90"/>
      <c r="AZ1259" s="90"/>
      <c r="BA1259" s="90"/>
      <c r="BB1259" s="90"/>
      <c r="BC1259" s="90"/>
      <c r="BD1259" s="90"/>
      <c r="BE1259" s="90"/>
      <c r="BF1259" s="90"/>
      <c r="BG1259" s="90"/>
      <c r="BH1259" s="90"/>
      <c r="BI1259" s="90"/>
      <c r="BJ1259" s="90"/>
      <c r="BK1259" s="90"/>
      <c r="BL1259" s="90"/>
      <c r="BM1259" s="90"/>
      <c r="BN1259" s="90"/>
      <c r="BO1259" s="90"/>
      <c r="BP1259" s="90"/>
      <c r="BQ1259" s="90"/>
      <c r="BR1259" s="90"/>
      <c r="BS1259" s="90"/>
      <c r="BT1259" s="90"/>
      <c r="BU1259" s="90"/>
      <c r="BV1259" s="90"/>
      <c r="BW1259" s="90"/>
      <c r="BX1259" s="90"/>
      <c r="BY1259" s="90"/>
      <c r="BZ1259" s="90"/>
      <c r="CA1259" s="90"/>
      <c r="CB1259" s="90"/>
      <c r="CC1259" s="90"/>
      <c r="CD1259" s="90"/>
      <c r="CE1259" s="90"/>
      <c r="CF1259" s="90"/>
      <c r="CG1259" s="90"/>
      <c r="CH1259" s="90"/>
      <c r="CI1259" s="90"/>
      <c r="CJ1259" s="90"/>
      <c r="CK1259" s="90"/>
      <c r="CL1259" s="90"/>
      <c r="CM1259" s="90"/>
      <c r="CN1259" s="90"/>
      <c r="CO1259" s="90"/>
      <c r="CP1259" s="90"/>
      <c r="CQ1259" s="90"/>
      <c r="CR1259" s="90"/>
      <c r="CS1259" s="90"/>
      <c r="CT1259" s="90"/>
      <c r="CU1259" s="90"/>
      <c r="CV1259" s="90"/>
      <c r="CW1259" s="90"/>
      <c r="CX1259" s="90"/>
      <c r="CY1259" s="90"/>
      <c r="CZ1259" s="90"/>
      <c r="DA1259" s="90"/>
      <c r="DB1259" s="90"/>
      <c r="DC1259" s="90"/>
      <c r="DD1259" s="90"/>
      <c r="DE1259" s="90"/>
      <c r="DF1259" s="90"/>
      <c r="DG1259" s="90"/>
      <c r="DH1259" s="90"/>
      <c r="DI1259" s="90"/>
      <c r="DJ1259" s="90"/>
      <c r="DK1259" s="90"/>
      <c r="DL1259" s="90"/>
      <c r="DM1259" s="90"/>
      <c r="DN1259" s="90"/>
      <c r="DO1259" s="90"/>
      <c r="DP1259" s="90"/>
      <c r="DQ1259" s="90"/>
      <c r="DR1259" s="90"/>
      <c r="DS1259" s="90"/>
      <c r="DT1259" s="90"/>
      <c r="DU1259" s="90"/>
      <c r="DV1259" s="90"/>
      <c r="DW1259" s="90"/>
      <c r="DX1259" s="90"/>
      <c r="DY1259" s="90"/>
      <c r="DZ1259" s="90"/>
      <c r="EA1259" s="90"/>
      <c r="EB1259" s="90"/>
      <c r="EC1259" s="90"/>
      <c r="ED1259" s="90"/>
      <c r="EE1259" s="90"/>
      <c r="EF1259" s="90"/>
      <c r="EG1259" s="90"/>
      <c r="EH1259" s="90"/>
      <c r="EI1259" s="90"/>
      <c r="EJ1259" s="90"/>
      <c r="EK1259" s="90"/>
      <c r="EL1259" s="90"/>
      <c r="EM1259" s="90"/>
      <c r="EN1259" s="90"/>
      <c r="EO1259" s="90"/>
      <c r="EP1259" s="90"/>
      <c r="EQ1259" s="90"/>
      <c r="ER1259" s="90"/>
      <c r="ES1259" s="90"/>
      <c r="ET1259" s="90"/>
      <c r="EU1259" s="90"/>
      <c r="EV1259" s="90"/>
      <c r="EW1259" s="90"/>
      <c r="EX1259" s="90"/>
      <c r="EY1259" s="90"/>
      <c r="EZ1259" s="90"/>
      <c r="FA1259" s="90"/>
      <c r="FB1259" s="90"/>
      <c r="FC1259" s="90"/>
      <c r="FD1259" s="90"/>
      <c r="FE1259" s="90"/>
      <c r="FF1259" s="90"/>
      <c r="FG1259" s="90"/>
      <c r="FH1259" s="90"/>
      <c r="FI1259" s="90"/>
      <c r="FJ1259" s="90"/>
      <c r="FK1259" s="90"/>
      <c r="FL1259" s="90"/>
      <c r="FM1259" s="90"/>
      <c r="FN1259" s="90"/>
      <c r="FO1259" s="90"/>
      <c r="FP1259" s="90"/>
      <c r="FQ1259" s="90"/>
      <c r="FR1259" s="90"/>
      <c r="FS1259" s="90"/>
      <c r="FT1259" s="90"/>
      <c r="FU1259" s="90"/>
      <c r="FV1259" s="90"/>
      <c r="FW1259" s="90"/>
      <c r="FX1259" s="90"/>
      <c r="FY1259" s="90"/>
      <c r="FZ1259" s="90"/>
      <c r="GA1259" s="90"/>
      <c r="GB1259" s="90"/>
      <c r="GC1259" s="90"/>
      <c r="GD1259" s="90"/>
      <c r="GE1259" s="90"/>
      <c r="GF1259" s="90"/>
      <c r="GG1259" s="90"/>
      <c r="GH1259" s="90"/>
      <c r="GI1259" s="90"/>
      <c r="GJ1259" s="90"/>
      <c r="GK1259" s="90"/>
      <c r="GL1259" s="90"/>
      <c r="GM1259" s="90"/>
      <c r="GN1259" s="90"/>
      <c r="GO1259" s="90"/>
      <c r="GP1259" s="90"/>
      <c r="GQ1259" s="90"/>
      <c r="GR1259" s="90"/>
      <c r="GS1259" s="90"/>
      <c r="GT1259" s="90"/>
      <c r="GU1259" s="90"/>
      <c r="GV1259" s="90"/>
      <c r="GW1259" s="90"/>
      <c r="GX1259" s="90"/>
      <c r="GY1259" s="90"/>
    </row>
    <row r="1260" spans="1:207" s="14" customFormat="1" ht="25.15" customHeight="1" x14ac:dyDescent="0.25">
      <c r="A1260" s="422"/>
      <c r="B1260" s="396"/>
      <c r="C1260" s="398"/>
      <c r="D1260" s="388"/>
      <c r="E1260" s="388"/>
      <c r="F1260" s="400"/>
      <c r="G1260" s="400"/>
      <c r="H1260" s="410"/>
      <c r="I1260" s="404"/>
      <c r="J1260" s="410"/>
      <c r="K1260" s="42">
        <f t="shared" si="377"/>
        <v>14652704.810000002</v>
      </c>
      <c r="L1260" s="42">
        <v>0</v>
      </c>
      <c r="M1260" s="42">
        <v>0</v>
      </c>
      <c r="N1260" s="42">
        <v>0</v>
      </c>
      <c r="O1260" s="311">
        <f>'[1]Прод. прилож (2)'!$C$990</f>
        <v>14652704.810000002</v>
      </c>
      <c r="P1260" s="42">
        <f>K1260/H1259</f>
        <v>3940.7000000000003</v>
      </c>
      <c r="Q1260" s="307">
        <v>9673</v>
      </c>
      <c r="R1260" s="300" t="s">
        <v>93</v>
      </c>
      <c r="S1260" s="89"/>
      <c r="T1260" s="89"/>
      <c r="U1260" s="89"/>
      <c r="V1260" s="90"/>
      <c r="W1260" s="90"/>
      <c r="X1260" s="90"/>
      <c r="Y1260" s="90"/>
      <c r="Z1260" s="90"/>
      <c r="AA1260" s="90"/>
      <c r="AB1260" s="90"/>
      <c r="AC1260" s="90"/>
      <c r="AD1260" s="90"/>
      <c r="AE1260" s="90"/>
      <c r="AF1260" s="90"/>
      <c r="AG1260" s="90"/>
      <c r="AH1260" s="90"/>
      <c r="AI1260" s="90"/>
      <c r="AJ1260" s="90"/>
      <c r="AK1260" s="90"/>
      <c r="AL1260" s="90"/>
      <c r="AM1260" s="90"/>
      <c r="AN1260" s="90"/>
      <c r="AO1260" s="90"/>
      <c r="AP1260" s="90"/>
      <c r="AQ1260" s="90"/>
      <c r="AR1260" s="90"/>
      <c r="AS1260" s="90"/>
      <c r="AT1260" s="90"/>
      <c r="AU1260" s="90"/>
      <c r="AV1260" s="90"/>
      <c r="AW1260" s="90"/>
      <c r="AX1260" s="90"/>
      <c r="AY1260" s="90"/>
      <c r="AZ1260" s="90"/>
      <c r="BA1260" s="90"/>
      <c r="BB1260" s="90"/>
      <c r="BC1260" s="90"/>
      <c r="BD1260" s="90"/>
      <c r="BE1260" s="90"/>
      <c r="BF1260" s="90"/>
      <c r="BG1260" s="90"/>
      <c r="BH1260" s="90"/>
      <c r="BI1260" s="90"/>
      <c r="BJ1260" s="90"/>
      <c r="BK1260" s="90"/>
      <c r="BL1260" s="90"/>
      <c r="BM1260" s="90"/>
      <c r="BN1260" s="90"/>
      <c r="BO1260" s="90"/>
      <c r="BP1260" s="90"/>
      <c r="BQ1260" s="90"/>
      <c r="BR1260" s="90"/>
      <c r="BS1260" s="90"/>
      <c r="BT1260" s="90"/>
      <c r="BU1260" s="90"/>
      <c r="BV1260" s="90"/>
      <c r="BW1260" s="90"/>
      <c r="BX1260" s="90"/>
      <c r="BY1260" s="90"/>
      <c r="BZ1260" s="90"/>
      <c r="CA1260" s="90"/>
      <c r="CB1260" s="90"/>
      <c r="CC1260" s="90"/>
      <c r="CD1260" s="90"/>
      <c r="CE1260" s="90"/>
      <c r="CF1260" s="90"/>
      <c r="CG1260" s="90"/>
      <c r="CH1260" s="90"/>
      <c r="CI1260" s="90"/>
      <c r="CJ1260" s="90"/>
      <c r="CK1260" s="90"/>
      <c r="CL1260" s="90"/>
      <c r="CM1260" s="90"/>
      <c r="CN1260" s="90"/>
      <c r="CO1260" s="90"/>
      <c r="CP1260" s="90"/>
      <c r="CQ1260" s="90"/>
      <c r="CR1260" s="90"/>
      <c r="CS1260" s="90"/>
      <c r="CT1260" s="90"/>
      <c r="CU1260" s="90"/>
      <c r="CV1260" s="90"/>
      <c r="CW1260" s="90"/>
      <c r="CX1260" s="90"/>
      <c r="CY1260" s="90"/>
      <c r="CZ1260" s="90"/>
      <c r="DA1260" s="90"/>
      <c r="DB1260" s="90"/>
      <c r="DC1260" s="90"/>
      <c r="DD1260" s="90"/>
      <c r="DE1260" s="90"/>
      <c r="DF1260" s="90"/>
      <c r="DG1260" s="90"/>
      <c r="DH1260" s="90"/>
      <c r="DI1260" s="90"/>
      <c r="DJ1260" s="90"/>
      <c r="DK1260" s="90"/>
      <c r="DL1260" s="90"/>
      <c r="DM1260" s="90"/>
      <c r="DN1260" s="90"/>
      <c r="DO1260" s="90"/>
      <c r="DP1260" s="90"/>
      <c r="DQ1260" s="90"/>
      <c r="DR1260" s="90"/>
      <c r="DS1260" s="90"/>
      <c r="DT1260" s="90"/>
      <c r="DU1260" s="90"/>
      <c r="DV1260" s="90"/>
      <c r="DW1260" s="90"/>
      <c r="DX1260" s="90"/>
      <c r="DY1260" s="90"/>
      <c r="DZ1260" s="90"/>
      <c r="EA1260" s="90"/>
      <c r="EB1260" s="90"/>
      <c r="EC1260" s="90"/>
      <c r="ED1260" s="90"/>
      <c r="EE1260" s="90"/>
      <c r="EF1260" s="90"/>
      <c r="EG1260" s="90"/>
      <c r="EH1260" s="90"/>
      <c r="EI1260" s="90"/>
      <c r="EJ1260" s="90"/>
      <c r="EK1260" s="90"/>
      <c r="EL1260" s="90"/>
      <c r="EM1260" s="90"/>
      <c r="EN1260" s="90"/>
      <c r="EO1260" s="90"/>
      <c r="EP1260" s="90"/>
      <c r="EQ1260" s="90"/>
      <c r="ER1260" s="90"/>
      <c r="ES1260" s="90"/>
      <c r="ET1260" s="90"/>
      <c r="EU1260" s="90"/>
      <c r="EV1260" s="90"/>
      <c r="EW1260" s="90"/>
      <c r="EX1260" s="90"/>
      <c r="EY1260" s="90"/>
      <c r="EZ1260" s="90"/>
      <c r="FA1260" s="90"/>
      <c r="FB1260" s="90"/>
      <c r="FC1260" s="90"/>
      <c r="FD1260" s="90"/>
      <c r="FE1260" s="90"/>
      <c r="FF1260" s="90"/>
      <c r="FG1260" s="90"/>
      <c r="FH1260" s="90"/>
      <c r="FI1260" s="90"/>
      <c r="FJ1260" s="90"/>
      <c r="FK1260" s="90"/>
      <c r="FL1260" s="90"/>
      <c r="FM1260" s="90"/>
      <c r="FN1260" s="90"/>
      <c r="FO1260" s="90"/>
      <c r="FP1260" s="90"/>
      <c r="FQ1260" s="90"/>
      <c r="FR1260" s="90"/>
      <c r="FS1260" s="90"/>
      <c r="FT1260" s="90"/>
      <c r="FU1260" s="90"/>
      <c r="FV1260" s="90"/>
      <c r="FW1260" s="90"/>
      <c r="FX1260" s="90"/>
      <c r="FY1260" s="90"/>
      <c r="FZ1260" s="90"/>
      <c r="GA1260" s="90"/>
      <c r="GB1260" s="90"/>
      <c r="GC1260" s="90"/>
      <c r="GD1260" s="90"/>
      <c r="GE1260" s="90"/>
      <c r="GF1260" s="90"/>
      <c r="GG1260" s="90"/>
      <c r="GH1260" s="90"/>
      <c r="GI1260" s="90"/>
      <c r="GJ1260" s="90"/>
      <c r="GK1260" s="90"/>
      <c r="GL1260" s="90"/>
      <c r="GM1260" s="90"/>
      <c r="GN1260" s="90"/>
      <c r="GO1260" s="90"/>
      <c r="GP1260" s="90"/>
      <c r="GQ1260" s="90"/>
      <c r="GR1260" s="90"/>
      <c r="GS1260" s="90"/>
      <c r="GT1260" s="90"/>
      <c r="GU1260" s="90"/>
      <c r="GV1260" s="90"/>
      <c r="GW1260" s="90"/>
      <c r="GX1260" s="90"/>
      <c r="GY1260" s="90"/>
    </row>
    <row r="1261" spans="1:207" s="15" customFormat="1" ht="25.15" customHeight="1" x14ac:dyDescent="0.25">
      <c r="A1261" s="421">
        <v>1015</v>
      </c>
      <c r="B1261" s="395" t="s">
        <v>1132</v>
      </c>
      <c r="C1261" s="397" t="s">
        <v>1114</v>
      </c>
      <c r="D1261" s="397" t="s">
        <v>204</v>
      </c>
      <c r="E1261" s="397" t="s">
        <v>20</v>
      </c>
      <c r="F1261" s="399">
        <v>4</v>
      </c>
      <c r="G1261" s="399">
        <v>4</v>
      </c>
      <c r="H1261" s="389">
        <v>3361.2</v>
      </c>
      <c r="I1261" s="403">
        <v>1000</v>
      </c>
      <c r="J1261" s="391">
        <v>320.2</v>
      </c>
      <c r="K1261" s="42">
        <f t="shared" ref="K1261" si="404">SUM(L1261:O1261)</f>
        <v>11224548.059999999</v>
      </c>
      <c r="L1261" s="42">
        <v>0</v>
      </c>
      <c r="M1261" s="42">
        <v>0</v>
      </c>
      <c r="N1261" s="42">
        <v>0</v>
      </c>
      <c r="O1261" s="311">
        <f>'[1]Прод. прилож (2)'!$C$341</f>
        <v>11224548.059999999</v>
      </c>
      <c r="P1261" s="42">
        <f>K1261/H1261</f>
        <v>3339.4466440556944</v>
      </c>
      <c r="Q1261" s="42">
        <v>9673</v>
      </c>
      <c r="R1261" s="300" t="s">
        <v>92</v>
      </c>
      <c r="S1261" s="146"/>
      <c r="T1261" s="91"/>
      <c r="U1261" s="91"/>
      <c r="V1261" s="92"/>
      <c r="W1261" s="92"/>
      <c r="X1261" s="92"/>
      <c r="Y1261" s="92"/>
      <c r="Z1261" s="92"/>
      <c r="AA1261" s="92"/>
      <c r="AB1261" s="92"/>
      <c r="AC1261" s="92"/>
      <c r="AD1261" s="92"/>
      <c r="AE1261" s="92"/>
      <c r="AF1261" s="92"/>
      <c r="AG1261" s="92"/>
      <c r="AH1261" s="92"/>
      <c r="AI1261" s="92"/>
      <c r="AJ1261" s="92"/>
      <c r="AK1261" s="92"/>
      <c r="AL1261" s="92"/>
      <c r="AM1261" s="92"/>
      <c r="AN1261" s="92"/>
      <c r="AO1261" s="92"/>
      <c r="AP1261" s="92"/>
      <c r="AQ1261" s="92"/>
      <c r="AR1261" s="92"/>
      <c r="AS1261" s="92"/>
      <c r="AT1261" s="92"/>
      <c r="AU1261" s="92"/>
      <c r="AV1261" s="92"/>
      <c r="AW1261" s="92"/>
      <c r="AX1261" s="92"/>
      <c r="AY1261" s="92"/>
      <c r="AZ1261" s="92"/>
      <c r="BA1261" s="92"/>
      <c r="BB1261" s="92"/>
      <c r="BC1261" s="92"/>
      <c r="BD1261" s="92"/>
      <c r="BE1261" s="92"/>
      <c r="BF1261" s="92"/>
      <c r="BG1261" s="92"/>
      <c r="BH1261" s="92"/>
      <c r="BI1261" s="92"/>
      <c r="BJ1261" s="92"/>
      <c r="BK1261" s="92"/>
      <c r="BL1261" s="92"/>
      <c r="BM1261" s="92"/>
      <c r="BN1261" s="92"/>
      <c r="BO1261" s="92"/>
      <c r="BP1261" s="92"/>
      <c r="BQ1261" s="92"/>
      <c r="BR1261" s="92"/>
      <c r="BS1261" s="92"/>
      <c r="BT1261" s="92"/>
      <c r="BU1261" s="92"/>
      <c r="BV1261" s="92"/>
      <c r="BW1261" s="92"/>
      <c r="BX1261" s="92"/>
      <c r="BY1261" s="92"/>
      <c r="BZ1261" s="92"/>
      <c r="CA1261" s="92"/>
      <c r="CB1261" s="92"/>
      <c r="CC1261" s="92"/>
      <c r="CD1261" s="92"/>
      <c r="CE1261" s="92"/>
      <c r="CF1261" s="92"/>
      <c r="CG1261" s="92"/>
      <c r="CH1261" s="92"/>
      <c r="CI1261" s="92"/>
      <c r="CJ1261" s="92"/>
      <c r="CK1261" s="92"/>
      <c r="CL1261" s="92"/>
      <c r="CM1261" s="92"/>
      <c r="CN1261" s="92"/>
      <c r="CO1261" s="92"/>
      <c r="CP1261" s="92"/>
      <c r="CQ1261" s="92"/>
      <c r="CR1261" s="92"/>
      <c r="CS1261" s="92"/>
      <c r="CT1261" s="92"/>
      <c r="CU1261" s="92"/>
      <c r="CV1261" s="92"/>
      <c r="CW1261" s="92"/>
      <c r="CX1261" s="92"/>
      <c r="CY1261" s="92"/>
      <c r="CZ1261" s="92"/>
      <c r="DA1261" s="92"/>
      <c r="DB1261" s="92"/>
      <c r="DC1261" s="92"/>
      <c r="DD1261" s="92"/>
      <c r="DE1261" s="92"/>
      <c r="DF1261" s="92"/>
      <c r="DG1261" s="92"/>
      <c r="DH1261" s="92"/>
      <c r="DI1261" s="92"/>
      <c r="DJ1261" s="92"/>
      <c r="DK1261" s="92"/>
      <c r="DL1261" s="92"/>
      <c r="DM1261" s="92"/>
      <c r="DN1261" s="92"/>
      <c r="DO1261" s="92"/>
      <c r="DP1261" s="92"/>
      <c r="DQ1261" s="92"/>
      <c r="DR1261" s="92"/>
      <c r="DS1261" s="92"/>
      <c r="DT1261" s="92"/>
      <c r="DU1261" s="92"/>
      <c r="DV1261" s="92"/>
      <c r="DW1261" s="92"/>
      <c r="DX1261" s="92"/>
      <c r="DY1261" s="92"/>
      <c r="DZ1261" s="92"/>
      <c r="EA1261" s="92"/>
      <c r="EB1261" s="92"/>
      <c r="EC1261" s="92"/>
      <c r="ED1261" s="92"/>
      <c r="EE1261" s="92"/>
      <c r="EF1261" s="92"/>
      <c r="EG1261" s="92"/>
      <c r="EH1261" s="92"/>
      <c r="EI1261" s="92"/>
      <c r="EJ1261" s="92"/>
      <c r="EK1261" s="92"/>
      <c r="EL1261" s="92"/>
      <c r="EM1261" s="92"/>
      <c r="EN1261" s="92"/>
      <c r="EO1261" s="92"/>
      <c r="EP1261" s="92"/>
      <c r="EQ1261" s="92"/>
      <c r="ER1261" s="92"/>
      <c r="ES1261" s="92"/>
      <c r="ET1261" s="92"/>
      <c r="EU1261" s="92"/>
      <c r="EV1261" s="92"/>
      <c r="EW1261" s="92"/>
      <c r="EX1261" s="92"/>
      <c r="EY1261" s="92"/>
      <c r="EZ1261" s="92"/>
      <c r="FA1261" s="92"/>
      <c r="FB1261" s="92"/>
      <c r="FC1261" s="92"/>
      <c r="FD1261" s="92"/>
      <c r="FE1261" s="92"/>
      <c r="FF1261" s="92"/>
      <c r="FG1261" s="92"/>
      <c r="FH1261" s="92"/>
      <c r="FI1261" s="92"/>
      <c r="FJ1261" s="92"/>
      <c r="FK1261" s="92"/>
      <c r="FL1261" s="92"/>
      <c r="FM1261" s="92"/>
      <c r="FN1261" s="92"/>
      <c r="FO1261" s="92"/>
      <c r="FP1261" s="92"/>
      <c r="FQ1261" s="92"/>
      <c r="FR1261" s="92"/>
      <c r="FS1261" s="92"/>
      <c r="FT1261" s="92"/>
      <c r="FU1261" s="92"/>
      <c r="FV1261" s="92"/>
      <c r="FW1261" s="92"/>
      <c r="FX1261" s="92"/>
      <c r="FY1261" s="92"/>
      <c r="FZ1261" s="92"/>
      <c r="GA1261" s="92"/>
      <c r="GB1261" s="92"/>
      <c r="GC1261" s="92"/>
      <c r="GD1261" s="92"/>
      <c r="GE1261" s="92"/>
      <c r="GF1261" s="92"/>
      <c r="GG1261" s="92"/>
      <c r="GH1261" s="92"/>
      <c r="GI1261" s="92"/>
      <c r="GJ1261" s="92"/>
      <c r="GK1261" s="92"/>
      <c r="GL1261" s="92"/>
      <c r="GM1261" s="92"/>
      <c r="GN1261" s="92"/>
      <c r="GO1261" s="92"/>
      <c r="GP1261" s="92"/>
      <c r="GQ1261" s="92"/>
      <c r="GR1261" s="92"/>
      <c r="GS1261" s="92"/>
      <c r="GT1261" s="92"/>
      <c r="GU1261" s="92"/>
      <c r="GV1261" s="92"/>
      <c r="GW1261" s="92"/>
      <c r="GX1261" s="92"/>
      <c r="GY1261" s="92"/>
    </row>
    <row r="1262" spans="1:207" s="15" customFormat="1" ht="25.15" customHeight="1" x14ac:dyDescent="0.25">
      <c r="A1262" s="422"/>
      <c r="B1262" s="396"/>
      <c r="C1262" s="398"/>
      <c r="D1262" s="398"/>
      <c r="E1262" s="398"/>
      <c r="F1262" s="400"/>
      <c r="G1262" s="400"/>
      <c r="H1262" s="390"/>
      <c r="I1262" s="404"/>
      <c r="J1262" s="392"/>
      <c r="K1262" s="42">
        <f t="shared" si="377"/>
        <v>314287.34000000003</v>
      </c>
      <c r="L1262" s="42">
        <v>0</v>
      </c>
      <c r="M1262" s="42">
        <v>0</v>
      </c>
      <c r="N1262" s="42">
        <v>0</v>
      </c>
      <c r="O1262" s="311">
        <f>'[1]Прод. прилож (2)'!$C$991</f>
        <v>314287.34000000003</v>
      </c>
      <c r="P1262" s="42">
        <f>K1262/H1261</f>
        <v>93.50450434368679</v>
      </c>
      <c r="Q1262" s="42">
        <v>9673</v>
      </c>
      <c r="R1262" s="300" t="s">
        <v>93</v>
      </c>
      <c r="S1262" s="94"/>
      <c r="T1262" s="91"/>
      <c r="U1262" s="91"/>
      <c r="V1262" s="92"/>
      <c r="W1262" s="92"/>
      <c r="X1262" s="92"/>
      <c r="Y1262" s="92"/>
      <c r="Z1262" s="92"/>
      <c r="AA1262" s="92"/>
      <c r="AB1262" s="92"/>
      <c r="AC1262" s="92"/>
      <c r="AD1262" s="92"/>
      <c r="AE1262" s="92"/>
      <c r="AF1262" s="92"/>
      <c r="AG1262" s="92"/>
      <c r="AH1262" s="92"/>
      <c r="AI1262" s="92"/>
      <c r="AJ1262" s="92"/>
      <c r="AK1262" s="92"/>
      <c r="AL1262" s="92"/>
      <c r="AM1262" s="92"/>
      <c r="AN1262" s="92"/>
      <c r="AO1262" s="92"/>
      <c r="AP1262" s="92"/>
      <c r="AQ1262" s="92"/>
      <c r="AR1262" s="92"/>
      <c r="AS1262" s="92"/>
      <c r="AT1262" s="92"/>
      <c r="AU1262" s="92"/>
      <c r="AV1262" s="92"/>
      <c r="AW1262" s="92"/>
      <c r="AX1262" s="92"/>
      <c r="AY1262" s="92"/>
      <c r="AZ1262" s="92"/>
      <c r="BA1262" s="92"/>
      <c r="BB1262" s="92"/>
      <c r="BC1262" s="92"/>
      <c r="BD1262" s="92"/>
      <c r="BE1262" s="92"/>
      <c r="BF1262" s="92"/>
      <c r="BG1262" s="92"/>
      <c r="BH1262" s="92"/>
      <c r="BI1262" s="92"/>
      <c r="BJ1262" s="92"/>
      <c r="BK1262" s="92"/>
      <c r="BL1262" s="92"/>
      <c r="BM1262" s="92"/>
      <c r="BN1262" s="92"/>
      <c r="BO1262" s="92"/>
      <c r="BP1262" s="92"/>
      <c r="BQ1262" s="92"/>
      <c r="BR1262" s="92"/>
      <c r="BS1262" s="92"/>
      <c r="BT1262" s="92"/>
      <c r="BU1262" s="92"/>
      <c r="BV1262" s="92"/>
      <c r="BW1262" s="92"/>
      <c r="BX1262" s="92"/>
      <c r="BY1262" s="92"/>
      <c r="BZ1262" s="92"/>
      <c r="CA1262" s="92"/>
      <c r="CB1262" s="92"/>
      <c r="CC1262" s="92"/>
      <c r="CD1262" s="92"/>
      <c r="CE1262" s="92"/>
      <c r="CF1262" s="92"/>
      <c r="CG1262" s="92"/>
      <c r="CH1262" s="92"/>
      <c r="CI1262" s="92"/>
      <c r="CJ1262" s="92"/>
      <c r="CK1262" s="92"/>
      <c r="CL1262" s="92"/>
      <c r="CM1262" s="92"/>
      <c r="CN1262" s="92"/>
      <c r="CO1262" s="92"/>
      <c r="CP1262" s="92"/>
      <c r="CQ1262" s="92"/>
      <c r="CR1262" s="92"/>
      <c r="CS1262" s="92"/>
      <c r="CT1262" s="92"/>
      <c r="CU1262" s="92"/>
      <c r="CV1262" s="92"/>
      <c r="CW1262" s="92"/>
      <c r="CX1262" s="92"/>
      <c r="CY1262" s="92"/>
      <c r="CZ1262" s="92"/>
      <c r="DA1262" s="92"/>
      <c r="DB1262" s="92"/>
      <c r="DC1262" s="92"/>
      <c r="DD1262" s="92"/>
      <c r="DE1262" s="92"/>
      <c r="DF1262" s="92"/>
      <c r="DG1262" s="92"/>
      <c r="DH1262" s="92"/>
      <c r="DI1262" s="92"/>
      <c r="DJ1262" s="92"/>
      <c r="DK1262" s="92"/>
      <c r="DL1262" s="92"/>
      <c r="DM1262" s="92"/>
      <c r="DN1262" s="92"/>
      <c r="DO1262" s="92"/>
      <c r="DP1262" s="92"/>
      <c r="DQ1262" s="92"/>
      <c r="DR1262" s="92"/>
      <c r="DS1262" s="92"/>
      <c r="DT1262" s="92"/>
      <c r="DU1262" s="92"/>
      <c r="DV1262" s="92"/>
      <c r="DW1262" s="92"/>
      <c r="DX1262" s="92"/>
      <c r="DY1262" s="92"/>
      <c r="DZ1262" s="92"/>
      <c r="EA1262" s="92"/>
      <c r="EB1262" s="92"/>
      <c r="EC1262" s="92"/>
      <c r="ED1262" s="92"/>
      <c r="EE1262" s="92"/>
      <c r="EF1262" s="92"/>
      <c r="EG1262" s="92"/>
      <c r="EH1262" s="92"/>
      <c r="EI1262" s="92"/>
      <c r="EJ1262" s="92"/>
      <c r="EK1262" s="92"/>
      <c r="EL1262" s="92"/>
      <c r="EM1262" s="92"/>
      <c r="EN1262" s="92"/>
      <c r="EO1262" s="92"/>
      <c r="EP1262" s="92"/>
      <c r="EQ1262" s="92"/>
      <c r="ER1262" s="92"/>
      <c r="ES1262" s="92"/>
      <c r="ET1262" s="92"/>
      <c r="EU1262" s="92"/>
      <c r="EV1262" s="92"/>
      <c r="EW1262" s="92"/>
      <c r="EX1262" s="92"/>
      <c r="EY1262" s="92"/>
      <c r="EZ1262" s="92"/>
      <c r="FA1262" s="92"/>
      <c r="FB1262" s="92"/>
      <c r="FC1262" s="92"/>
      <c r="FD1262" s="92"/>
      <c r="FE1262" s="92"/>
      <c r="FF1262" s="92"/>
      <c r="FG1262" s="92"/>
      <c r="FH1262" s="92"/>
      <c r="FI1262" s="92"/>
      <c r="FJ1262" s="92"/>
      <c r="FK1262" s="92"/>
      <c r="FL1262" s="92"/>
      <c r="FM1262" s="92"/>
      <c r="FN1262" s="92"/>
      <c r="FO1262" s="92"/>
      <c r="FP1262" s="92"/>
      <c r="FQ1262" s="92"/>
      <c r="FR1262" s="92"/>
      <c r="FS1262" s="92"/>
      <c r="FT1262" s="92"/>
      <c r="FU1262" s="92"/>
      <c r="FV1262" s="92"/>
      <c r="FW1262" s="92"/>
      <c r="FX1262" s="92"/>
      <c r="FY1262" s="92"/>
      <c r="FZ1262" s="92"/>
      <c r="GA1262" s="92"/>
      <c r="GB1262" s="92"/>
      <c r="GC1262" s="92"/>
      <c r="GD1262" s="92"/>
      <c r="GE1262" s="92"/>
      <c r="GF1262" s="92"/>
      <c r="GG1262" s="92"/>
      <c r="GH1262" s="92"/>
      <c r="GI1262" s="92"/>
      <c r="GJ1262" s="92"/>
      <c r="GK1262" s="92"/>
      <c r="GL1262" s="92"/>
      <c r="GM1262" s="92"/>
      <c r="GN1262" s="92"/>
      <c r="GO1262" s="92"/>
      <c r="GP1262" s="92"/>
      <c r="GQ1262" s="92"/>
      <c r="GR1262" s="92"/>
      <c r="GS1262" s="92"/>
      <c r="GT1262" s="92"/>
      <c r="GU1262" s="92"/>
      <c r="GV1262" s="92"/>
      <c r="GW1262" s="92"/>
      <c r="GX1262" s="92"/>
      <c r="GY1262" s="92"/>
    </row>
    <row r="1263" spans="1:207" s="15" customFormat="1" ht="25.15" customHeight="1" x14ac:dyDescent="0.25">
      <c r="A1263" s="200">
        <v>1016</v>
      </c>
      <c r="B1263" s="301" t="s">
        <v>672</v>
      </c>
      <c r="C1263" s="48">
        <v>1961</v>
      </c>
      <c r="D1263" s="288" t="s">
        <v>204</v>
      </c>
      <c r="E1263" s="48" t="s">
        <v>20</v>
      </c>
      <c r="F1263" s="27">
        <v>5</v>
      </c>
      <c r="G1263" s="27">
        <v>4</v>
      </c>
      <c r="H1263" s="40">
        <v>4101</v>
      </c>
      <c r="I1263" s="129">
        <v>787.4</v>
      </c>
      <c r="J1263" s="40">
        <v>2554.7800000000002</v>
      </c>
      <c r="K1263" s="307">
        <f t="shared" si="377"/>
        <v>27368713.25</v>
      </c>
      <c r="L1263" s="311">
        <v>0</v>
      </c>
      <c r="M1263" s="377">
        <v>0</v>
      </c>
      <c r="N1263" s="311">
        <v>0</v>
      </c>
      <c r="O1263" s="40">
        <f>'[1]Прод. прилож (2)'!$C$342</f>
        <v>27368713.25</v>
      </c>
      <c r="P1263" s="311">
        <f>K1263/H1263</f>
        <v>6673.6681906851991</v>
      </c>
      <c r="Q1263" s="42">
        <v>9673</v>
      </c>
      <c r="R1263" s="59" t="s">
        <v>92</v>
      </c>
      <c r="S1263" s="152"/>
    </row>
    <row r="1264" spans="1:207" s="221" customFormat="1" ht="25.15" customHeight="1" x14ac:dyDescent="0.25">
      <c r="A1264" s="200">
        <v>1017</v>
      </c>
      <c r="B1264" s="301" t="s">
        <v>1523</v>
      </c>
      <c r="C1264" s="48">
        <v>1954</v>
      </c>
      <c r="D1264" s="288" t="s">
        <v>204</v>
      </c>
      <c r="E1264" s="48" t="s">
        <v>20</v>
      </c>
      <c r="F1264" s="27">
        <v>2</v>
      </c>
      <c r="G1264" s="27">
        <v>1</v>
      </c>
      <c r="H1264" s="40">
        <v>719.2</v>
      </c>
      <c r="I1264" s="129">
        <v>30</v>
      </c>
      <c r="J1264" s="40">
        <v>395</v>
      </c>
      <c r="K1264" s="307">
        <f>SUM(L1264:O1264)</f>
        <v>1687950</v>
      </c>
      <c r="L1264" s="311">
        <v>0</v>
      </c>
      <c r="M1264" s="377">
        <v>0</v>
      </c>
      <c r="N1264" s="311">
        <v>0</v>
      </c>
      <c r="O1264" s="40">
        <f>'[1]Прод. прилож (2)'!$C$1485</f>
        <v>1687950</v>
      </c>
      <c r="P1264" s="311">
        <f>K1264/H1264</f>
        <v>2346.9827586206893</v>
      </c>
      <c r="Q1264" s="42">
        <v>9673</v>
      </c>
      <c r="R1264" s="59" t="s">
        <v>94</v>
      </c>
      <c r="S1264" s="152"/>
    </row>
    <row r="1265" spans="1:207" s="15" customFormat="1" ht="25.15" customHeight="1" x14ac:dyDescent="0.25">
      <c r="A1265" s="200">
        <v>1018</v>
      </c>
      <c r="B1265" s="301" t="s">
        <v>673</v>
      </c>
      <c r="C1265" s="288">
        <v>1967</v>
      </c>
      <c r="D1265" s="288" t="s">
        <v>204</v>
      </c>
      <c r="E1265" s="288" t="s">
        <v>20</v>
      </c>
      <c r="F1265" s="305">
        <v>5</v>
      </c>
      <c r="G1265" s="305">
        <v>1</v>
      </c>
      <c r="H1265" s="40">
        <f>I1265+J1265</f>
        <v>2492.65</v>
      </c>
      <c r="I1265" s="40">
        <v>202.6</v>
      </c>
      <c r="J1265" s="40">
        <v>2290.0500000000002</v>
      </c>
      <c r="K1265" s="307">
        <f t="shared" si="377"/>
        <v>3746192</v>
      </c>
      <c r="L1265" s="311">
        <v>0</v>
      </c>
      <c r="M1265" s="377">
        <v>0</v>
      </c>
      <c r="N1265" s="311">
        <v>0</v>
      </c>
      <c r="O1265" s="40">
        <f>'[1]Прод. прилож (2)'!$C$1486</f>
        <v>3746192</v>
      </c>
      <c r="P1265" s="311">
        <f>K1265/H1265</f>
        <v>1502.8953122179207</v>
      </c>
      <c r="Q1265" s="42">
        <v>9673</v>
      </c>
      <c r="R1265" s="59" t="s">
        <v>94</v>
      </c>
      <c r="S1265" s="47"/>
    </row>
    <row r="1266" spans="1:207" s="92" customFormat="1" ht="27" customHeight="1" x14ac:dyDescent="0.25">
      <c r="A1266" s="200">
        <v>1019</v>
      </c>
      <c r="B1266" s="301" t="s">
        <v>1241</v>
      </c>
      <c r="C1266" s="305">
        <v>1941</v>
      </c>
      <c r="D1266" s="288" t="s">
        <v>204</v>
      </c>
      <c r="E1266" s="288" t="s">
        <v>20</v>
      </c>
      <c r="F1266" s="306">
        <v>3</v>
      </c>
      <c r="G1266" s="306">
        <v>1</v>
      </c>
      <c r="H1266" s="42">
        <v>2826.3</v>
      </c>
      <c r="I1266" s="135">
        <v>409.69</v>
      </c>
      <c r="J1266" s="135">
        <v>400.1</v>
      </c>
      <c r="K1266" s="307">
        <f t="shared" ref="K1266:K1268" si="405">SUM(L1266:O1266)</f>
        <v>13440419.939999999</v>
      </c>
      <c r="L1266" s="40">
        <v>0</v>
      </c>
      <c r="M1266" s="40">
        <v>0</v>
      </c>
      <c r="N1266" s="40">
        <v>0</v>
      </c>
      <c r="O1266" s="311">
        <f>'[1]Прод. прилож (2)'!$C$992</f>
        <v>13440419.939999999</v>
      </c>
      <c r="P1266" s="42">
        <f t="shared" ref="P1266:P1268" si="406">K1266/H1266</f>
        <v>4755.482411633584</v>
      </c>
      <c r="Q1266" s="307">
        <v>9673</v>
      </c>
      <c r="R1266" s="300" t="s">
        <v>93</v>
      </c>
      <c r="S1266" s="91"/>
      <c r="T1266" s="91"/>
      <c r="U1266" s="91"/>
    </row>
    <row r="1267" spans="1:207" s="91" customFormat="1" ht="25.9" customHeight="1" x14ac:dyDescent="0.25">
      <c r="A1267" s="200">
        <v>1020</v>
      </c>
      <c r="B1267" s="301" t="s">
        <v>1242</v>
      </c>
      <c r="C1267" s="305">
        <v>1955</v>
      </c>
      <c r="D1267" s="288" t="s">
        <v>204</v>
      </c>
      <c r="E1267" s="288" t="s">
        <v>20</v>
      </c>
      <c r="F1267" s="306">
        <v>4</v>
      </c>
      <c r="G1267" s="306">
        <v>5</v>
      </c>
      <c r="H1267" s="42">
        <v>5099.6000000000004</v>
      </c>
      <c r="I1267" s="135">
        <v>596.20000000000005</v>
      </c>
      <c r="J1267" s="40">
        <v>3063.5</v>
      </c>
      <c r="K1267" s="307">
        <f t="shared" si="405"/>
        <v>20064584.129999999</v>
      </c>
      <c r="L1267" s="40">
        <v>0</v>
      </c>
      <c r="M1267" s="40">
        <v>0</v>
      </c>
      <c r="N1267" s="40">
        <v>0</v>
      </c>
      <c r="O1267" s="311">
        <f>'[1]Прод. прилож (2)'!$C$993</f>
        <v>20064584.129999999</v>
      </c>
      <c r="P1267" s="42">
        <f t="shared" si="406"/>
        <v>3934.5407737861788</v>
      </c>
      <c r="Q1267" s="307">
        <v>9673</v>
      </c>
      <c r="R1267" s="300" t="s">
        <v>93</v>
      </c>
    </row>
    <row r="1268" spans="1:207" s="15" customFormat="1" ht="25.15" customHeight="1" x14ac:dyDescent="0.25">
      <c r="A1268" s="200">
        <v>1021</v>
      </c>
      <c r="B1268" s="241" t="s">
        <v>1423</v>
      </c>
      <c r="C1268" s="259">
        <v>1947</v>
      </c>
      <c r="D1268" s="243" t="s">
        <v>204</v>
      </c>
      <c r="E1268" s="243" t="s">
        <v>20</v>
      </c>
      <c r="F1268" s="255">
        <v>3</v>
      </c>
      <c r="G1268" s="255">
        <v>1</v>
      </c>
      <c r="H1268" s="264">
        <v>935.07</v>
      </c>
      <c r="I1268" s="266">
        <v>0</v>
      </c>
      <c r="J1268" s="264">
        <v>935.07</v>
      </c>
      <c r="K1268" s="273">
        <f t="shared" si="405"/>
        <v>2941043.72</v>
      </c>
      <c r="L1268" s="236">
        <v>0</v>
      </c>
      <c r="M1268" s="362">
        <v>0</v>
      </c>
      <c r="N1268" s="236">
        <v>0</v>
      </c>
      <c r="O1268" s="257">
        <f>'[1]Прод. прилож (2)'!$C$994</f>
        <v>2941043.72</v>
      </c>
      <c r="P1268" s="42">
        <f t="shared" si="406"/>
        <v>3145.2658303656412</v>
      </c>
      <c r="Q1268" s="273">
        <v>9673</v>
      </c>
      <c r="R1268" s="283" t="s">
        <v>93</v>
      </c>
      <c r="S1268" s="94"/>
      <c r="T1268" s="91"/>
      <c r="U1268" s="91"/>
      <c r="V1268" s="92"/>
      <c r="W1268" s="92"/>
      <c r="X1268" s="92"/>
      <c r="Y1268" s="92"/>
      <c r="Z1268" s="92"/>
      <c r="AA1268" s="92"/>
      <c r="AB1268" s="92"/>
      <c r="AC1268" s="92"/>
      <c r="AD1268" s="92"/>
      <c r="AE1268" s="92"/>
      <c r="AF1268" s="92"/>
      <c r="AG1268" s="92"/>
      <c r="AH1268" s="92"/>
      <c r="AI1268" s="92"/>
      <c r="AJ1268" s="92"/>
      <c r="AK1268" s="92"/>
      <c r="AL1268" s="92"/>
      <c r="AM1268" s="92"/>
      <c r="AN1268" s="92"/>
      <c r="AO1268" s="92"/>
      <c r="AP1268" s="92"/>
      <c r="AQ1268" s="92"/>
      <c r="AR1268" s="92"/>
      <c r="AS1268" s="92"/>
      <c r="AT1268" s="92"/>
      <c r="AU1268" s="92"/>
      <c r="AV1268" s="92"/>
      <c r="AW1268" s="92"/>
      <c r="AX1268" s="92"/>
      <c r="AY1268" s="92"/>
      <c r="AZ1268" s="92"/>
      <c r="BA1268" s="92"/>
      <c r="BB1268" s="92"/>
      <c r="BC1268" s="92"/>
      <c r="BD1268" s="92"/>
      <c r="BE1268" s="92"/>
      <c r="BF1268" s="92"/>
      <c r="BG1268" s="92"/>
      <c r="BH1268" s="92"/>
      <c r="BI1268" s="92"/>
      <c r="BJ1268" s="92"/>
      <c r="BK1268" s="92"/>
      <c r="BL1268" s="92"/>
      <c r="BM1268" s="92"/>
      <c r="BN1268" s="92"/>
      <c r="BO1268" s="92"/>
      <c r="BP1268" s="92"/>
      <c r="BQ1268" s="92"/>
      <c r="BR1268" s="92"/>
      <c r="BS1268" s="92"/>
      <c r="BT1268" s="92"/>
      <c r="BU1268" s="92"/>
      <c r="BV1268" s="92"/>
      <c r="BW1268" s="92"/>
      <c r="BX1268" s="92"/>
      <c r="BY1268" s="92"/>
      <c r="BZ1268" s="92"/>
      <c r="CA1268" s="92"/>
      <c r="CB1268" s="92"/>
      <c r="CC1268" s="92"/>
      <c r="CD1268" s="92"/>
      <c r="CE1268" s="92"/>
      <c r="CF1268" s="92"/>
      <c r="CG1268" s="92"/>
      <c r="CH1268" s="92"/>
      <c r="CI1268" s="92"/>
      <c r="CJ1268" s="92"/>
      <c r="CK1268" s="92"/>
      <c r="CL1268" s="92"/>
      <c r="CM1268" s="92"/>
      <c r="CN1268" s="92"/>
      <c r="CO1268" s="92"/>
      <c r="CP1268" s="92"/>
      <c r="CQ1268" s="92"/>
      <c r="CR1268" s="92"/>
      <c r="CS1268" s="92"/>
      <c r="CT1268" s="92"/>
      <c r="CU1268" s="92"/>
      <c r="CV1268" s="92"/>
      <c r="CW1268" s="92"/>
      <c r="CX1268" s="92"/>
      <c r="CY1268" s="92"/>
      <c r="CZ1268" s="92"/>
      <c r="DA1268" s="92"/>
      <c r="DB1268" s="92"/>
      <c r="DC1268" s="92"/>
      <c r="DD1268" s="92"/>
      <c r="DE1268" s="92"/>
      <c r="DF1268" s="92"/>
      <c r="DG1268" s="92"/>
      <c r="DH1268" s="92"/>
      <c r="DI1268" s="92"/>
      <c r="DJ1268" s="92"/>
      <c r="DK1268" s="92"/>
      <c r="DL1268" s="92"/>
      <c r="DM1268" s="92"/>
      <c r="DN1268" s="92"/>
      <c r="DO1268" s="92"/>
      <c r="DP1268" s="92"/>
      <c r="DQ1268" s="92"/>
      <c r="DR1268" s="92"/>
      <c r="DS1268" s="92"/>
      <c r="DT1268" s="92"/>
      <c r="DU1268" s="92"/>
      <c r="DV1268" s="92"/>
      <c r="DW1268" s="92"/>
      <c r="DX1268" s="92"/>
      <c r="DY1268" s="92"/>
      <c r="DZ1268" s="92"/>
      <c r="EA1268" s="92"/>
      <c r="EB1268" s="92"/>
      <c r="EC1268" s="92"/>
      <c r="ED1268" s="92"/>
      <c r="EE1268" s="92"/>
      <c r="EF1268" s="92"/>
      <c r="EG1268" s="92"/>
      <c r="EH1268" s="92"/>
      <c r="EI1268" s="92"/>
      <c r="EJ1268" s="92"/>
      <c r="EK1268" s="92"/>
      <c r="EL1268" s="92"/>
      <c r="EM1268" s="92"/>
      <c r="EN1268" s="92"/>
      <c r="EO1268" s="92"/>
      <c r="EP1268" s="92"/>
      <c r="EQ1268" s="92"/>
      <c r="ER1268" s="92"/>
      <c r="ES1268" s="92"/>
      <c r="ET1268" s="92"/>
      <c r="EU1268" s="92"/>
      <c r="EV1268" s="92"/>
      <c r="EW1268" s="92"/>
      <c r="EX1268" s="92"/>
      <c r="EY1268" s="92"/>
      <c r="EZ1268" s="92"/>
      <c r="FA1268" s="92"/>
      <c r="FB1268" s="92"/>
      <c r="FC1268" s="92"/>
      <c r="FD1268" s="92"/>
      <c r="FE1268" s="92"/>
      <c r="FF1268" s="92"/>
      <c r="FG1268" s="92"/>
      <c r="FH1268" s="92"/>
      <c r="FI1268" s="92"/>
      <c r="FJ1268" s="92"/>
      <c r="FK1268" s="92"/>
      <c r="FL1268" s="92"/>
      <c r="FM1268" s="92"/>
      <c r="FN1268" s="92"/>
      <c r="FO1268" s="92"/>
      <c r="FP1268" s="92"/>
      <c r="FQ1268" s="92"/>
      <c r="FR1268" s="92"/>
      <c r="FS1268" s="92"/>
      <c r="FT1268" s="92"/>
      <c r="FU1268" s="92"/>
      <c r="FV1268" s="92"/>
      <c r="FW1268" s="92"/>
      <c r="FX1268" s="92"/>
      <c r="FY1268" s="92"/>
      <c r="FZ1268" s="92"/>
      <c r="GA1268" s="92"/>
      <c r="GB1268" s="92"/>
      <c r="GC1268" s="92"/>
      <c r="GD1268" s="92"/>
      <c r="GE1268" s="92"/>
      <c r="GF1268" s="92"/>
      <c r="GG1268" s="92"/>
      <c r="GH1268" s="92"/>
      <c r="GI1268" s="92"/>
      <c r="GJ1268" s="92"/>
      <c r="GK1268" s="92"/>
      <c r="GL1268" s="92"/>
      <c r="GM1268" s="92"/>
      <c r="GN1268" s="92"/>
      <c r="GO1268" s="92"/>
      <c r="GP1268" s="92"/>
      <c r="GQ1268" s="92"/>
      <c r="GR1268" s="92"/>
      <c r="GS1268" s="92"/>
      <c r="GT1268" s="92"/>
      <c r="GU1268" s="92"/>
      <c r="GV1268" s="92"/>
      <c r="GW1268" s="92"/>
      <c r="GX1268" s="92"/>
      <c r="GY1268" s="92"/>
    </row>
    <row r="1269" spans="1:207" s="90" customFormat="1" ht="31.9" customHeight="1" x14ac:dyDescent="0.25">
      <c r="A1269" s="200">
        <v>1022</v>
      </c>
      <c r="B1269" s="301" t="s">
        <v>674</v>
      </c>
      <c r="C1269" s="48">
        <v>1966</v>
      </c>
      <c r="D1269" s="288" t="s">
        <v>204</v>
      </c>
      <c r="E1269" s="48" t="s">
        <v>20</v>
      </c>
      <c r="F1269" s="305">
        <v>5</v>
      </c>
      <c r="G1269" s="305">
        <v>4</v>
      </c>
      <c r="H1269" s="40">
        <f>I1269+J1269</f>
        <v>2498.6299999999997</v>
      </c>
      <c r="I1269" s="40">
        <v>409.64</v>
      </c>
      <c r="J1269" s="40">
        <v>2088.9899999999998</v>
      </c>
      <c r="K1269" s="307">
        <f t="shared" ref="K1269:K1326" si="407">SUM(L1269:O1269)</f>
        <v>6681675</v>
      </c>
      <c r="L1269" s="311">
        <v>0</v>
      </c>
      <c r="M1269" s="377">
        <v>0</v>
      </c>
      <c r="N1269" s="311">
        <v>0</v>
      </c>
      <c r="O1269" s="40">
        <f>'[1]Прод. прилож (2)'!$C$1488</f>
        <v>6681675</v>
      </c>
      <c r="P1269" s="311">
        <f>K1269/H1269</f>
        <v>2674.1354262135656</v>
      </c>
      <c r="Q1269" s="42">
        <v>9673</v>
      </c>
      <c r="R1269" s="59" t="s">
        <v>94</v>
      </c>
      <c r="S1269" s="14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  <c r="AT1269" s="14"/>
      <c r="AU1269" s="14"/>
      <c r="AV1269" s="14"/>
      <c r="AW1269" s="14"/>
      <c r="AX1269" s="14"/>
      <c r="AY1269" s="14"/>
      <c r="AZ1269" s="14"/>
      <c r="BA1269" s="14"/>
      <c r="BB1269" s="14"/>
      <c r="BC1269" s="14"/>
      <c r="BD1269" s="14"/>
      <c r="BE1269" s="14"/>
      <c r="BF1269" s="14"/>
      <c r="BG1269" s="14"/>
      <c r="BH1269" s="14"/>
      <c r="BI1269" s="14"/>
      <c r="BJ1269" s="14"/>
      <c r="BK1269" s="14"/>
      <c r="BL1269" s="14"/>
      <c r="BM1269" s="14"/>
      <c r="BN1269" s="14"/>
      <c r="BO1269" s="14"/>
      <c r="BP1269" s="14"/>
      <c r="BQ1269" s="14"/>
      <c r="BR1269" s="14"/>
      <c r="BS1269" s="14"/>
      <c r="BT1269" s="14"/>
      <c r="BU1269" s="14"/>
      <c r="BV1269" s="14"/>
      <c r="BW1269" s="14"/>
      <c r="BX1269" s="14"/>
      <c r="BY1269" s="14"/>
      <c r="BZ1269" s="14"/>
      <c r="CA1269" s="14"/>
      <c r="CB1269" s="14"/>
      <c r="CC1269" s="14"/>
      <c r="CD1269" s="14"/>
      <c r="CE1269" s="14"/>
      <c r="CF1269" s="14"/>
      <c r="CG1269" s="14"/>
      <c r="CH1269" s="14"/>
      <c r="CI1269" s="14"/>
      <c r="CJ1269" s="14"/>
      <c r="CK1269" s="14"/>
      <c r="CL1269" s="14"/>
      <c r="CM1269" s="14"/>
      <c r="CN1269" s="14"/>
      <c r="CO1269" s="14"/>
      <c r="CP1269" s="14"/>
      <c r="CQ1269" s="14"/>
      <c r="CR1269" s="14"/>
      <c r="CS1269" s="14"/>
      <c r="CT1269" s="14"/>
      <c r="CU1269" s="14"/>
      <c r="CV1269" s="14"/>
      <c r="CW1269" s="14"/>
      <c r="CX1269" s="14"/>
      <c r="CY1269" s="14"/>
      <c r="CZ1269" s="14"/>
      <c r="DA1269" s="14"/>
      <c r="DB1269" s="14"/>
      <c r="DC1269" s="14"/>
      <c r="DD1269" s="14"/>
      <c r="DE1269" s="14"/>
      <c r="DF1269" s="14"/>
      <c r="DG1269" s="14"/>
      <c r="DH1269" s="14"/>
      <c r="DI1269" s="14"/>
      <c r="DJ1269" s="14"/>
      <c r="DK1269" s="14"/>
      <c r="DL1269" s="14"/>
      <c r="DM1269" s="14"/>
      <c r="DN1269" s="14"/>
      <c r="DO1269" s="14"/>
      <c r="DP1269" s="14"/>
      <c r="DQ1269" s="14"/>
      <c r="DR1269" s="14"/>
      <c r="DS1269" s="14"/>
      <c r="DT1269" s="14"/>
      <c r="DU1269" s="14"/>
      <c r="DV1269" s="14"/>
      <c r="DW1269" s="14"/>
      <c r="DX1269" s="14"/>
      <c r="DY1269" s="14"/>
      <c r="DZ1269" s="14"/>
      <c r="EA1269" s="14"/>
      <c r="EB1269" s="14"/>
      <c r="EC1269" s="14"/>
      <c r="ED1269" s="14"/>
      <c r="EE1269" s="14"/>
      <c r="EF1269" s="14"/>
      <c r="EG1269" s="14"/>
      <c r="EH1269" s="14"/>
      <c r="EI1269" s="14"/>
      <c r="EJ1269" s="14"/>
      <c r="EK1269" s="14"/>
      <c r="EL1269" s="14"/>
      <c r="EM1269" s="14"/>
      <c r="EN1269" s="14"/>
      <c r="EO1269" s="14"/>
      <c r="EP1269" s="14"/>
      <c r="EQ1269" s="14"/>
      <c r="ER1269" s="14"/>
      <c r="ES1269" s="14"/>
      <c r="ET1269" s="14"/>
      <c r="EU1269" s="14"/>
      <c r="EV1269" s="14"/>
      <c r="EW1269" s="14"/>
      <c r="EX1269" s="14"/>
      <c r="EY1269" s="14"/>
      <c r="EZ1269" s="14"/>
      <c r="FA1269" s="14"/>
      <c r="FB1269" s="14"/>
      <c r="FC1269" s="14"/>
      <c r="FD1269" s="14"/>
      <c r="FE1269" s="14"/>
      <c r="FF1269" s="14"/>
      <c r="FG1269" s="14"/>
      <c r="FH1269" s="14"/>
      <c r="FI1269" s="14"/>
      <c r="FJ1269" s="14"/>
      <c r="FK1269" s="14"/>
      <c r="FL1269" s="14"/>
      <c r="FM1269" s="14"/>
      <c r="FN1269" s="14"/>
      <c r="FO1269" s="14"/>
      <c r="FP1269" s="14"/>
      <c r="FQ1269" s="14"/>
      <c r="FR1269" s="14"/>
      <c r="FS1269" s="14"/>
      <c r="FT1269" s="14"/>
      <c r="FU1269" s="14"/>
      <c r="FV1269" s="14"/>
      <c r="FW1269" s="14"/>
      <c r="FX1269" s="14"/>
      <c r="FY1269" s="14"/>
      <c r="FZ1269" s="14"/>
      <c r="GA1269" s="14"/>
      <c r="GB1269" s="14"/>
      <c r="GC1269" s="14"/>
      <c r="GD1269" s="14"/>
      <c r="GE1269" s="14"/>
      <c r="GF1269" s="14"/>
      <c r="GG1269" s="14"/>
      <c r="GH1269" s="14"/>
      <c r="GI1269" s="14"/>
      <c r="GJ1269" s="14"/>
      <c r="GK1269" s="14"/>
      <c r="GL1269" s="14"/>
      <c r="GM1269" s="14"/>
      <c r="GN1269" s="14"/>
      <c r="GO1269" s="14"/>
      <c r="GP1269" s="14"/>
      <c r="GQ1269" s="14"/>
      <c r="GR1269" s="14"/>
      <c r="GS1269" s="14"/>
      <c r="GT1269" s="14"/>
      <c r="GU1269" s="14"/>
      <c r="GV1269" s="14"/>
      <c r="GW1269" s="14"/>
      <c r="GX1269" s="14"/>
      <c r="GY1269" s="14"/>
    </row>
    <row r="1270" spans="1:207" s="15" customFormat="1" ht="25.15" customHeight="1" x14ac:dyDescent="0.25">
      <c r="A1270" s="200">
        <v>1023</v>
      </c>
      <c r="B1270" s="241" t="s">
        <v>1043</v>
      </c>
      <c r="C1270" s="259" t="s">
        <v>989</v>
      </c>
      <c r="D1270" s="243" t="s">
        <v>204</v>
      </c>
      <c r="E1270" s="243" t="s">
        <v>20</v>
      </c>
      <c r="F1270" s="255">
        <v>3</v>
      </c>
      <c r="G1270" s="255">
        <v>2</v>
      </c>
      <c r="H1270" s="264">
        <v>637.29999999999995</v>
      </c>
      <c r="I1270" s="266">
        <v>0</v>
      </c>
      <c r="J1270" s="266">
        <v>637.29999999999995</v>
      </c>
      <c r="K1270" s="273">
        <f t="shared" si="407"/>
        <v>9944952.8399999999</v>
      </c>
      <c r="L1270" s="236">
        <v>0</v>
      </c>
      <c r="M1270" s="362">
        <v>0</v>
      </c>
      <c r="N1270" s="236">
        <v>0</v>
      </c>
      <c r="O1270" s="257">
        <f>'[1]Прод. прилож (2)'!$C$995</f>
        <v>9944952.8399999999</v>
      </c>
      <c r="P1270" s="264">
        <f>K1270/H1270</f>
        <v>15604.82165385219</v>
      </c>
      <c r="Q1270" s="273">
        <v>9673</v>
      </c>
      <c r="R1270" s="283" t="s">
        <v>93</v>
      </c>
      <c r="S1270" s="94"/>
      <c r="T1270" s="91"/>
      <c r="U1270" s="91"/>
      <c r="V1270" s="92"/>
      <c r="W1270" s="92"/>
      <c r="X1270" s="92"/>
      <c r="Y1270" s="92"/>
      <c r="Z1270" s="92"/>
      <c r="AA1270" s="92"/>
      <c r="AB1270" s="92"/>
      <c r="AC1270" s="92"/>
      <c r="AD1270" s="92"/>
      <c r="AE1270" s="92"/>
      <c r="AF1270" s="92"/>
      <c r="AG1270" s="92"/>
      <c r="AH1270" s="92"/>
      <c r="AI1270" s="92"/>
      <c r="AJ1270" s="92"/>
      <c r="AK1270" s="92"/>
      <c r="AL1270" s="92"/>
      <c r="AM1270" s="92"/>
      <c r="AN1270" s="92"/>
      <c r="AO1270" s="92"/>
      <c r="AP1270" s="92"/>
      <c r="AQ1270" s="92"/>
      <c r="AR1270" s="92"/>
      <c r="AS1270" s="92"/>
      <c r="AT1270" s="92"/>
      <c r="AU1270" s="92"/>
      <c r="AV1270" s="92"/>
      <c r="AW1270" s="92"/>
      <c r="AX1270" s="92"/>
      <c r="AY1270" s="92"/>
      <c r="AZ1270" s="92"/>
      <c r="BA1270" s="92"/>
      <c r="BB1270" s="92"/>
      <c r="BC1270" s="92"/>
      <c r="BD1270" s="92"/>
      <c r="BE1270" s="92"/>
      <c r="BF1270" s="92"/>
      <c r="BG1270" s="92"/>
      <c r="BH1270" s="92"/>
      <c r="BI1270" s="92"/>
      <c r="BJ1270" s="92"/>
      <c r="BK1270" s="92"/>
      <c r="BL1270" s="92"/>
      <c r="BM1270" s="92"/>
      <c r="BN1270" s="92"/>
      <c r="BO1270" s="92"/>
      <c r="BP1270" s="92"/>
      <c r="BQ1270" s="92"/>
      <c r="BR1270" s="92"/>
      <c r="BS1270" s="92"/>
      <c r="BT1270" s="92"/>
      <c r="BU1270" s="92"/>
      <c r="BV1270" s="92"/>
      <c r="BW1270" s="92"/>
      <c r="BX1270" s="92"/>
      <c r="BY1270" s="92"/>
      <c r="BZ1270" s="92"/>
      <c r="CA1270" s="92"/>
      <c r="CB1270" s="92"/>
      <c r="CC1270" s="92"/>
      <c r="CD1270" s="92"/>
      <c r="CE1270" s="92"/>
      <c r="CF1270" s="92"/>
      <c r="CG1270" s="92"/>
      <c r="CH1270" s="92"/>
      <c r="CI1270" s="92"/>
      <c r="CJ1270" s="92"/>
      <c r="CK1270" s="92"/>
      <c r="CL1270" s="92"/>
      <c r="CM1270" s="92"/>
      <c r="CN1270" s="92"/>
      <c r="CO1270" s="92"/>
      <c r="CP1270" s="92"/>
      <c r="CQ1270" s="92"/>
      <c r="CR1270" s="92"/>
      <c r="CS1270" s="92"/>
      <c r="CT1270" s="92"/>
      <c r="CU1270" s="92"/>
      <c r="CV1270" s="92"/>
      <c r="CW1270" s="92"/>
      <c r="CX1270" s="92"/>
      <c r="CY1270" s="92"/>
      <c r="CZ1270" s="92"/>
      <c r="DA1270" s="92"/>
      <c r="DB1270" s="92"/>
      <c r="DC1270" s="92"/>
      <c r="DD1270" s="92"/>
      <c r="DE1270" s="92"/>
      <c r="DF1270" s="92"/>
      <c r="DG1270" s="92"/>
      <c r="DH1270" s="92"/>
      <c r="DI1270" s="92"/>
      <c r="DJ1270" s="92"/>
      <c r="DK1270" s="92"/>
      <c r="DL1270" s="92"/>
      <c r="DM1270" s="92"/>
      <c r="DN1270" s="92"/>
      <c r="DO1270" s="92"/>
      <c r="DP1270" s="92"/>
      <c r="DQ1270" s="92"/>
      <c r="DR1270" s="92"/>
      <c r="DS1270" s="92"/>
      <c r="DT1270" s="92"/>
      <c r="DU1270" s="92"/>
      <c r="DV1270" s="92"/>
      <c r="DW1270" s="92"/>
      <c r="DX1270" s="92"/>
      <c r="DY1270" s="92"/>
      <c r="DZ1270" s="92"/>
      <c r="EA1270" s="92"/>
      <c r="EB1270" s="92"/>
      <c r="EC1270" s="92"/>
      <c r="ED1270" s="92"/>
      <c r="EE1270" s="92"/>
      <c r="EF1270" s="92"/>
      <c r="EG1270" s="92"/>
      <c r="EH1270" s="92"/>
      <c r="EI1270" s="92"/>
      <c r="EJ1270" s="92"/>
      <c r="EK1270" s="92"/>
      <c r="EL1270" s="92"/>
      <c r="EM1270" s="92"/>
      <c r="EN1270" s="92"/>
      <c r="EO1270" s="92"/>
      <c r="EP1270" s="92"/>
      <c r="EQ1270" s="92"/>
      <c r="ER1270" s="92"/>
      <c r="ES1270" s="92"/>
      <c r="ET1270" s="92"/>
      <c r="EU1270" s="92"/>
      <c r="EV1270" s="92"/>
      <c r="EW1270" s="92"/>
      <c r="EX1270" s="92"/>
      <c r="EY1270" s="92"/>
      <c r="EZ1270" s="92"/>
      <c r="FA1270" s="92"/>
      <c r="FB1270" s="92"/>
      <c r="FC1270" s="92"/>
      <c r="FD1270" s="92"/>
      <c r="FE1270" s="92"/>
      <c r="FF1270" s="92"/>
      <c r="FG1270" s="92"/>
      <c r="FH1270" s="92"/>
      <c r="FI1270" s="92"/>
      <c r="FJ1270" s="92"/>
      <c r="FK1270" s="92"/>
      <c r="FL1270" s="92"/>
      <c r="FM1270" s="92"/>
      <c r="FN1270" s="92"/>
      <c r="FO1270" s="92"/>
      <c r="FP1270" s="92"/>
      <c r="FQ1270" s="92"/>
      <c r="FR1270" s="92"/>
      <c r="FS1270" s="92"/>
      <c r="FT1270" s="92"/>
      <c r="FU1270" s="92"/>
      <c r="FV1270" s="92"/>
      <c r="FW1270" s="92"/>
      <c r="FX1270" s="92"/>
      <c r="FY1270" s="92"/>
      <c r="FZ1270" s="92"/>
      <c r="GA1270" s="92"/>
      <c r="GB1270" s="92"/>
      <c r="GC1270" s="92"/>
      <c r="GD1270" s="92"/>
      <c r="GE1270" s="92"/>
      <c r="GF1270" s="92"/>
      <c r="GG1270" s="92"/>
      <c r="GH1270" s="92"/>
      <c r="GI1270" s="92"/>
      <c r="GJ1270" s="92"/>
      <c r="GK1270" s="92"/>
      <c r="GL1270" s="92"/>
      <c r="GM1270" s="92"/>
      <c r="GN1270" s="92"/>
      <c r="GO1270" s="92"/>
      <c r="GP1270" s="92"/>
      <c r="GQ1270" s="92"/>
      <c r="GR1270" s="92"/>
      <c r="GS1270" s="92"/>
      <c r="GT1270" s="92"/>
      <c r="GU1270" s="92"/>
      <c r="GV1270" s="92"/>
      <c r="GW1270" s="92"/>
      <c r="GX1270" s="92"/>
      <c r="GY1270" s="92"/>
    </row>
    <row r="1271" spans="1:207" s="221" customFormat="1" ht="25.15" customHeight="1" x14ac:dyDescent="0.25">
      <c r="A1271" s="200">
        <v>1024</v>
      </c>
      <c r="B1271" s="241" t="s">
        <v>1524</v>
      </c>
      <c r="C1271" s="259">
        <v>1959</v>
      </c>
      <c r="D1271" s="243" t="s">
        <v>204</v>
      </c>
      <c r="E1271" s="243" t="s">
        <v>20</v>
      </c>
      <c r="F1271" s="255">
        <v>3</v>
      </c>
      <c r="G1271" s="255">
        <v>2</v>
      </c>
      <c r="H1271" s="264">
        <v>1443.5</v>
      </c>
      <c r="I1271" s="266">
        <v>0</v>
      </c>
      <c r="J1271" s="266">
        <v>924.4</v>
      </c>
      <c r="K1271" s="273">
        <f>SUM(L1271:O1271)</f>
        <v>8647292</v>
      </c>
      <c r="L1271" s="236">
        <v>0</v>
      </c>
      <c r="M1271" s="362">
        <v>0</v>
      </c>
      <c r="N1271" s="236">
        <v>0</v>
      </c>
      <c r="O1271" s="257">
        <f>'[1]Прод. прилож (2)'!$C$1489</f>
        <v>8647292</v>
      </c>
      <c r="P1271" s="264">
        <f>K1271/H1271</f>
        <v>5990.5036369934187</v>
      </c>
      <c r="Q1271" s="273">
        <v>9673</v>
      </c>
      <c r="R1271" s="283" t="s">
        <v>94</v>
      </c>
      <c r="S1271" s="94"/>
      <c r="T1271" s="222"/>
      <c r="U1271" s="222"/>
      <c r="V1271" s="214"/>
      <c r="W1271" s="214"/>
      <c r="X1271" s="214"/>
      <c r="Y1271" s="214"/>
      <c r="Z1271" s="214"/>
      <c r="AA1271" s="214"/>
      <c r="AB1271" s="214"/>
      <c r="AC1271" s="214"/>
      <c r="AD1271" s="214"/>
      <c r="AE1271" s="214"/>
      <c r="AF1271" s="214"/>
      <c r="AG1271" s="214"/>
      <c r="AH1271" s="214"/>
      <c r="AI1271" s="214"/>
      <c r="AJ1271" s="214"/>
      <c r="AK1271" s="214"/>
      <c r="AL1271" s="214"/>
      <c r="AM1271" s="214"/>
      <c r="AN1271" s="214"/>
      <c r="AO1271" s="214"/>
      <c r="AP1271" s="214"/>
      <c r="AQ1271" s="214"/>
      <c r="AR1271" s="214"/>
      <c r="AS1271" s="214"/>
      <c r="AT1271" s="214"/>
      <c r="AU1271" s="214"/>
      <c r="AV1271" s="214"/>
      <c r="AW1271" s="214"/>
      <c r="AX1271" s="214"/>
      <c r="AY1271" s="214"/>
      <c r="AZ1271" s="214"/>
      <c r="BA1271" s="214"/>
      <c r="BB1271" s="214"/>
      <c r="BC1271" s="214"/>
      <c r="BD1271" s="214"/>
      <c r="BE1271" s="214"/>
      <c r="BF1271" s="214"/>
      <c r="BG1271" s="214"/>
      <c r="BH1271" s="214"/>
      <c r="BI1271" s="214"/>
      <c r="BJ1271" s="214"/>
      <c r="BK1271" s="214"/>
      <c r="BL1271" s="214"/>
      <c r="BM1271" s="214"/>
      <c r="BN1271" s="214"/>
      <c r="BO1271" s="214"/>
      <c r="BP1271" s="214"/>
      <c r="BQ1271" s="214"/>
      <c r="BR1271" s="214"/>
      <c r="BS1271" s="214"/>
      <c r="BT1271" s="214"/>
      <c r="BU1271" s="214"/>
      <c r="BV1271" s="214"/>
      <c r="BW1271" s="214"/>
      <c r="BX1271" s="214"/>
      <c r="BY1271" s="214"/>
      <c r="BZ1271" s="214"/>
      <c r="CA1271" s="214"/>
      <c r="CB1271" s="214"/>
      <c r="CC1271" s="214"/>
      <c r="CD1271" s="214"/>
      <c r="CE1271" s="214"/>
      <c r="CF1271" s="214"/>
      <c r="CG1271" s="214"/>
      <c r="CH1271" s="214"/>
      <c r="CI1271" s="214"/>
      <c r="CJ1271" s="214"/>
      <c r="CK1271" s="214"/>
      <c r="CL1271" s="214"/>
      <c r="CM1271" s="214"/>
      <c r="CN1271" s="214"/>
      <c r="CO1271" s="214"/>
      <c r="CP1271" s="214"/>
      <c r="CQ1271" s="214"/>
      <c r="CR1271" s="214"/>
      <c r="CS1271" s="214"/>
      <c r="CT1271" s="214"/>
      <c r="CU1271" s="214"/>
      <c r="CV1271" s="214"/>
      <c r="CW1271" s="214"/>
      <c r="CX1271" s="214"/>
      <c r="CY1271" s="214"/>
      <c r="CZ1271" s="214"/>
      <c r="DA1271" s="214"/>
      <c r="DB1271" s="214"/>
      <c r="DC1271" s="214"/>
      <c r="DD1271" s="214"/>
      <c r="DE1271" s="214"/>
      <c r="DF1271" s="214"/>
      <c r="DG1271" s="214"/>
      <c r="DH1271" s="214"/>
      <c r="DI1271" s="214"/>
      <c r="DJ1271" s="214"/>
      <c r="DK1271" s="214"/>
      <c r="DL1271" s="214"/>
      <c r="DM1271" s="214"/>
      <c r="DN1271" s="214"/>
      <c r="DO1271" s="214"/>
      <c r="DP1271" s="214"/>
      <c r="DQ1271" s="214"/>
      <c r="DR1271" s="214"/>
      <c r="DS1271" s="214"/>
      <c r="DT1271" s="214"/>
      <c r="DU1271" s="214"/>
      <c r="DV1271" s="214"/>
      <c r="DW1271" s="214"/>
      <c r="DX1271" s="214"/>
      <c r="DY1271" s="214"/>
      <c r="DZ1271" s="214"/>
      <c r="EA1271" s="214"/>
      <c r="EB1271" s="214"/>
      <c r="EC1271" s="214"/>
      <c r="ED1271" s="214"/>
      <c r="EE1271" s="214"/>
      <c r="EF1271" s="214"/>
      <c r="EG1271" s="214"/>
      <c r="EH1271" s="214"/>
      <c r="EI1271" s="214"/>
      <c r="EJ1271" s="214"/>
      <c r="EK1271" s="214"/>
      <c r="EL1271" s="214"/>
      <c r="EM1271" s="214"/>
      <c r="EN1271" s="214"/>
      <c r="EO1271" s="214"/>
      <c r="EP1271" s="214"/>
      <c r="EQ1271" s="214"/>
      <c r="ER1271" s="214"/>
      <c r="ES1271" s="214"/>
      <c r="ET1271" s="214"/>
      <c r="EU1271" s="214"/>
      <c r="EV1271" s="214"/>
      <c r="EW1271" s="214"/>
      <c r="EX1271" s="214"/>
      <c r="EY1271" s="214"/>
      <c r="EZ1271" s="214"/>
      <c r="FA1271" s="214"/>
      <c r="FB1271" s="214"/>
      <c r="FC1271" s="214"/>
      <c r="FD1271" s="214"/>
      <c r="FE1271" s="214"/>
      <c r="FF1271" s="214"/>
      <c r="FG1271" s="214"/>
      <c r="FH1271" s="214"/>
      <c r="FI1271" s="214"/>
      <c r="FJ1271" s="214"/>
      <c r="FK1271" s="214"/>
      <c r="FL1271" s="214"/>
      <c r="FM1271" s="214"/>
      <c r="FN1271" s="214"/>
      <c r="FO1271" s="214"/>
      <c r="FP1271" s="214"/>
      <c r="FQ1271" s="214"/>
      <c r="FR1271" s="214"/>
      <c r="FS1271" s="214"/>
      <c r="FT1271" s="214"/>
      <c r="FU1271" s="214"/>
      <c r="FV1271" s="214"/>
      <c r="FW1271" s="214"/>
      <c r="FX1271" s="214"/>
      <c r="FY1271" s="214"/>
      <c r="FZ1271" s="214"/>
      <c r="GA1271" s="214"/>
      <c r="GB1271" s="214"/>
      <c r="GC1271" s="214"/>
      <c r="GD1271" s="214"/>
      <c r="GE1271" s="214"/>
      <c r="GF1271" s="214"/>
      <c r="GG1271" s="214"/>
      <c r="GH1271" s="214"/>
      <c r="GI1271" s="214"/>
      <c r="GJ1271" s="214"/>
      <c r="GK1271" s="214"/>
      <c r="GL1271" s="214"/>
      <c r="GM1271" s="214"/>
      <c r="GN1271" s="214"/>
      <c r="GO1271" s="214"/>
      <c r="GP1271" s="214"/>
      <c r="GQ1271" s="214"/>
      <c r="GR1271" s="214"/>
      <c r="GS1271" s="214"/>
      <c r="GT1271" s="214"/>
      <c r="GU1271" s="214"/>
      <c r="GV1271" s="214"/>
      <c r="GW1271" s="214"/>
      <c r="GX1271" s="214"/>
      <c r="GY1271" s="214"/>
    </row>
    <row r="1272" spans="1:207" s="15" customFormat="1" ht="25.15" customHeight="1" x14ac:dyDescent="0.25">
      <c r="A1272" s="200">
        <v>1025</v>
      </c>
      <c r="B1272" s="301" t="s">
        <v>1023</v>
      </c>
      <c r="C1272" s="305">
        <v>1959</v>
      </c>
      <c r="D1272" s="288" t="s">
        <v>204</v>
      </c>
      <c r="E1272" s="288" t="s">
        <v>20</v>
      </c>
      <c r="F1272" s="306">
        <v>3</v>
      </c>
      <c r="G1272" s="306">
        <v>3</v>
      </c>
      <c r="H1272" s="42">
        <v>1383.7</v>
      </c>
      <c r="I1272" s="135">
        <v>165.7</v>
      </c>
      <c r="J1272" s="135">
        <v>982.1</v>
      </c>
      <c r="K1272" s="307">
        <f t="shared" si="407"/>
        <v>721168.14</v>
      </c>
      <c r="L1272" s="40">
        <v>0</v>
      </c>
      <c r="M1272" s="40">
        <v>0</v>
      </c>
      <c r="N1272" s="40">
        <v>0</v>
      </c>
      <c r="O1272" s="311">
        <f>'[1]Прод. прилож (2)'!$C$343</f>
        <v>721168.14</v>
      </c>
      <c r="P1272" s="42">
        <f t="shared" ref="P1272:P1326" si="408">K1272/H1272</f>
        <v>521.18821998988221</v>
      </c>
      <c r="Q1272" s="307">
        <v>9673</v>
      </c>
      <c r="R1272" s="300" t="s">
        <v>92</v>
      </c>
      <c r="S1272" s="146"/>
      <c r="T1272" s="91"/>
      <c r="U1272" s="91"/>
      <c r="V1272" s="92"/>
      <c r="W1272" s="92"/>
      <c r="X1272" s="92"/>
      <c r="Y1272" s="92"/>
      <c r="Z1272" s="92"/>
      <c r="AA1272" s="92"/>
      <c r="AB1272" s="92"/>
      <c r="AC1272" s="92"/>
      <c r="AD1272" s="92"/>
      <c r="AE1272" s="92"/>
      <c r="AF1272" s="92"/>
      <c r="AG1272" s="92"/>
      <c r="AH1272" s="92"/>
      <c r="AI1272" s="92"/>
      <c r="AJ1272" s="92"/>
      <c r="AK1272" s="92"/>
      <c r="AL1272" s="92"/>
      <c r="AM1272" s="92"/>
      <c r="AN1272" s="92"/>
      <c r="AO1272" s="92"/>
      <c r="AP1272" s="92"/>
      <c r="AQ1272" s="92"/>
      <c r="AR1272" s="92"/>
      <c r="AS1272" s="92"/>
      <c r="AT1272" s="92"/>
      <c r="AU1272" s="92"/>
      <c r="AV1272" s="92"/>
      <c r="AW1272" s="92"/>
      <c r="AX1272" s="92"/>
      <c r="AY1272" s="92"/>
      <c r="AZ1272" s="92"/>
      <c r="BA1272" s="92"/>
      <c r="BB1272" s="92"/>
      <c r="BC1272" s="92"/>
      <c r="BD1272" s="92"/>
      <c r="BE1272" s="92"/>
      <c r="BF1272" s="92"/>
      <c r="BG1272" s="92"/>
      <c r="BH1272" s="92"/>
      <c r="BI1272" s="92"/>
      <c r="BJ1272" s="92"/>
      <c r="BK1272" s="92"/>
      <c r="BL1272" s="92"/>
      <c r="BM1272" s="92"/>
      <c r="BN1272" s="92"/>
      <c r="BO1272" s="92"/>
      <c r="BP1272" s="92"/>
      <c r="BQ1272" s="92"/>
      <c r="BR1272" s="92"/>
      <c r="BS1272" s="92"/>
      <c r="BT1272" s="92"/>
      <c r="BU1272" s="92"/>
      <c r="BV1272" s="92"/>
      <c r="BW1272" s="92"/>
      <c r="BX1272" s="92"/>
      <c r="BY1272" s="92"/>
      <c r="BZ1272" s="92"/>
      <c r="CA1272" s="92"/>
      <c r="CB1272" s="92"/>
      <c r="CC1272" s="92"/>
      <c r="CD1272" s="92"/>
      <c r="CE1272" s="92"/>
      <c r="CF1272" s="92"/>
      <c r="CG1272" s="92"/>
      <c r="CH1272" s="92"/>
      <c r="CI1272" s="92"/>
      <c r="CJ1272" s="92"/>
      <c r="CK1272" s="92"/>
      <c r="CL1272" s="92"/>
      <c r="CM1272" s="92"/>
      <c r="CN1272" s="92"/>
      <c r="CO1272" s="92"/>
      <c r="CP1272" s="92"/>
      <c r="CQ1272" s="92"/>
      <c r="CR1272" s="92"/>
      <c r="CS1272" s="92"/>
      <c r="CT1272" s="92"/>
      <c r="CU1272" s="92"/>
      <c r="CV1272" s="92"/>
      <c r="CW1272" s="92"/>
      <c r="CX1272" s="92"/>
      <c r="CY1272" s="92"/>
      <c r="CZ1272" s="92"/>
      <c r="DA1272" s="92"/>
      <c r="DB1272" s="92"/>
      <c r="DC1272" s="92"/>
      <c r="DD1272" s="92"/>
      <c r="DE1272" s="92"/>
      <c r="DF1272" s="92"/>
      <c r="DG1272" s="92"/>
      <c r="DH1272" s="92"/>
      <c r="DI1272" s="92"/>
      <c r="DJ1272" s="92"/>
      <c r="DK1272" s="92"/>
      <c r="DL1272" s="92"/>
      <c r="DM1272" s="92"/>
      <c r="DN1272" s="92"/>
      <c r="DO1272" s="92"/>
      <c r="DP1272" s="92"/>
      <c r="DQ1272" s="92"/>
      <c r="DR1272" s="92"/>
      <c r="DS1272" s="92"/>
      <c r="DT1272" s="92"/>
      <c r="DU1272" s="92"/>
      <c r="DV1272" s="92"/>
      <c r="DW1272" s="92"/>
      <c r="DX1272" s="92"/>
      <c r="DY1272" s="92"/>
      <c r="DZ1272" s="92"/>
      <c r="EA1272" s="92"/>
      <c r="EB1272" s="92"/>
      <c r="EC1272" s="92"/>
      <c r="ED1272" s="92"/>
      <c r="EE1272" s="92"/>
      <c r="EF1272" s="92"/>
      <c r="EG1272" s="92"/>
      <c r="EH1272" s="92"/>
      <c r="EI1272" s="92"/>
      <c r="EJ1272" s="92"/>
      <c r="EK1272" s="92"/>
      <c r="EL1272" s="92"/>
      <c r="EM1272" s="92"/>
      <c r="EN1272" s="92"/>
      <c r="EO1272" s="92"/>
      <c r="EP1272" s="92"/>
      <c r="EQ1272" s="92"/>
      <c r="ER1272" s="92"/>
      <c r="ES1272" s="92"/>
      <c r="ET1272" s="92"/>
      <c r="EU1272" s="92"/>
      <c r="EV1272" s="92"/>
      <c r="EW1272" s="92"/>
      <c r="EX1272" s="92"/>
      <c r="EY1272" s="92"/>
      <c r="EZ1272" s="92"/>
      <c r="FA1272" s="92"/>
      <c r="FB1272" s="92"/>
      <c r="FC1272" s="92"/>
      <c r="FD1272" s="92"/>
      <c r="FE1272" s="92"/>
      <c r="FF1272" s="92"/>
      <c r="FG1272" s="92"/>
      <c r="FH1272" s="92"/>
      <c r="FI1272" s="92"/>
      <c r="FJ1272" s="92"/>
      <c r="FK1272" s="92"/>
      <c r="FL1272" s="92"/>
      <c r="FM1272" s="92"/>
      <c r="FN1272" s="92"/>
      <c r="FO1272" s="92"/>
      <c r="FP1272" s="92"/>
      <c r="FQ1272" s="92"/>
      <c r="FR1272" s="92"/>
      <c r="FS1272" s="92"/>
      <c r="FT1272" s="92"/>
      <c r="FU1272" s="92"/>
      <c r="FV1272" s="92"/>
      <c r="FW1272" s="92"/>
      <c r="FX1272" s="92"/>
      <c r="FY1272" s="92"/>
      <c r="FZ1272" s="92"/>
      <c r="GA1272" s="92"/>
      <c r="GB1272" s="92"/>
      <c r="GC1272" s="92"/>
      <c r="GD1272" s="92"/>
      <c r="GE1272" s="92"/>
      <c r="GF1272" s="92"/>
      <c r="GG1272" s="92"/>
      <c r="GH1272" s="92"/>
      <c r="GI1272" s="92"/>
      <c r="GJ1272" s="92"/>
      <c r="GK1272" s="92"/>
      <c r="GL1272" s="92"/>
      <c r="GM1272" s="92"/>
      <c r="GN1272" s="92"/>
      <c r="GO1272" s="92"/>
      <c r="GP1272" s="92"/>
      <c r="GQ1272" s="92"/>
      <c r="GR1272" s="92"/>
      <c r="GS1272" s="92"/>
      <c r="GT1272" s="92"/>
      <c r="GU1272" s="92"/>
      <c r="GV1272" s="92"/>
      <c r="GW1272" s="92"/>
      <c r="GX1272" s="92"/>
      <c r="GY1272" s="92"/>
    </row>
    <row r="1273" spans="1:207" s="15" customFormat="1" ht="25.15" customHeight="1" x14ac:dyDescent="0.25">
      <c r="A1273" s="200">
        <v>1026</v>
      </c>
      <c r="B1273" s="301" t="s">
        <v>1024</v>
      </c>
      <c r="C1273" s="305">
        <v>1958</v>
      </c>
      <c r="D1273" s="288" t="s">
        <v>204</v>
      </c>
      <c r="E1273" s="288" t="s">
        <v>20</v>
      </c>
      <c r="F1273" s="306">
        <v>4</v>
      </c>
      <c r="G1273" s="306">
        <v>3</v>
      </c>
      <c r="H1273" s="42">
        <v>2479.7199999999998</v>
      </c>
      <c r="I1273" s="135">
        <v>866.8</v>
      </c>
      <c r="J1273" s="135">
        <v>1519.7</v>
      </c>
      <c r="K1273" s="307">
        <f t="shared" si="407"/>
        <v>675551.88</v>
      </c>
      <c r="L1273" s="40">
        <v>0</v>
      </c>
      <c r="M1273" s="40">
        <v>0</v>
      </c>
      <c r="N1273" s="40">
        <v>0</v>
      </c>
      <c r="O1273" s="311">
        <f>'[1]Прод. прилож (2)'!$C$344</f>
        <v>675551.88</v>
      </c>
      <c r="P1273" s="42">
        <f t="shared" si="408"/>
        <v>272.43070991886185</v>
      </c>
      <c r="Q1273" s="307">
        <v>9673</v>
      </c>
      <c r="R1273" s="59" t="s">
        <v>92</v>
      </c>
      <c r="S1273" s="146"/>
      <c r="T1273" s="91"/>
      <c r="U1273" s="91"/>
      <c r="V1273" s="92"/>
      <c r="W1273" s="92"/>
      <c r="X1273" s="92"/>
      <c r="Y1273" s="92"/>
      <c r="Z1273" s="92"/>
      <c r="AA1273" s="92"/>
      <c r="AB1273" s="92"/>
      <c r="AC1273" s="92"/>
      <c r="AD1273" s="92"/>
      <c r="AE1273" s="92"/>
      <c r="AF1273" s="92"/>
      <c r="AG1273" s="92"/>
      <c r="AH1273" s="92"/>
      <c r="AI1273" s="92"/>
      <c r="AJ1273" s="92"/>
      <c r="AK1273" s="92"/>
      <c r="AL1273" s="92"/>
      <c r="AM1273" s="92"/>
      <c r="AN1273" s="92"/>
      <c r="AO1273" s="92"/>
      <c r="AP1273" s="92"/>
      <c r="AQ1273" s="92"/>
      <c r="AR1273" s="92"/>
      <c r="AS1273" s="92"/>
      <c r="AT1273" s="92"/>
      <c r="AU1273" s="92"/>
      <c r="AV1273" s="92"/>
      <c r="AW1273" s="92"/>
      <c r="AX1273" s="92"/>
      <c r="AY1273" s="92"/>
      <c r="AZ1273" s="92"/>
      <c r="BA1273" s="92"/>
      <c r="BB1273" s="92"/>
      <c r="BC1273" s="92"/>
      <c r="BD1273" s="92"/>
      <c r="BE1273" s="92"/>
      <c r="BF1273" s="92"/>
      <c r="BG1273" s="92"/>
      <c r="BH1273" s="92"/>
      <c r="BI1273" s="92"/>
      <c r="BJ1273" s="92"/>
      <c r="BK1273" s="92"/>
      <c r="BL1273" s="92"/>
      <c r="BM1273" s="92"/>
      <c r="BN1273" s="92"/>
      <c r="BO1273" s="92"/>
      <c r="BP1273" s="92"/>
      <c r="BQ1273" s="92"/>
      <c r="BR1273" s="92"/>
      <c r="BS1273" s="92"/>
      <c r="BT1273" s="92"/>
      <c r="BU1273" s="92"/>
      <c r="BV1273" s="92"/>
      <c r="BW1273" s="92"/>
      <c r="BX1273" s="92"/>
      <c r="BY1273" s="92"/>
      <c r="BZ1273" s="92"/>
      <c r="CA1273" s="92"/>
      <c r="CB1273" s="92"/>
      <c r="CC1273" s="92"/>
      <c r="CD1273" s="92"/>
      <c r="CE1273" s="92"/>
      <c r="CF1273" s="92"/>
      <c r="CG1273" s="92"/>
      <c r="CH1273" s="92"/>
      <c r="CI1273" s="92"/>
      <c r="CJ1273" s="92"/>
      <c r="CK1273" s="92"/>
      <c r="CL1273" s="92"/>
      <c r="CM1273" s="92"/>
      <c r="CN1273" s="92"/>
      <c r="CO1273" s="92"/>
      <c r="CP1273" s="92"/>
      <c r="CQ1273" s="92"/>
      <c r="CR1273" s="92"/>
      <c r="CS1273" s="92"/>
      <c r="CT1273" s="92"/>
      <c r="CU1273" s="92"/>
      <c r="CV1273" s="92"/>
      <c r="CW1273" s="92"/>
      <c r="CX1273" s="92"/>
      <c r="CY1273" s="92"/>
      <c r="CZ1273" s="92"/>
      <c r="DA1273" s="92"/>
      <c r="DB1273" s="92"/>
      <c r="DC1273" s="92"/>
      <c r="DD1273" s="92"/>
      <c r="DE1273" s="92"/>
      <c r="DF1273" s="92"/>
      <c r="DG1273" s="92"/>
      <c r="DH1273" s="92"/>
      <c r="DI1273" s="92"/>
      <c r="DJ1273" s="92"/>
      <c r="DK1273" s="92"/>
      <c r="DL1273" s="92"/>
      <c r="DM1273" s="92"/>
      <c r="DN1273" s="92"/>
      <c r="DO1273" s="92"/>
      <c r="DP1273" s="92"/>
      <c r="DQ1273" s="92"/>
      <c r="DR1273" s="92"/>
      <c r="DS1273" s="92"/>
      <c r="DT1273" s="92"/>
      <c r="DU1273" s="92"/>
      <c r="DV1273" s="92"/>
      <c r="DW1273" s="92"/>
      <c r="DX1273" s="92"/>
      <c r="DY1273" s="92"/>
      <c r="DZ1273" s="92"/>
      <c r="EA1273" s="92"/>
      <c r="EB1273" s="92"/>
      <c r="EC1273" s="92"/>
      <c r="ED1273" s="92"/>
      <c r="EE1273" s="92"/>
      <c r="EF1273" s="92"/>
      <c r="EG1273" s="92"/>
      <c r="EH1273" s="92"/>
      <c r="EI1273" s="92"/>
      <c r="EJ1273" s="92"/>
      <c r="EK1273" s="92"/>
      <c r="EL1273" s="92"/>
      <c r="EM1273" s="92"/>
      <c r="EN1273" s="92"/>
      <c r="EO1273" s="92"/>
      <c r="EP1273" s="92"/>
      <c r="EQ1273" s="92"/>
      <c r="ER1273" s="92"/>
      <c r="ES1273" s="92"/>
      <c r="ET1273" s="92"/>
      <c r="EU1273" s="92"/>
      <c r="EV1273" s="92"/>
      <c r="EW1273" s="92"/>
      <c r="EX1273" s="92"/>
      <c r="EY1273" s="92"/>
      <c r="EZ1273" s="92"/>
      <c r="FA1273" s="92"/>
      <c r="FB1273" s="92"/>
      <c r="FC1273" s="92"/>
      <c r="FD1273" s="92"/>
      <c r="FE1273" s="92"/>
      <c r="FF1273" s="92"/>
      <c r="FG1273" s="92"/>
      <c r="FH1273" s="92"/>
      <c r="FI1273" s="92"/>
      <c r="FJ1273" s="92"/>
      <c r="FK1273" s="92"/>
      <c r="FL1273" s="92"/>
      <c r="FM1273" s="92"/>
      <c r="FN1273" s="92"/>
      <c r="FO1273" s="92"/>
      <c r="FP1273" s="92"/>
      <c r="FQ1273" s="92"/>
      <c r="FR1273" s="92"/>
      <c r="FS1273" s="92"/>
      <c r="FT1273" s="92"/>
      <c r="FU1273" s="92"/>
      <c r="FV1273" s="92"/>
      <c r="FW1273" s="92"/>
      <c r="FX1273" s="92"/>
      <c r="FY1273" s="92"/>
      <c r="FZ1273" s="92"/>
      <c r="GA1273" s="92"/>
      <c r="GB1273" s="92"/>
      <c r="GC1273" s="92"/>
      <c r="GD1273" s="92"/>
      <c r="GE1273" s="92"/>
      <c r="GF1273" s="92"/>
      <c r="GG1273" s="92"/>
      <c r="GH1273" s="92"/>
      <c r="GI1273" s="92"/>
      <c r="GJ1273" s="92"/>
      <c r="GK1273" s="92"/>
      <c r="GL1273" s="92"/>
      <c r="GM1273" s="92"/>
      <c r="GN1273" s="92"/>
      <c r="GO1273" s="92"/>
      <c r="GP1273" s="92"/>
      <c r="GQ1273" s="92"/>
      <c r="GR1273" s="92"/>
      <c r="GS1273" s="92"/>
      <c r="GT1273" s="92"/>
      <c r="GU1273" s="92"/>
      <c r="GV1273" s="92"/>
      <c r="GW1273" s="92"/>
      <c r="GX1273" s="92"/>
      <c r="GY1273" s="92"/>
    </row>
    <row r="1274" spans="1:207" s="123" customFormat="1" ht="25.15" customHeight="1" x14ac:dyDescent="0.25">
      <c r="A1274" s="200">
        <v>1027</v>
      </c>
      <c r="B1274" s="301" t="s">
        <v>1395</v>
      </c>
      <c r="C1274" s="48">
        <v>1976</v>
      </c>
      <c r="D1274" s="288" t="s">
        <v>204</v>
      </c>
      <c r="E1274" s="48" t="s">
        <v>20</v>
      </c>
      <c r="F1274" s="27">
        <v>9</v>
      </c>
      <c r="G1274" s="27">
        <v>2</v>
      </c>
      <c r="H1274" s="40">
        <v>7644.12</v>
      </c>
      <c r="I1274" s="129">
        <v>0</v>
      </c>
      <c r="J1274" s="40">
        <v>7644.12</v>
      </c>
      <c r="K1274" s="307">
        <f t="shared" si="407"/>
        <v>7208051.3399999999</v>
      </c>
      <c r="L1274" s="311">
        <v>0</v>
      </c>
      <c r="M1274" s="377">
        <v>0</v>
      </c>
      <c r="N1274" s="311">
        <v>0</v>
      </c>
      <c r="O1274" s="40">
        <f>'[1]Прод. прилож (2)'!$C$996</f>
        <v>7208051.3399999999</v>
      </c>
      <c r="P1274" s="311">
        <f t="shared" si="408"/>
        <v>942.95371344248917</v>
      </c>
      <c r="Q1274" s="42">
        <v>9673</v>
      </c>
      <c r="R1274" s="59" t="s">
        <v>93</v>
      </c>
      <c r="S1274" s="47"/>
      <c r="T1274" s="15"/>
      <c r="U1274" s="15"/>
    </row>
    <row r="1275" spans="1:207" s="15" customFormat="1" ht="25.15" customHeight="1" x14ac:dyDescent="0.25">
      <c r="A1275" s="200">
        <v>1028</v>
      </c>
      <c r="B1275" s="241" t="s">
        <v>1025</v>
      </c>
      <c r="C1275" s="259">
        <v>1959</v>
      </c>
      <c r="D1275" s="243" t="s">
        <v>204</v>
      </c>
      <c r="E1275" s="243" t="s">
        <v>20</v>
      </c>
      <c r="F1275" s="255">
        <v>3</v>
      </c>
      <c r="G1275" s="255">
        <v>1</v>
      </c>
      <c r="H1275" s="264">
        <v>1394.1</v>
      </c>
      <c r="I1275" s="266">
        <v>62.6</v>
      </c>
      <c r="J1275" s="266">
        <v>1063.31</v>
      </c>
      <c r="K1275" s="307">
        <f t="shared" si="407"/>
        <v>858493.97</v>
      </c>
      <c r="L1275" s="40">
        <v>0</v>
      </c>
      <c r="M1275" s="40">
        <v>0</v>
      </c>
      <c r="N1275" s="40">
        <v>0</v>
      </c>
      <c r="O1275" s="311">
        <f>'[1]Прод. прилож (2)'!$C$345</f>
        <v>858493.97</v>
      </c>
      <c r="P1275" s="42">
        <f t="shared" si="408"/>
        <v>615.80515744925049</v>
      </c>
      <c r="Q1275" s="307">
        <v>9673</v>
      </c>
      <c r="R1275" s="300" t="s">
        <v>92</v>
      </c>
      <c r="S1275" s="146"/>
      <c r="T1275" s="91"/>
      <c r="U1275" s="91"/>
      <c r="V1275" s="92"/>
      <c r="W1275" s="92"/>
      <c r="X1275" s="92"/>
      <c r="Y1275" s="92"/>
      <c r="Z1275" s="92"/>
      <c r="AA1275" s="92"/>
      <c r="AB1275" s="92"/>
      <c r="AC1275" s="92"/>
      <c r="AD1275" s="92"/>
      <c r="AE1275" s="92"/>
      <c r="AF1275" s="92"/>
      <c r="AG1275" s="92"/>
      <c r="AH1275" s="92"/>
      <c r="AI1275" s="92"/>
      <c r="AJ1275" s="92"/>
      <c r="AK1275" s="92"/>
      <c r="AL1275" s="92"/>
      <c r="AM1275" s="92"/>
      <c r="AN1275" s="92"/>
      <c r="AO1275" s="92"/>
      <c r="AP1275" s="92"/>
      <c r="AQ1275" s="92"/>
      <c r="AR1275" s="92"/>
      <c r="AS1275" s="92"/>
      <c r="AT1275" s="92"/>
      <c r="AU1275" s="92"/>
      <c r="AV1275" s="92"/>
      <c r="AW1275" s="92"/>
      <c r="AX1275" s="92"/>
      <c r="AY1275" s="92"/>
      <c r="AZ1275" s="92"/>
      <c r="BA1275" s="92"/>
      <c r="BB1275" s="92"/>
      <c r="BC1275" s="92"/>
      <c r="BD1275" s="92"/>
      <c r="BE1275" s="92"/>
      <c r="BF1275" s="92"/>
      <c r="BG1275" s="92"/>
      <c r="BH1275" s="92"/>
      <c r="BI1275" s="92"/>
      <c r="BJ1275" s="92"/>
      <c r="BK1275" s="92"/>
      <c r="BL1275" s="92"/>
      <c r="BM1275" s="92"/>
      <c r="BN1275" s="92"/>
      <c r="BO1275" s="92"/>
      <c r="BP1275" s="92"/>
      <c r="BQ1275" s="92"/>
      <c r="BR1275" s="92"/>
      <c r="BS1275" s="92"/>
      <c r="BT1275" s="92"/>
      <c r="BU1275" s="92"/>
      <c r="BV1275" s="92"/>
      <c r="BW1275" s="92"/>
      <c r="BX1275" s="92"/>
      <c r="BY1275" s="92"/>
      <c r="BZ1275" s="92"/>
      <c r="CA1275" s="92"/>
      <c r="CB1275" s="92"/>
      <c r="CC1275" s="92"/>
      <c r="CD1275" s="92"/>
      <c r="CE1275" s="92"/>
      <c r="CF1275" s="92"/>
      <c r="CG1275" s="92"/>
      <c r="CH1275" s="92"/>
      <c r="CI1275" s="92"/>
      <c r="CJ1275" s="92"/>
      <c r="CK1275" s="92"/>
      <c r="CL1275" s="92"/>
      <c r="CM1275" s="92"/>
      <c r="CN1275" s="92"/>
      <c r="CO1275" s="92"/>
      <c r="CP1275" s="92"/>
      <c r="CQ1275" s="92"/>
      <c r="CR1275" s="92"/>
      <c r="CS1275" s="92"/>
      <c r="CT1275" s="92"/>
      <c r="CU1275" s="92"/>
      <c r="CV1275" s="92"/>
      <c r="CW1275" s="92"/>
      <c r="CX1275" s="92"/>
      <c r="CY1275" s="92"/>
      <c r="CZ1275" s="92"/>
      <c r="DA1275" s="92"/>
      <c r="DB1275" s="92"/>
      <c r="DC1275" s="92"/>
      <c r="DD1275" s="92"/>
      <c r="DE1275" s="92"/>
      <c r="DF1275" s="92"/>
      <c r="DG1275" s="92"/>
      <c r="DH1275" s="92"/>
      <c r="DI1275" s="92"/>
      <c r="DJ1275" s="92"/>
      <c r="DK1275" s="92"/>
      <c r="DL1275" s="92"/>
      <c r="DM1275" s="92"/>
      <c r="DN1275" s="92"/>
      <c r="DO1275" s="92"/>
      <c r="DP1275" s="92"/>
      <c r="DQ1275" s="92"/>
      <c r="DR1275" s="92"/>
      <c r="DS1275" s="92"/>
      <c r="DT1275" s="92"/>
      <c r="DU1275" s="92"/>
      <c r="DV1275" s="92"/>
      <c r="DW1275" s="92"/>
      <c r="DX1275" s="92"/>
      <c r="DY1275" s="92"/>
      <c r="DZ1275" s="92"/>
      <c r="EA1275" s="92"/>
      <c r="EB1275" s="92"/>
      <c r="EC1275" s="92"/>
      <c r="ED1275" s="92"/>
      <c r="EE1275" s="92"/>
      <c r="EF1275" s="92"/>
      <c r="EG1275" s="92"/>
      <c r="EH1275" s="92"/>
      <c r="EI1275" s="92"/>
      <c r="EJ1275" s="92"/>
      <c r="EK1275" s="92"/>
      <c r="EL1275" s="92"/>
      <c r="EM1275" s="92"/>
      <c r="EN1275" s="92"/>
      <c r="EO1275" s="92"/>
      <c r="EP1275" s="92"/>
      <c r="EQ1275" s="92"/>
      <c r="ER1275" s="92"/>
      <c r="ES1275" s="92"/>
      <c r="ET1275" s="92"/>
      <c r="EU1275" s="92"/>
      <c r="EV1275" s="92"/>
      <c r="EW1275" s="92"/>
      <c r="EX1275" s="92"/>
      <c r="EY1275" s="92"/>
      <c r="EZ1275" s="92"/>
      <c r="FA1275" s="92"/>
      <c r="FB1275" s="92"/>
      <c r="FC1275" s="92"/>
      <c r="FD1275" s="92"/>
      <c r="FE1275" s="92"/>
      <c r="FF1275" s="92"/>
      <c r="FG1275" s="92"/>
      <c r="FH1275" s="92"/>
      <c r="FI1275" s="92"/>
      <c r="FJ1275" s="92"/>
      <c r="FK1275" s="92"/>
      <c r="FL1275" s="92"/>
      <c r="FM1275" s="92"/>
      <c r="FN1275" s="92"/>
      <c r="FO1275" s="92"/>
      <c r="FP1275" s="92"/>
      <c r="FQ1275" s="92"/>
      <c r="FR1275" s="92"/>
      <c r="FS1275" s="92"/>
      <c r="FT1275" s="92"/>
      <c r="FU1275" s="92"/>
      <c r="FV1275" s="92"/>
      <c r="FW1275" s="92"/>
      <c r="FX1275" s="92"/>
      <c r="FY1275" s="92"/>
      <c r="FZ1275" s="92"/>
      <c r="GA1275" s="92"/>
      <c r="GB1275" s="92"/>
      <c r="GC1275" s="92"/>
      <c r="GD1275" s="92"/>
      <c r="GE1275" s="92"/>
      <c r="GF1275" s="92"/>
      <c r="GG1275" s="92"/>
      <c r="GH1275" s="92"/>
      <c r="GI1275" s="92"/>
      <c r="GJ1275" s="92"/>
      <c r="GK1275" s="92"/>
      <c r="GL1275" s="92"/>
      <c r="GM1275" s="92"/>
      <c r="GN1275" s="92"/>
      <c r="GO1275" s="92"/>
      <c r="GP1275" s="92"/>
      <c r="GQ1275" s="92"/>
      <c r="GR1275" s="92"/>
      <c r="GS1275" s="92"/>
      <c r="GT1275" s="92"/>
      <c r="GU1275" s="92"/>
      <c r="GV1275" s="92"/>
      <c r="GW1275" s="92"/>
      <c r="GX1275" s="92"/>
      <c r="GY1275" s="92"/>
    </row>
    <row r="1276" spans="1:207" s="92" customFormat="1" ht="27" customHeight="1" x14ac:dyDescent="0.25">
      <c r="A1276" s="200">
        <v>1029</v>
      </c>
      <c r="B1276" s="241" t="s">
        <v>1003</v>
      </c>
      <c r="C1276" s="259">
        <v>1959</v>
      </c>
      <c r="D1276" s="243" t="s">
        <v>204</v>
      </c>
      <c r="E1276" s="243" t="s">
        <v>20</v>
      </c>
      <c r="F1276" s="255">
        <v>3</v>
      </c>
      <c r="G1276" s="255">
        <v>3</v>
      </c>
      <c r="H1276" s="264">
        <v>1390.65</v>
      </c>
      <c r="I1276" s="266">
        <v>90.9</v>
      </c>
      <c r="J1276" s="266">
        <v>970.9</v>
      </c>
      <c r="K1276" s="307">
        <f t="shared" si="407"/>
        <v>769335.41</v>
      </c>
      <c r="L1276" s="40">
        <v>0</v>
      </c>
      <c r="M1276" s="40">
        <v>0</v>
      </c>
      <c r="N1276" s="40">
        <v>0</v>
      </c>
      <c r="O1276" s="311">
        <f>'[1]Прод. прилож (2)'!$C$346</f>
        <v>769335.41</v>
      </c>
      <c r="P1276" s="42">
        <f t="shared" si="408"/>
        <v>553.22001222449933</v>
      </c>
      <c r="Q1276" s="307">
        <v>9673</v>
      </c>
      <c r="R1276" s="300" t="s">
        <v>92</v>
      </c>
      <c r="S1276" s="143"/>
      <c r="T1276" s="91"/>
      <c r="U1276" s="91"/>
    </row>
    <row r="1277" spans="1:207" s="92" customFormat="1" ht="27" customHeight="1" x14ac:dyDescent="0.25">
      <c r="A1277" s="200">
        <v>1030</v>
      </c>
      <c r="B1277" s="241" t="s">
        <v>1138</v>
      </c>
      <c r="C1277" s="259">
        <v>1960</v>
      </c>
      <c r="D1277" s="243" t="s">
        <v>204</v>
      </c>
      <c r="E1277" s="243" t="s">
        <v>20</v>
      </c>
      <c r="F1277" s="255">
        <v>3</v>
      </c>
      <c r="G1277" s="255">
        <v>3</v>
      </c>
      <c r="H1277" s="264">
        <v>1391.7</v>
      </c>
      <c r="I1277" s="266">
        <v>137.4</v>
      </c>
      <c r="J1277" s="266">
        <v>956.51</v>
      </c>
      <c r="K1277" s="307">
        <f t="shared" ref="K1277" si="409">SUM(L1277:O1277)</f>
        <v>1669115.86</v>
      </c>
      <c r="L1277" s="40">
        <v>0</v>
      </c>
      <c r="M1277" s="40">
        <v>0</v>
      </c>
      <c r="N1277" s="40">
        <v>0</v>
      </c>
      <c r="O1277" s="311">
        <f>'[1]Прод. прилож (2)'!$C$347</f>
        <v>1669115.86</v>
      </c>
      <c r="P1277" s="42">
        <f t="shared" ref="P1277" si="410">K1277/H1277</f>
        <v>1199.3359632104621</v>
      </c>
      <c r="Q1277" s="307">
        <v>9673</v>
      </c>
      <c r="R1277" s="300" t="s">
        <v>92</v>
      </c>
      <c r="S1277" s="143"/>
      <c r="T1277" s="91"/>
      <c r="U1277" s="91"/>
    </row>
    <row r="1278" spans="1:207" s="92" customFormat="1" ht="25.9" customHeight="1" x14ac:dyDescent="0.25">
      <c r="A1278" s="200">
        <v>1031</v>
      </c>
      <c r="B1278" s="241" t="s">
        <v>675</v>
      </c>
      <c r="C1278" s="267">
        <v>1964</v>
      </c>
      <c r="D1278" s="243" t="s">
        <v>204</v>
      </c>
      <c r="E1278" s="243" t="s">
        <v>20</v>
      </c>
      <c r="F1278" s="253">
        <v>2</v>
      </c>
      <c r="G1278" s="253">
        <v>2</v>
      </c>
      <c r="H1278" s="236">
        <v>642</v>
      </c>
      <c r="I1278" s="251">
        <v>0</v>
      </c>
      <c r="J1278" s="251">
        <v>403.3</v>
      </c>
      <c r="K1278" s="307">
        <f t="shared" si="407"/>
        <v>5189425.97</v>
      </c>
      <c r="L1278" s="311">
        <v>0</v>
      </c>
      <c r="M1278" s="377">
        <v>0</v>
      </c>
      <c r="N1278" s="311">
        <v>0</v>
      </c>
      <c r="O1278" s="40">
        <f>'[1]Прод. прилож (2)'!$C$997</f>
        <v>5189425.97</v>
      </c>
      <c r="P1278" s="311">
        <f t="shared" si="408"/>
        <v>8083.2180218068534</v>
      </c>
      <c r="Q1278" s="42">
        <v>9673</v>
      </c>
      <c r="R1278" s="59" t="s">
        <v>93</v>
      </c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 s="15"/>
      <c r="AV1278" s="15"/>
      <c r="AW1278" s="15"/>
      <c r="AX1278" s="15"/>
      <c r="AY1278" s="15"/>
      <c r="AZ1278" s="15"/>
      <c r="BA1278" s="15"/>
      <c r="BB1278" s="15"/>
      <c r="BC1278" s="15"/>
      <c r="BD1278" s="15"/>
      <c r="BE1278" s="15"/>
      <c r="BF1278" s="15"/>
      <c r="BG1278" s="15"/>
      <c r="BH1278" s="15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5"/>
      <c r="CU1278" s="15"/>
      <c r="CV1278" s="15"/>
      <c r="CW1278" s="15"/>
      <c r="CX1278" s="15"/>
      <c r="CY1278" s="15"/>
      <c r="CZ1278" s="15"/>
      <c r="DA1278" s="15"/>
      <c r="DB1278" s="15"/>
      <c r="DC1278" s="15"/>
      <c r="DD1278" s="15"/>
      <c r="DE1278" s="15"/>
      <c r="DF1278" s="15"/>
      <c r="DG1278" s="15"/>
      <c r="DH1278" s="15"/>
      <c r="DI1278" s="15"/>
      <c r="DJ1278" s="15"/>
      <c r="DK1278" s="15"/>
      <c r="DL1278" s="15"/>
      <c r="DM1278" s="15"/>
      <c r="DN1278" s="15"/>
      <c r="DO1278" s="15"/>
      <c r="DP1278" s="15"/>
      <c r="DQ1278" s="15"/>
      <c r="DR1278" s="15"/>
      <c r="DS1278" s="15"/>
      <c r="DT1278" s="15"/>
      <c r="DU1278" s="15"/>
      <c r="DV1278" s="15"/>
      <c r="DW1278" s="15"/>
      <c r="DX1278" s="15"/>
      <c r="DY1278" s="15"/>
      <c r="DZ1278" s="15"/>
      <c r="EA1278" s="15"/>
      <c r="EB1278" s="15"/>
      <c r="EC1278" s="15"/>
      <c r="ED1278" s="15"/>
      <c r="EE1278" s="15"/>
      <c r="EF1278" s="15"/>
      <c r="EG1278" s="15"/>
      <c r="EH1278" s="15"/>
      <c r="EI1278" s="15"/>
      <c r="EJ1278" s="15"/>
      <c r="EK1278" s="15"/>
      <c r="EL1278" s="15"/>
      <c r="EM1278" s="15"/>
      <c r="EN1278" s="15"/>
      <c r="EO1278" s="15"/>
      <c r="EP1278" s="15"/>
      <c r="EQ1278" s="15"/>
      <c r="ER1278" s="15"/>
      <c r="ES1278" s="15"/>
      <c r="ET1278" s="15"/>
      <c r="EU1278" s="15"/>
      <c r="EV1278" s="15"/>
      <c r="EW1278" s="15"/>
      <c r="EX1278" s="15"/>
      <c r="EY1278" s="15"/>
      <c r="EZ1278" s="15"/>
      <c r="FA1278" s="15"/>
      <c r="FB1278" s="15"/>
      <c r="FC1278" s="15"/>
      <c r="FD1278" s="15"/>
      <c r="FE1278" s="15"/>
      <c r="FF1278" s="15"/>
      <c r="FG1278" s="15"/>
      <c r="FH1278" s="15"/>
      <c r="FI1278" s="15"/>
      <c r="FJ1278" s="15"/>
      <c r="FK1278" s="15"/>
      <c r="FL1278" s="15"/>
      <c r="FM1278" s="15"/>
      <c r="FN1278" s="15"/>
      <c r="FO1278" s="15"/>
      <c r="FP1278" s="15"/>
      <c r="FQ1278" s="15"/>
      <c r="FR1278" s="15"/>
      <c r="FS1278" s="15"/>
      <c r="FT1278" s="15"/>
      <c r="FU1278" s="15"/>
      <c r="FV1278" s="15"/>
      <c r="FW1278" s="15"/>
      <c r="FX1278" s="15"/>
      <c r="FY1278" s="15"/>
      <c r="FZ1278" s="15"/>
      <c r="GA1278" s="15"/>
      <c r="GB1278" s="15"/>
      <c r="GC1278" s="15"/>
      <c r="GD1278" s="15"/>
      <c r="GE1278" s="15"/>
      <c r="GF1278" s="15"/>
      <c r="GG1278" s="15"/>
      <c r="GH1278" s="15"/>
      <c r="GI1278" s="15"/>
      <c r="GJ1278" s="15"/>
      <c r="GK1278" s="15"/>
      <c r="GL1278" s="15"/>
      <c r="GM1278" s="15"/>
      <c r="GN1278" s="15"/>
      <c r="GO1278" s="15"/>
      <c r="GP1278" s="15"/>
      <c r="GQ1278" s="15"/>
      <c r="GR1278" s="15"/>
      <c r="GS1278" s="15"/>
      <c r="GT1278" s="15"/>
      <c r="GU1278" s="15"/>
      <c r="GV1278" s="15"/>
      <c r="GW1278" s="15"/>
      <c r="GX1278" s="15"/>
      <c r="GY1278" s="15"/>
    </row>
    <row r="1279" spans="1:207" s="92" customFormat="1" ht="25.9" customHeight="1" x14ac:dyDescent="0.25">
      <c r="A1279" s="200">
        <v>1032</v>
      </c>
      <c r="B1279" s="241" t="s">
        <v>1454</v>
      </c>
      <c r="C1279" s="267">
        <v>1983</v>
      </c>
      <c r="D1279" s="243" t="s">
        <v>204</v>
      </c>
      <c r="E1279" s="243" t="s">
        <v>20</v>
      </c>
      <c r="F1279" s="253">
        <v>9</v>
      </c>
      <c r="G1279" s="253">
        <v>2</v>
      </c>
      <c r="H1279" s="236">
        <v>5859.2</v>
      </c>
      <c r="I1279" s="251">
        <v>238.1</v>
      </c>
      <c r="J1279" s="251">
        <v>4065.7</v>
      </c>
      <c r="K1279" s="307">
        <f>SUM(L1279:O1279)</f>
        <v>24068574.960000001</v>
      </c>
      <c r="L1279" s="311">
        <v>0</v>
      </c>
      <c r="M1279" s="377">
        <v>0</v>
      </c>
      <c r="N1279" s="311">
        <v>0</v>
      </c>
      <c r="O1279" s="40">
        <f>'[1]Прод. прилож (2)'!$C$998</f>
        <v>24068574.960000001</v>
      </c>
      <c r="P1279" s="311">
        <f t="shared" si="408"/>
        <v>4107.8261469142544</v>
      </c>
      <c r="Q1279" s="42">
        <v>9673</v>
      </c>
      <c r="R1279" s="59" t="s">
        <v>93</v>
      </c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 s="15"/>
      <c r="AV1279" s="15"/>
      <c r="AW1279" s="15"/>
      <c r="AX1279" s="15"/>
      <c r="AY1279" s="15"/>
      <c r="AZ1279" s="15"/>
      <c r="BA1279" s="15"/>
      <c r="BB1279" s="15"/>
      <c r="BC1279" s="15"/>
      <c r="BD1279" s="15"/>
      <c r="BE1279" s="15"/>
      <c r="BF1279" s="15"/>
      <c r="BG1279" s="15"/>
      <c r="BH1279" s="15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5"/>
      <c r="CU1279" s="15"/>
      <c r="CV1279" s="15"/>
      <c r="CW1279" s="15"/>
      <c r="CX1279" s="15"/>
      <c r="CY1279" s="15"/>
      <c r="CZ1279" s="15"/>
      <c r="DA1279" s="15"/>
      <c r="DB1279" s="15"/>
      <c r="DC1279" s="15"/>
      <c r="DD1279" s="15"/>
      <c r="DE1279" s="15"/>
      <c r="DF1279" s="15"/>
      <c r="DG1279" s="15"/>
      <c r="DH1279" s="15"/>
      <c r="DI1279" s="15"/>
      <c r="DJ1279" s="15"/>
      <c r="DK1279" s="15"/>
      <c r="DL1279" s="15"/>
      <c r="DM1279" s="15"/>
      <c r="DN1279" s="15"/>
      <c r="DO1279" s="15"/>
      <c r="DP1279" s="15"/>
      <c r="DQ1279" s="15"/>
      <c r="DR1279" s="15"/>
      <c r="DS1279" s="15"/>
      <c r="DT1279" s="15"/>
      <c r="DU1279" s="15"/>
      <c r="DV1279" s="15"/>
      <c r="DW1279" s="15"/>
      <c r="DX1279" s="15"/>
      <c r="DY1279" s="15"/>
      <c r="DZ1279" s="15"/>
      <c r="EA1279" s="15"/>
      <c r="EB1279" s="15"/>
      <c r="EC1279" s="15"/>
      <c r="ED1279" s="15"/>
      <c r="EE1279" s="15"/>
      <c r="EF1279" s="15"/>
      <c r="EG1279" s="15"/>
      <c r="EH1279" s="15"/>
      <c r="EI1279" s="15"/>
      <c r="EJ1279" s="15"/>
      <c r="EK1279" s="15"/>
      <c r="EL1279" s="15"/>
      <c r="EM1279" s="15"/>
      <c r="EN1279" s="15"/>
      <c r="EO1279" s="15"/>
      <c r="EP1279" s="15"/>
      <c r="EQ1279" s="15"/>
      <c r="ER1279" s="15"/>
      <c r="ES1279" s="15"/>
      <c r="ET1279" s="15"/>
      <c r="EU1279" s="15"/>
      <c r="EV1279" s="15"/>
      <c r="EW1279" s="15"/>
      <c r="EX1279" s="15"/>
      <c r="EY1279" s="15"/>
      <c r="EZ1279" s="15"/>
      <c r="FA1279" s="15"/>
      <c r="FB1279" s="15"/>
      <c r="FC1279" s="15"/>
      <c r="FD1279" s="15"/>
      <c r="FE1279" s="15"/>
      <c r="FF1279" s="15"/>
      <c r="FG1279" s="15"/>
      <c r="FH1279" s="15"/>
      <c r="FI1279" s="15"/>
      <c r="FJ1279" s="15"/>
      <c r="FK1279" s="15"/>
      <c r="FL1279" s="15"/>
      <c r="FM1279" s="15"/>
      <c r="FN1279" s="15"/>
      <c r="FO1279" s="15"/>
      <c r="FP1279" s="15"/>
      <c r="FQ1279" s="15"/>
      <c r="FR1279" s="15"/>
      <c r="FS1279" s="15"/>
      <c r="FT1279" s="15"/>
      <c r="FU1279" s="15"/>
      <c r="FV1279" s="15"/>
      <c r="FW1279" s="15"/>
      <c r="FX1279" s="15"/>
      <c r="FY1279" s="15"/>
      <c r="FZ1279" s="15"/>
      <c r="GA1279" s="15"/>
      <c r="GB1279" s="15"/>
      <c r="GC1279" s="15"/>
      <c r="GD1279" s="15"/>
      <c r="GE1279" s="15"/>
      <c r="GF1279" s="15"/>
      <c r="GG1279" s="15"/>
      <c r="GH1279" s="15"/>
      <c r="GI1279" s="15"/>
      <c r="GJ1279" s="15"/>
      <c r="GK1279" s="15"/>
      <c r="GL1279" s="15"/>
      <c r="GM1279" s="15"/>
      <c r="GN1279" s="15"/>
      <c r="GO1279" s="15"/>
      <c r="GP1279" s="15"/>
      <c r="GQ1279" s="15"/>
      <c r="GR1279" s="15"/>
      <c r="GS1279" s="15"/>
      <c r="GT1279" s="15"/>
      <c r="GU1279" s="15"/>
      <c r="GV1279" s="15"/>
      <c r="GW1279" s="15"/>
      <c r="GX1279" s="15"/>
      <c r="GY1279" s="15"/>
    </row>
    <row r="1280" spans="1:207" s="92" customFormat="1" ht="25.9" customHeight="1" x14ac:dyDescent="0.25">
      <c r="A1280" s="200">
        <v>1033</v>
      </c>
      <c r="B1280" s="241" t="s">
        <v>1035</v>
      </c>
      <c r="C1280" s="267">
        <v>1970</v>
      </c>
      <c r="D1280" s="243" t="s">
        <v>204</v>
      </c>
      <c r="E1280" s="243" t="s">
        <v>20</v>
      </c>
      <c r="F1280" s="259">
        <v>9</v>
      </c>
      <c r="G1280" s="259">
        <v>5</v>
      </c>
      <c r="H1280" s="236">
        <v>11323.6</v>
      </c>
      <c r="I1280" s="236">
        <v>67.2</v>
      </c>
      <c r="J1280" s="236">
        <v>8953.6</v>
      </c>
      <c r="K1280" s="307">
        <f t="shared" si="407"/>
        <v>65912813.200000003</v>
      </c>
      <c r="L1280" s="311">
        <v>0</v>
      </c>
      <c r="M1280" s="377">
        <v>0</v>
      </c>
      <c r="N1280" s="311">
        <v>0</v>
      </c>
      <c r="O1280" s="40">
        <f>'[1]Прод. прилож (2)'!$C$1490</f>
        <v>65912813.200000003</v>
      </c>
      <c r="P1280" s="311">
        <f t="shared" si="408"/>
        <v>5820.8355293369605</v>
      </c>
      <c r="Q1280" s="42">
        <v>9673</v>
      </c>
      <c r="R1280" s="59" t="s">
        <v>94</v>
      </c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 s="15"/>
      <c r="AV1280" s="15"/>
      <c r="AW1280" s="15"/>
      <c r="AX1280" s="15"/>
      <c r="AY1280" s="15"/>
      <c r="AZ1280" s="15"/>
      <c r="BA1280" s="15"/>
      <c r="BB1280" s="15"/>
      <c r="BC1280" s="15"/>
      <c r="BD1280" s="15"/>
      <c r="BE1280" s="15"/>
      <c r="BF1280" s="15"/>
      <c r="BG1280" s="15"/>
      <c r="BH1280" s="15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5"/>
      <c r="CU1280" s="15"/>
      <c r="CV1280" s="15"/>
      <c r="CW1280" s="15"/>
      <c r="CX1280" s="15"/>
      <c r="CY1280" s="15"/>
      <c r="CZ1280" s="15"/>
      <c r="DA1280" s="15"/>
      <c r="DB1280" s="15"/>
      <c r="DC1280" s="15"/>
      <c r="DD1280" s="15"/>
      <c r="DE1280" s="15"/>
      <c r="DF1280" s="15"/>
      <c r="DG1280" s="15"/>
      <c r="DH1280" s="15"/>
      <c r="DI1280" s="15"/>
      <c r="DJ1280" s="15"/>
      <c r="DK1280" s="15"/>
      <c r="DL1280" s="15"/>
      <c r="DM1280" s="15"/>
      <c r="DN1280" s="15"/>
      <c r="DO1280" s="15"/>
      <c r="DP1280" s="15"/>
      <c r="DQ1280" s="15"/>
      <c r="DR1280" s="15"/>
      <c r="DS1280" s="15"/>
      <c r="DT1280" s="15"/>
      <c r="DU1280" s="15"/>
      <c r="DV1280" s="15"/>
      <c r="DW1280" s="15"/>
      <c r="DX1280" s="15"/>
      <c r="DY1280" s="15"/>
      <c r="DZ1280" s="15"/>
      <c r="EA1280" s="15"/>
      <c r="EB1280" s="15"/>
      <c r="EC1280" s="15"/>
      <c r="ED1280" s="15"/>
      <c r="EE1280" s="15"/>
      <c r="EF1280" s="15"/>
      <c r="EG1280" s="15"/>
      <c r="EH1280" s="15"/>
      <c r="EI1280" s="15"/>
      <c r="EJ1280" s="15"/>
      <c r="EK1280" s="15"/>
      <c r="EL1280" s="15"/>
      <c r="EM1280" s="15"/>
      <c r="EN1280" s="15"/>
      <c r="EO1280" s="15"/>
      <c r="EP1280" s="15"/>
      <c r="EQ1280" s="15"/>
      <c r="ER1280" s="15"/>
      <c r="ES1280" s="15"/>
      <c r="ET1280" s="15"/>
      <c r="EU1280" s="15"/>
      <c r="EV1280" s="15"/>
      <c r="EW1280" s="15"/>
      <c r="EX1280" s="15"/>
      <c r="EY1280" s="15"/>
      <c r="EZ1280" s="15"/>
      <c r="FA1280" s="15"/>
      <c r="FB1280" s="15"/>
      <c r="FC1280" s="15"/>
      <c r="FD1280" s="15"/>
      <c r="FE1280" s="15"/>
      <c r="FF1280" s="15"/>
      <c r="FG1280" s="15"/>
      <c r="FH1280" s="15"/>
      <c r="FI1280" s="15"/>
      <c r="FJ1280" s="15"/>
      <c r="FK1280" s="15"/>
      <c r="FL1280" s="15"/>
      <c r="FM1280" s="15"/>
      <c r="FN1280" s="15"/>
      <c r="FO1280" s="15"/>
      <c r="FP1280" s="15"/>
      <c r="FQ1280" s="15"/>
      <c r="FR1280" s="15"/>
      <c r="FS1280" s="15"/>
      <c r="FT1280" s="15"/>
      <c r="FU1280" s="15"/>
      <c r="FV1280" s="15"/>
      <c r="FW1280" s="15"/>
      <c r="FX1280" s="15"/>
      <c r="FY1280" s="15"/>
      <c r="FZ1280" s="15"/>
      <c r="GA1280" s="15"/>
      <c r="GB1280" s="15"/>
      <c r="GC1280" s="15"/>
      <c r="GD1280" s="15"/>
      <c r="GE1280" s="15"/>
      <c r="GF1280" s="15"/>
      <c r="GG1280" s="15"/>
      <c r="GH1280" s="15"/>
      <c r="GI1280" s="15"/>
      <c r="GJ1280" s="15"/>
      <c r="GK1280" s="15"/>
      <c r="GL1280" s="15"/>
      <c r="GM1280" s="15"/>
      <c r="GN1280" s="15"/>
      <c r="GO1280" s="15"/>
      <c r="GP1280" s="15"/>
      <c r="GQ1280" s="15"/>
      <c r="GR1280" s="15"/>
      <c r="GS1280" s="15"/>
      <c r="GT1280" s="15"/>
      <c r="GU1280" s="15"/>
      <c r="GV1280" s="15"/>
      <c r="GW1280" s="15"/>
      <c r="GX1280" s="15"/>
      <c r="GY1280" s="15"/>
    </row>
    <row r="1281" spans="1:207" s="92" customFormat="1" ht="22.9" customHeight="1" x14ac:dyDescent="0.25">
      <c r="A1281" s="200">
        <v>1034</v>
      </c>
      <c r="B1281" s="301" t="s">
        <v>676</v>
      </c>
      <c r="C1281" s="48">
        <v>1967</v>
      </c>
      <c r="D1281" s="288" t="s">
        <v>204</v>
      </c>
      <c r="E1281" s="48" t="s">
        <v>20</v>
      </c>
      <c r="F1281" s="305">
        <v>5</v>
      </c>
      <c r="G1281" s="305">
        <v>4</v>
      </c>
      <c r="H1281" s="40">
        <v>3602.6</v>
      </c>
      <c r="I1281" s="40">
        <v>0</v>
      </c>
      <c r="J1281" s="40">
        <v>3185.6</v>
      </c>
      <c r="K1281" s="307">
        <f t="shared" si="407"/>
        <v>6793275</v>
      </c>
      <c r="L1281" s="311">
        <v>0</v>
      </c>
      <c r="M1281" s="377">
        <v>0</v>
      </c>
      <c r="N1281" s="311">
        <v>0</v>
      </c>
      <c r="O1281" s="40">
        <f>'[1]Прод. прилож (2)'!$C$1491</f>
        <v>6793275</v>
      </c>
      <c r="P1281" s="311">
        <f t="shared" si="408"/>
        <v>1885.6589685227336</v>
      </c>
      <c r="Q1281" s="42">
        <v>9673</v>
      </c>
      <c r="R1281" s="59" t="s">
        <v>94</v>
      </c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 s="15"/>
      <c r="AV1281" s="15"/>
      <c r="AW1281" s="15"/>
      <c r="AX1281" s="15"/>
      <c r="AY1281" s="15"/>
      <c r="AZ1281" s="15"/>
      <c r="BA1281" s="15"/>
      <c r="BB1281" s="15"/>
      <c r="BC1281" s="15"/>
      <c r="BD1281" s="15"/>
      <c r="BE1281" s="15"/>
      <c r="BF1281" s="15"/>
      <c r="BG1281" s="15"/>
      <c r="BH1281" s="15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5"/>
      <c r="CU1281" s="15"/>
      <c r="CV1281" s="15"/>
      <c r="CW1281" s="15"/>
      <c r="CX1281" s="15"/>
      <c r="CY1281" s="15"/>
      <c r="CZ1281" s="15"/>
      <c r="DA1281" s="15"/>
      <c r="DB1281" s="15"/>
      <c r="DC1281" s="15"/>
      <c r="DD1281" s="15"/>
      <c r="DE1281" s="15"/>
      <c r="DF1281" s="15"/>
      <c r="DG1281" s="15"/>
      <c r="DH1281" s="15"/>
      <c r="DI1281" s="15"/>
      <c r="DJ1281" s="15"/>
      <c r="DK1281" s="15"/>
      <c r="DL1281" s="15"/>
      <c r="DM1281" s="15"/>
      <c r="DN1281" s="15"/>
      <c r="DO1281" s="15"/>
      <c r="DP1281" s="15"/>
      <c r="DQ1281" s="15"/>
      <c r="DR1281" s="15"/>
      <c r="DS1281" s="15"/>
      <c r="DT1281" s="15"/>
      <c r="DU1281" s="15"/>
      <c r="DV1281" s="15"/>
      <c r="DW1281" s="15"/>
      <c r="DX1281" s="15"/>
      <c r="DY1281" s="15"/>
      <c r="DZ1281" s="15"/>
      <c r="EA1281" s="15"/>
      <c r="EB1281" s="15"/>
      <c r="EC1281" s="15"/>
      <c r="ED1281" s="15"/>
      <c r="EE1281" s="15"/>
      <c r="EF1281" s="15"/>
      <c r="EG1281" s="15"/>
      <c r="EH1281" s="15"/>
      <c r="EI1281" s="15"/>
      <c r="EJ1281" s="15"/>
      <c r="EK1281" s="15"/>
      <c r="EL1281" s="15"/>
      <c r="EM1281" s="15"/>
      <c r="EN1281" s="15"/>
      <c r="EO1281" s="15"/>
      <c r="EP1281" s="15"/>
      <c r="EQ1281" s="15"/>
      <c r="ER1281" s="15"/>
      <c r="ES1281" s="15"/>
      <c r="ET1281" s="15"/>
      <c r="EU1281" s="15"/>
      <c r="EV1281" s="15"/>
      <c r="EW1281" s="15"/>
      <c r="EX1281" s="15"/>
      <c r="EY1281" s="15"/>
      <c r="EZ1281" s="15"/>
      <c r="FA1281" s="15"/>
      <c r="FB1281" s="15"/>
      <c r="FC1281" s="15"/>
      <c r="FD1281" s="15"/>
      <c r="FE1281" s="15"/>
      <c r="FF1281" s="15"/>
      <c r="FG1281" s="15"/>
      <c r="FH1281" s="15"/>
      <c r="FI1281" s="15"/>
      <c r="FJ1281" s="15"/>
      <c r="FK1281" s="15"/>
      <c r="FL1281" s="15"/>
      <c r="FM1281" s="15"/>
      <c r="FN1281" s="15"/>
      <c r="FO1281" s="15"/>
      <c r="FP1281" s="15"/>
      <c r="FQ1281" s="15"/>
      <c r="FR1281" s="15"/>
      <c r="FS1281" s="15"/>
      <c r="FT1281" s="15"/>
      <c r="FU1281" s="15"/>
      <c r="FV1281" s="15"/>
      <c r="FW1281" s="15"/>
      <c r="FX1281" s="15"/>
      <c r="FY1281" s="15"/>
      <c r="FZ1281" s="15"/>
      <c r="GA1281" s="15"/>
      <c r="GB1281" s="15"/>
      <c r="GC1281" s="15"/>
      <c r="GD1281" s="15"/>
      <c r="GE1281" s="15"/>
      <c r="GF1281" s="15"/>
      <c r="GG1281" s="15"/>
      <c r="GH1281" s="15"/>
      <c r="GI1281" s="15"/>
      <c r="GJ1281" s="15"/>
      <c r="GK1281" s="15"/>
      <c r="GL1281" s="15"/>
      <c r="GM1281" s="15"/>
      <c r="GN1281" s="15"/>
      <c r="GO1281" s="15"/>
      <c r="GP1281" s="15"/>
      <c r="GQ1281" s="15"/>
      <c r="GR1281" s="15"/>
      <c r="GS1281" s="15"/>
      <c r="GT1281" s="15"/>
      <c r="GU1281" s="15"/>
      <c r="GV1281" s="15"/>
      <c r="GW1281" s="15"/>
      <c r="GX1281" s="15"/>
      <c r="GY1281" s="15"/>
    </row>
    <row r="1282" spans="1:207" s="15" customFormat="1" ht="25.15" customHeight="1" x14ac:dyDescent="0.25">
      <c r="A1282" s="200">
        <v>1035</v>
      </c>
      <c r="B1282" s="301" t="s">
        <v>677</v>
      </c>
      <c r="C1282" s="48">
        <v>1965</v>
      </c>
      <c r="D1282" s="288" t="s">
        <v>204</v>
      </c>
      <c r="E1282" s="48" t="s">
        <v>20</v>
      </c>
      <c r="F1282" s="305">
        <v>5</v>
      </c>
      <c r="G1282" s="305">
        <v>2</v>
      </c>
      <c r="H1282" s="40">
        <f>I1282+J1282</f>
        <v>1586.51</v>
      </c>
      <c r="I1282" s="40">
        <v>70.099999999999994</v>
      </c>
      <c r="J1282" s="40">
        <v>1516.41</v>
      </c>
      <c r="K1282" s="307">
        <f t="shared" si="407"/>
        <v>5017750</v>
      </c>
      <c r="L1282" s="311">
        <v>0</v>
      </c>
      <c r="M1282" s="377">
        <v>0</v>
      </c>
      <c r="N1282" s="311">
        <v>0</v>
      </c>
      <c r="O1282" s="40">
        <f>'[1]Прод. прилож (2)'!$C$1492</f>
        <v>5017750</v>
      </c>
      <c r="P1282" s="311">
        <f t="shared" si="408"/>
        <v>3162.7597682964492</v>
      </c>
      <c r="Q1282" s="42">
        <v>9673</v>
      </c>
      <c r="R1282" s="59" t="s">
        <v>94</v>
      </c>
      <c r="S1282" s="47"/>
    </row>
    <row r="1283" spans="1:207" s="15" customFormat="1" ht="25.15" customHeight="1" x14ac:dyDescent="0.25">
      <c r="A1283" s="200">
        <v>1036</v>
      </c>
      <c r="B1283" s="301" t="s">
        <v>831</v>
      </c>
      <c r="C1283" s="305">
        <v>1955</v>
      </c>
      <c r="D1283" s="288" t="s">
        <v>204</v>
      </c>
      <c r="E1283" s="288" t="s">
        <v>20</v>
      </c>
      <c r="F1283" s="306">
        <v>2</v>
      </c>
      <c r="G1283" s="306">
        <v>2</v>
      </c>
      <c r="H1283" s="42">
        <v>965.54</v>
      </c>
      <c r="I1283" s="42">
        <v>0</v>
      </c>
      <c r="J1283" s="42">
        <v>965.54</v>
      </c>
      <c r="K1283" s="307">
        <f t="shared" si="407"/>
        <v>2300600</v>
      </c>
      <c r="L1283" s="311">
        <v>0</v>
      </c>
      <c r="M1283" s="377">
        <v>0</v>
      </c>
      <c r="N1283" s="311">
        <v>0</v>
      </c>
      <c r="O1283" s="40">
        <f>'[1]Прод. прилож (2)'!$C$1493</f>
        <v>2300600</v>
      </c>
      <c r="P1283" s="311">
        <f t="shared" si="408"/>
        <v>2382.7081218799844</v>
      </c>
      <c r="Q1283" s="42">
        <v>9673</v>
      </c>
      <c r="R1283" s="59" t="s">
        <v>94</v>
      </c>
      <c r="S1283" s="47"/>
    </row>
    <row r="1284" spans="1:207" s="15" customFormat="1" ht="25.15" customHeight="1" x14ac:dyDescent="0.25">
      <c r="A1284" s="200">
        <v>1037</v>
      </c>
      <c r="B1284" s="241" t="s">
        <v>1147</v>
      </c>
      <c r="C1284" s="259">
        <v>1958</v>
      </c>
      <c r="D1284" s="243" t="s">
        <v>204</v>
      </c>
      <c r="E1284" s="243" t="s">
        <v>20</v>
      </c>
      <c r="F1284" s="255">
        <v>2</v>
      </c>
      <c r="G1284" s="255">
        <v>1</v>
      </c>
      <c r="H1284" s="264">
        <v>429.14</v>
      </c>
      <c r="I1284" s="266">
        <v>152.69999999999999</v>
      </c>
      <c r="J1284" s="266">
        <v>276.44</v>
      </c>
      <c r="K1284" s="307">
        <f t="shared" si="407"/>
        <v>171418.76</v>
      </c>
      <c r="L1284" s="40">
        <v>0</v>
      </c>
      <c r="M1284" s="40">
        <v>0</v>
      </c>
      <c r="N1284" s="40">
        <v>0</v>
      </c>
      <c r="O1284" s="311">
        <f>'[1]Прод. прилож (2)'!$C$348</f>
        <v>171418.76</v>
      </c>
      <c r="P1284" s="42">
        <f t="shared" si="408"/>
        <v>399.44717341660066</v>
      </c>
      <c r="Q1284" s="307">
        <v>9673</v>
      </c>
      <c r="R1284" s="59" t="s">
        <v>92</v>
      </c>
      <c r="S1284" s="146"/>
      <c r="T1284" s="91"/>
      <c r="U1284" s="91"/>
      <c r="V1284" s="92"/>
      <c r="W1284" s="92"/>
      <c r="X1284" s="92"/>
      <c r="Y1284" s="92"/>
      <c r="Z1284" s="92"/>
      <c r="AA1284" s="92"/>
      <c r="AB1284" s="92"/>
      <c r="AC1284" s="92"/>
      <c r="AD1284" s="92"/>
      <c r="AE1284" s="92"/>
      <c r="AF1284" s="92"/>
      <c r="AG1284" s="92"/>
      <c r="AH1284" s="92"/>
      <c r="AI1284" s="92"/>
      <c r="AJ1284" s="92"/>
      <c r="AK1284" s="92"/>
      <c r="AL1284" s="92"/>
      <c r="AM1284" s="92"/>
      <c r="AN1284" s="92"/>
      <c r="AO1284" s="92"/>
      <c r="AP1284" s="92"/>
      <c r="AQ1284" s="92"/>
      <c r="AR1284" s="92"/>
      <c r="AS1284" s="92"/>
      <c r="AT1284" s="92"/>
      <c r="AU1284" s="92"/>
      <c r="AV1284" s="92"/>
      <c r="AW1284" s="92"/>
      <c r="AX1284" s="92"/>
      <c r="AY1284" s="92"/>
      <c r="AZ1284" s="92"/>
      <c r="BA1284" s="92"/>
      <c r="BB1284" s="92"/>
      <c r="BC1284" s="92"/>
      <c r="BD1284" s="92"/>
      <c r="BE1284" s="92"/>
      <c r="BF1284" s="92"/>
      <c r="BG1284" s="92"/>
      <c r="BH1284" s="92"/>
      <c r="BI1284" s="92"/>
      <c r="BJ1284" s="92"/>
      <c r="BK1284" s="92"/>
      <c r="BL1284" s="92"/>
      <c r="BM1284" s="92"/>
      <c r="BN1284" s="92"/>
      <c r="BO1284" s="92"/>
      <c r="BP1284" s="92"/>
      <c r="BQ1284" s="92"/>
      <c r="BR1284" s="92"/>
      <c r="BS1284" s="92"/>
      <c r="BT1284" s="92"/>
      <c r="BU1284" s="92"/>
      <c r="BV1284" s="92"/>
      <c r="BW1284" s="92"/>
      <c r="BX1284" s="92"/>
      <c r="BY1284" s="92"/>
      <c r="BZ1284" s="92"/>
      <c r="CA1284" s="92"/>
      <c r="CB1284" s="92"/>
      <c r="CC1284" s="92"/>
      <c r="CD1284" s="92"/>
      <c r="CE1284" s="92"/>
      <c r="CF1284" s="92"/>
      <c r="CG1284" s="92"/>
      <c r="CH1284" s="92"/>
      <c r="CI1284" s="92"/>
      <c r="CJ1284" s="92"/>
      <c r="CK1284" s="92"/>
      <c r="CL1284" s="92"/>
      <c r="CM1284" s="92"/>
      <c r="CN1284" s="92"/>
      <c r="CO1284" s="92"/>
      <c r="CP1284" s="92"/>
      <c r="CQ1284" s="92"/>
      <c r="CR1284" s="92"/>
      <c r="CS1284" s="92"/>
      <c r="CT1284" s="92"/>
      <c r="CU1284" s="92"/>
      <c r="CV1284" s="92"/>
      <c r="CW1284" s="92"/>
      <c r="CX1284" s="92"/>
      <c r="CY1284" s="92"/>
      <c r="CZ1284" s="92"/>
      <c r="DA1284" s="92"/>
      <c r="DB1284" s="92"/>
      <c r="DC1284" s="92"/>
      <c r="DD1284" s="92"/>
      <c r="DE1284" s="92"/>
      <c r="DF1284" s="92"/>
      <c r="DG1284" s="92"/>
      <c r="DH1284" s="92"/>
      <c r="DI1284" s="92"/>
      <c r="DJ1284" s="92"/>
      <c r="DK1284" s="92"/>
      <c r="DL1284" s="92"/>
      <c r="DM1284" s="92"/>
      <c r="DN1284" s="92"/>
      <c r="DO1284" s="92"/>
      <c r="DP1284" s="92"/>
      <c r="DQ1284" s="92"/>
      <c r="DR1284" s="92"/>
      <c r="DS1284" s="92"/>
      <c r="DT1284" s="92"/>
      <c r="DU1284" s="92"/>
      <c r="DV1284" s="92"/>
      <c r="DW1284" s="92"/>
      <c r="DX1284" s="92"/>
      <c r="DY1284" s="92"/>
      <c r="DZ1284" s="92"/>
      <c r="EA1284" s="92"/>
      <c r="EB1284" s="92"/>
      <c r="EC1284" s="92"/>
      <c r="ED1284" s="92"/>
      <c r="EE1284" s="92"/>
      <c r="EF1284" s="92"/>
      <c r="EG1284" s="92"/>
      <c r="EH1284" s="92"/>
      <c r="EI1284" s="92"/>
      <c r="EJ1284" s="92"/>
      <c r="EK1284" s="92"/>
      <c r="EL1284" s="92"/>
      <c r="EM1284" s="92"/>
      <c r="EN1284" s="92"/>
      <c r="EO1284" s="92"/>
      <c r="EP1284" s="92"/>
      <c r="EQ1284" s="92"/>
      <c r="ER1284" s="92"/>
      <c r="ES1284" s="92"/>
      <c r="ET1284" s="92"/>
      <c r="EU1284" s="92"/>
      <c r="EV1284" s="92"/>
      <c r="EW1284" s="92"/>
      <c r="EX1284" s="92"/>
      <c r="EY1284" s="92"/>
      <c r="EZ1284" s="92"/>
      <c r="FA1284" s="92"/>
      <c r="FB1284" s="92"/>
      <c r="FC1284" s="92"/>
      <c r="FD1284" s="92"/>
      <c r="FE1284" s="92"/>
      <c r="FF1284" s="92"/>
      <c r="FG1284" s="92"/>
      <c r="FH1284" s="92"/>
      <c r="FI1284" s="92"/>
      <c r="FJ1284" s="92"/>
      <c r="FK1284" s="92"/>
      <c r="FL1284" s="92"/>
      <c r="FM1284" s="92"/>
      <c r="FN1284" s="92"/>
      <c r="FO1284" s="92"/>
      <c r="FP1284" s="92"/>
      <c r="FQ1284" s="92"/>
      <c r="FR1284" s="92"/>
      <c r="FS1284" s="92"/>
      <c r="FT1284" s="92"/>
      <c r="FU1284" s="92"/>
      <c r="FV1284" s="92"/>
      <c r="FW1284" s="92"/>
      <c r="FX1284" s="92"/>
      <c r="FY1284" s="92"/>
      <c r="FZ1284" s="92"/>
      <c r="GA1284" s="92"/>
      <c r="GB1284" s="92"/>
      <c r="GC1284" s="92"/>
      <c r="GD1284" s="92"/>
      <c r="GE1284" s="92"/>
      <c r="GF1284" s="92"/>
      <c r="GG1284" s="92"/>
      <c r="GH1284" s="92"/>
      <c r="GI1284" s="92"/>
      <c r="GJ1284" s="92"/>
      <c r="GK1284" s="92"/>
      <c r="GL1284" s="92"/>
      <c r="GM1284" s="92"/>
      <c r="GN1284" s="92"/>
      <c r="GO1284" s="92"/>
      <c r="GP1284" s="92"/>
      <c r="GQ1284" s="92"/>
      <c r="GR1284" s="92"/>
      <c r="GS1284" s="92"/>
      <c r="GT1284" s="92"/>
      <c r="GU1284" s="92"/>
      <c r="GV1284" s="92"/>
      <c r="GW1284" s="92"/>
      <c r="GX1284" s="92"/>
      <c r="GY1284" s="92"/>
    </row>
    <row r="1285" spans="1:207" s="15" customFormat="1" ht="25.15" customHeight="1" x14ac:dyDescent="0.25">
      <c r="A1285" s="200">
        <v>1038</v>
      </c>
      <c r="B1285" s="301" t="s">
        <v>678</v>
      </c>
      <c r="C1285" s="288">
        <v>1962</v>
      </c>
      <c r="D1285" s="288" t="s">
        <v>204</v>
      </c>
      <c r="E1285" s="288" t="s">
        <v>20</v>
      </c>
      <c r="F1285" s="27">
        <v>3</v>
      </c>
      <c r="G1285" s="27">
        <v>2</v>
      </c>
      <c r="H1285" s="40">
        <v>1420.84</v>
      </c>
      <c r="I1285" s="129">
        <v>0</v>
      </c>
      <c r="J1285" s="129">
        <v>976.54</v>
      </c>
      <c r="K1285" s="307">
        <f t="shared" si="407"/>
        <v>5417581.3399999999</v>
      </c>
      <c r="L1285" s="311">
        <v>0</v>
      </c>
      <c r="M1285" s="377">
        <v>0</v>
      </c>
      <c r="N1285" s="311">
        <v>0</v>
      </c>
      <c r="O1285" s="40">
        <f>'[1]Прод. прилож (2)'!$C$999</f>
        <v>5417581.3399999999</v>
      </c>
      <c r="P1285" s="311">
        <f t="shared" si="408"/>
        <v>3812.9425832606066</v>
      </c>
      <c r="Q1285" s="42">
        <v>9673</v>
      </c>
      <c r="R1285" s="59" t="s">
        <v>93</v>
      </c>
      <c r="S1285" s="47"/>
    </row>
    <row r="1286" spans="1:207" s="15" customFormat="1" ht="25.15" customHeight="1" x14ac:dyDescent="0.25">
      <c r="A1286" s="200">
        <v>1039</v>
      </c>
      <c r="B1286" s="339" t="s">
        <v>679</v>
      </c>
      <c r="C1286" s="336">
        <v>1961</v>
      </c>
      <c r="D1286" s="336" t="s">
        <v>204</v>
      </c>
      <c r="E1286" s="336" t="s">
        <v>20</v>
      </c>
      <c r="F1286" s="27">
        <v>2</v>
      </c>
      <c r="G1286" s="27">
        <v>1</v>
      </c>
      <c r="H1286" s="40">
        <v>350.2</v>
      </c>
      <c r="I1286" s="129">
        <v>0</v>
      </c>
      <c r="J1286" s="129">
        <v>544.54999999999995</v>
      </c>
      <c r="K1286" s="343">
        <f t="shared" si="407"/>
        <v>3873813.9899999998</v>
      </c>
      <c r="L1286" s="344">
        <v>0</v>
      </c>
      <c r="M1286" s="377">
        <v>0</v>
      </c>
      <c r="N1286" s="344">
        <v>0</v>
      </c>
      <c r="O1286" s="40">
        <f>'[1]Прод. прилож (2)'!$C$349</f>
        <v>3873813.9899999998</v>
      </c>
      <c r="P1286" s="344">
        <f t="shared" si="408"/>
        <v>11061.718989149058</v>
      </c>
      <c r="Q1286" s="42">
        <v>9673</v>
      </c>
      <c r="R1286" s="59" t="s">
        <v>92</v>
      </c>
      <c r="S1286" s="152"/>
    </row>
    <row r="1287" spans="1:207" s="15" customFormat="1" ht="25.15" customHeight="1" x14ac:dyDescent="0.25">
      <c r="A1287" s="421">
        <v>1040</v>
      </c>
      <c r="B1287" s="395" t="s">
        <v>1146</v>
      </c>
      <c r="C1287" s="397">
        <v>1959</v>
      </c>
      <c r="D1287" s="387" t="s">
        <v>204</v>
      </c>
      <c r="E1287" s="387" t="s">
        <v>20</v>
      </c>
      <c r="F1287" s="399">
        <v>2</v>
      </c>
      <c r="G1287" s="399">
        <v>1</v>
      </c>
      <c r="H1287" s="389">
        <v>278</v>
      </c>
      <c r="I1287" s="391">
        <v>0</v>
      </c>
      <c r="J1287" s="391">
        <v>278</v>
      </c>
      <c r="K1287" s="307">
        <f t="shared" si="407"/>
        <v>94655.360000000001</v>
      </c>
      <c r="L1287" s="40">
        <v>0</v>
      </c>
      <c r="M1287" s="40">
        <v>0</v>
      </c>
      <c r="N1287" s="40">
        <v>0</v>
      </c>
      <c r="O1287" s="311">
        <f>'[1]Прод. прилож (2)'!$C$350</f>
        <v>94655.360000000001</v>
      </c>
      <c r="P1287" s="42">
        <f t="shared" si="408"/>
        <v>340.48690647482016</v>
      </c>
      <c r="Q1287" s="307">
        <v>9673</v>
      </c>
      <c r="R1287" s="300" t="s">
        <v>92</v>
      </c>
      <c r="S1287" s="146"/>
      <c r="T1287" s="91"/>
      <c r="U1287" s="91"/>
      <c r="V1287" s="92"/>
      <c r="W1287" s="92"/>
      <c r="X1287" s="92"/>
      <c r="Y1287" s="92"/>
      <c r="Z1287" s="92"/>
      <c r="AA1287" s="92"/>
      <c r="AB1287" s="92"/>
      <c r="AC1287" s="92"/>
      <c r="AD1287" s="92"/>
      <c r="AE1287" s="92"/>
      <c r="AF1287" s="92"/>
      <c r="AG1287" s="92"/>
      <c r="AH1287" s="92"/>
      <c r="AI1287" s="92"/>
      <c r="AJ1287" s="92"/>
      <c r="AK1287" s="92"/>
      <c r="AL1287" s="92"/>
      <c r="AM1287" s="92"/>
      <c r="AN1287" s="92"/>
      <c r="AO1287" s="92"/>
      <c r="AP1287" s="92"/>
      <c r="AQ1287" s="92"/>
      <c r="AR1287" s="92"/>
      <c r="AS1287" s="92"/>
      <c r="AT1287" s="92"/>
      <c r="AU1287" s="92"/>
      <c r="AV1287" s="92"/>
      <c r="AW1287" s="92"/>
      <c r="AX1287" s="92"/>
      <c r="AY1287" s="92"/>
      <c r="AZ1287" s="92"/>
      <c r="BA1287" s="92"/>
      <c r="BB1287" s="92"/>
      <c r="BC1287" s="92"/>
      <c r="BD1287" s="92"/>
      <c r="BE1287" s="92"/>
      <c r="BF1287" s="92"/>
      <c r="BG1287" s="92"/>
      <c r="BH1287" s="92"/>
      <c r="BI1287" s="92"/>
      <c r="BJ1287" s="92"/>
      <c r="BK1287" s="92"/>
      <c r="BL1287" s="92"/>
      <c r="BM1287" s="92"/>
      <c r="BN1287" s="92"/>
      <c r="BO1287" s="92"/>
      <c r="BP1287" s="92"/>
      <c r="BQ1287" s="92"/>
      <c r="BR1287" s="92"/>
      <c r="BS1287" s="92"/>
      <c r="BT1287" s="92"/>
      <c r="BU1287" s="92"/>
      <c r="BV1287" s="92"/>
      <c r="BW1287" s="92"/>
      <c r="BX1287" s="92"/>
      <c r="BY1287" s="92"/>
      <c r="BZ1287" s="92"/>
      <c r="CA1287" s="92"/>
      <c r="CB1287" s="92"/>
      <c r="CC1287" s="92"/>
      <c r="CD1287" s="92"/>
      <c r="CE1287" s="92"/>
      <c r="CF1287" s="92"/>
      <c r="CG1287" s="92"/>
      <c r="CH1287" s="92"/>
      <c r="CI1287" s="92"/>
      <c r="CJ1287" s="92"/>
      <c r="CK1287" s="92"/>
      <c r="CL1287" s="92"/>
      <c r="CM1287" s="92"/>
      <c r="CN1287" s="92"/>
      <c r="CO1287" s="92"/>
      <c r="CP1287" s="92"/>
      <c r="CQ1287" s="92"/>
      <c r="CR1287" s="92"/>
      <c r="CS1287" s="92"/>
      <c r="CT1287" s="92"/>
      <c r="CU1287" s="92"/>
      <c r="CV1287" s="92"/>
      <c r="CW1287" s="92"/>
      <c r="CX1287" s="92"/>
      <c r="CY1287" s="92"/>
      <c r="CZ1287" s="92"/>
      <c r="DA1287" s="92"/>
      <c r="DB1287" s="92"/>
      <c r="DC1287" s="92"/>
      <c r="DD1287" s="92"/>
      <c r="DE1287" s="92"/>
      <c r="DF1287" s="92"/>
      <c r="DG1287" s="92"/>
      <c r="DH1287" s="92"/>
      <c r="DI1287" s="92"/>
      <c r="DJ1287" s="92"/>
      <c r="DK1287" s="92"/>
      <c r="DL1287" s="92"/>
      <c r="DM1287" s="92"/>
      <c r="DN1287" s="92"/>
      <c r="DO1287" s="92"/>
      <c r="DP1287" s="92"/>
      <c r="DQ1287" s="92"/>
      <c r="DR1287" s="92"/>
      <c r="DS1287" s="92"/>
      <c r="DT1287" s="92"/>
      <c r="DU1287" s="92"/>
      <c r="DV1287" s="92"/>
      <c r="DW1287" s="92"/>
      <c r="DX1287" s="92"/>
      <c r="DY1287" s="92"/>
      <c r="DZ1287" s="92"/>
      <c r="EA1287" s="92"/>
      <c r="EB1287" s="92"/>
      <c r="EC1287" s="92"/>
      <c r="ED1287" s="92"/>
      <c r="EE1287" s="92"/>
      <c r="EF1287" s="92"/>
      <c r="EG1287" s="92"/>
      <c r="EH1287" s="92"/>
      <c r="EI1287" s="92"/>
      <c r="EJ1287" s="92"/>
      <c r="EK1287" s="92"/>
      <c r="EL1287" s="92"/>
      <c r="EM1287" s="92"/>
      <c r="EN1287" s="92"/>
      <c r="EO1287" s="92"/>
      <c r="EP1287" s="92"/>
      <c r="EQ1287" s="92"/>
      <c r="ER1287" s="92"/>
      <c r="ES1287" s="92"/>
      <c r="ET1287" s="92"/>
      <c r="EU1287" s="92"/>
      <c r="EV1287" s="92"/>
      <c r="EW1287" s="92"/>
      <c r="EX1287" s="92"/>
      <c r="EY1287" s="92"/>
      <c r="EZ1287" s="92"/>
      <c r="FA1287" s="92"/>
      <c r="FB1287" s="92"/>
      <c r="FC1287" s="92"/>
      <c r="FD1287" s="92"/>
      <c r="FE1287" s="92"/>
      <c r="FF1287" s="92"/>
      <c r="FG1287" s="92"/>
      <c r="FH1287" s="92"/>
      <c r="FI1287" s="92"/>
      <c r="FJ1287" s="92"/>
      <c r="FK1287" s="92"/>
      <c r="FL1287" s="92"/>
      <c r="FM1287" s="92"/>
      <c r="FN1287" s="92"/>
      <c r="FO1287" s="92"/>
      <c r="FP1287" s="92"/>
      <c r="FQ1287" s="92"/>
      <c r="FR1287" s="92"/>
      <c r="FS1287" s="92"/>
      <c r="FT1287" s="92"/>
      <c r="FU1287" s="92"/>
      <c r="FV1287" s="92"/>
      <c r="FW1287" s="92"/>
      <c r="FX1287" s="92"/>
      <c r="FY1287" s="92"/>
      <c r="FZ1287" s="92"/>
      <c r="GA1287" s="92"/>
      <c r="GB1287" s="92"/>
      <c r="GC1287" s="92"/>
      <c r="GD1287" s="92"/>
      <c r="GE1287" s="92"/>
      <c r="GF1287" s="92"/>
      <c r="GG1287" s="92"/>
      <c r="GH1287" s="92"/>
      <c r="GI1287" s="92"/>
      <c r="GJ1287" s="92"/>
      <c r="GK1287" s="92"/>
      <c r="GL1287" s="92"/>
      <c r="GM1287" s="92"/>
      <c r="GN1287" s="92"/>
      <c r="GO1287" s="92"/>
      <c r="GP1287" s="92"/>
      <c r="GQ1287" s="92"/>
      <c r="GR1287" s="92"/>
      <c r="GS1287" s="92"/>
      <c r="GT1287" s="92"/>
      <c r="GU1287" s="92"/>
      <c r="GV1287" s="92"/>
      <c r="GW1287" s="92"/>
      <c r="GX1287" s="92"/>
      <c r="GY1287" s="92"/>
    </row>
    <row r="1288" spans="1:207" s="15" customFormat="1" ht="25.15" customHeight="1" x14ac:dyDescent="0.25">
      <c r="A1288" s="422"/>
      <c r="B1288" s="396"/>
      <c r="C1288" s="398"/>
      <c r="D1288" s="388"/>
      <c r="E1288" s="388"/>
      <c r="F1288" s="400"/>
      <c r="G1288" s="400"/>
      <c r="H1288" s="390"/>
      <c r="I1288" s="392"/>
      <c r="J1288" s="392"/>
      <c r="K1288" s="307">
        <f t="shared" ref="K1288:K1289" si="411">SUM(L1288:O1288)</f>
        <v>2440705.41</v>
      </c>
      <c r="L1288" s="40">
        <v>0</v>
      </c>
      <c r="M1288" s="40">
        <v>0</v>
      </c>
      <c r="N1288" s="40">
        <v>0</v>
      </c>
      <c r="O1288" s="311">
        <f>'[1]Прод. прилож (2)'!$C$1000</f>
        <v>2440705.41</v>
      </c>
      <c r="P1288" s="42">
        <f>K1288/H1287</f>
        <v>8779.5158633093524</v>
      </c>
      <c r="Q1288" s="307">
        <v>9673</v>
      </c>
      <c r="R1288" s="300" t="s">
        <v>93</v>
      </c>
      <c r="S1288" s="94"/>
      <c r="T1288" s="91"/>
      <c r="U1288" s="91"/>
      <c r="V1288" s="92"/>
      <c r="W1288" s="92"/>
      <c r="X1288" s="92"/>
      <c r="Y1288" s="92"/>
      <c r="Z1288" s="92"/>
      <c r="AA1288" s="92"/>
      <c r="AB1288" s="92"/>
      <c r="AC1288" s="92"/>
      <c r="AD1288" s="92"/>
      <c r="AE1288" s="92"/>
      <c r="AF1288" s="92"/>
      <c r="AG1288" s="92"/>
      <c r="AH1288" s="92"/>
      <c r="AI1288" s="92"/>
      <c r="AJ1288" s="92"/>
      <c r="AK1288" s="92"/>
      <c r="AL1288" s="92"/>
      <c r="AM1288" s="92"/>
      <c r="AN1288" s="92"/>
      <c r="AO1288" s="92"/>
      <c r="AP1288" s="92"/>
      <c r="AQ1288" s="92"/>
      <c r="AR1288" s="92"/>
      <c r="AS1288" s="92"/>
      <c r="AT1288" s="92"/>
      <c r="AU1288" s="92"/>
      <c r="AV1288" s="92"/>
      <c r="AW1288" s="92"/>
      <c r="AX1288" s="92"/>
      <c r="AY1288" s="92"/>
      <c r="AZ1288" s="92"/>
      <c r="BA1288" s="92"/>
      <c r="BB1288" s="92"/>
      <c r="BC1288" s="92"/>
      <c r="BD1288" s="92"/>
      <c r="BE1288" s="92"/>
      <c r="BF1288" s="92"/>
      <c r="BG1288" s="92"/>
      <c r="BH1288" s="92"/>
      <c r="BI1288" s="92"/>
      <c r="BJ1288" s="92"/>
      <c r="BK1288" s="92"/>
      <c r="BL1288" s="92"/>
      <c r="BM1288" s="92"/>
      <c r="BN1288" s="92"/>
      <c r="BO1288" s="92"/>
      <c r="BP1288" s="92"/>
      <c r="BQ1288" s="92"/>
      <c r="BR1288" s="92"/>
      <c r="BS1288" s="92"/>
      <c r="BT1288" s="92"/>
      <c r="BU1288" s="92"/>
      <c r="BV1288" s="92"/>
      <c r="BW1288" s="92"/>
      <c r="BX1288" s="92"/>
      <c r="BY1288" s="92"/>
      <c r="BZ1288" s="92"/>
      <c r="CA1288" s="92"/>
      <c r="CB1288" s="92"/>
      <c r="CC1288" s="92"/>
      <c r="CD1288" s="92"/>
      <c r="CE1288" s="92"/>
      <c r="CF1288" s="92"/>
      <c r="CG1288" s="92"/>
      <c r="CH1288" s="92"/>
      <c r="CI1288" s="92"/>
      <c r="CJ1288" s="92"/>
      <c r="CK1288" s="92"/>
      <c r="CL1288" s="92"/>
      <c r="CM1288" s="92"/>
      <c r="CN1288" s="92"/>
      <c r="CO1288" s="92"/>
      <c r="CP1288" s="92"/>
      <c r="CQ1288" s="92"/>
      <c r="CR1288" s="92"/>
      <c r="CS1288" s="92"/>
      <c r="CT1288" s="92"/>
      <c r="CU1288" s="92"/>
      <c r="CV1288" s="92"/>
      <c r="CW1288" s="92"/>
      <c r="CX1288" s="92"/>
      <c r="CY1288" s="92"/>
      <c r="CZ1288" s="92"/>
      <c r="DA1288" s="92"/>
      <c r="DB1288" s="92"/>
      <c r="DC1288" s="92"/>
      <c r="DD1288" s="92"/>
      <c r="DE1288" s="92"/>
      <c r="DF1288" s="92"/>
      <c r="DG1288" s="92"/>
      <c r="DH1288" s="92"/>
      <c r="DI1288" s="92"/>
      <c r="DJ1288" s="92"/>
      <c r="DK1288" s="92"/>
      <c r="DL1288" s="92"/>
      <c r="DM1288" s="92"/>
      <c r="DN1288" s="92"/>
      <c r="DO1288" s="92"/>
      <c r="DP1288" s="92"/>
      <c r="DQ1288" s="92"/>
      <c r="DR1288" s="92"/>
      <c r="DS1288" s="92"/>
      <c r="DT1288" s="92"/>
      <c r="DU1288" s="92"/>
      <c r="DV1288" s="92"/>
      <c r="DW1288" s="92"/>
      <c r="DX1288" s="92"/>
      <c r="DY1288" s="92"/>
      <c r="DZ1288" s="92"/>
      <c r="EA1288" s="92"/>
      <c r="EB1288" s="92"/>
      <c r="EC1288" s="92"/>
      <c r="ED1288" s="92"/>
      <c r="EE1288" s="92"/>
      <c r="EF1288" s="92"/>
      <c r="EG1288" s="92"/>
      <c r="EH1288" s="92"/>
      <c r="EI1288" s="92"/>
      <c r="EJ1288" s="92"/>
      <c r="EK1288" s="92"/>
      <c r="EL1288" s="92"/>
      <c r="EM1288" s="92"/>
      <c r="EN1288" s="92"/>
      <c r="EO1288" s="92"/>
      <c r="EP1288" s="92"/>
      <c r="EQ1288" s="92"/>
      <c r="ER1288" s="92"/>
      <c r="ES1288" s="92"/>
      <c r="ET1288" s="92"/>
      <c r="EU1288" s="92"/>
      <c r="EV1288" s="92"/>
      <c r="EW1288" s="92"/>
      <c r="EX1288" s="92"/>
      <c r="EY1288" s="92"/>
      <c r="EZ1288" s="92"/>
      <c r="FA1288" s="92"/>
      <c r="FB1288" s="92"/>
      <c r="FC1288" s="92"/>
      <c r="FD1288" s="92"/>
      <c r="FE1288" s="92"/>
      <c r="FF1288" s="92"/>
      <c r="FG1288" s="92"/>
      <c r="FH1288" s="92"/>
      <c r="FI1288" s="92"/>
      <c r="FJ1288" s="92"/>
      <c r="FK1288" s="92"/>
      <c r="FL1288" s="92"/>
      <c r="FM1288" s="92"/>
      <c r="FN1288" s="92"/>
      <c r="FO1288" s="92"/>
      <c r="FP1288" s="92"/>
      <c r="FQ1288" s="92"/>
      <c r="FR1288" s="92"/>
      <c r="FS1288" s="92"/>
      <c r="FT1288" s="92"/>
      <c r="FU1288" s="92"/>
      <c r="FV1288" s="92"/>
      <c r="FW1288" s="92"/>
      <c r="FX1288" s="92"/>
      <c r="FY1288" s="92"/>
      <c r="FZ1288" s="92"/>
      <c r="GA1288" s="92"/>
      <c r="GB1288" s="92"/>
      <c r="GC1288" s="92"/>
      <c r="GD1288" s="92"/>
      <c r="GE1288" s="92"/>
      <c r="GF1288" s="92"/>
      <c r="GG1288" s="92"/>
      <c r="GH1288" s="92"/>
      <c r="GI1288" s="92"/>
      <c r="GJ1288" s="92"/>
      <c r="GK1288" s="92"/>
      <c r="GL1288" s="92"/>
      <c r="GM1288" s="92"/>
      <c r="GN1288" s="92"/>
      <c r="GO1288" s="92"/>
      <c r="GP1288" s="92"/>
      <c r="GQ1288" s="92"/>
      <c r="GR1288" s="92"/>
      <c r="GS1288" s="92"/>
      <c r="GT1288" s="92"/>
      <c r="GU1288" s="92"/>
      <c r="GV1288" s="92"/>
      <c r="GW1288" s="92"/>
      <c r="GX1288" s="92"/>
      <c r="GY1288" s="92"/>
    </row>
    <row r="1289" spans="1:207" s="15" customFormat="1" ht="25.15" customHeight="1" x14ac:dyDescent="0.25">
      <c r="A1289" s="200">
        <v>1041</v>
      </c>
      <c r="B1289" s="241" t="s">
        <v>832</v>
      </c>
      <c r="C1289" s="267">
        <v>1961</v>
      </c>
      <c r="D1289" s="243" t="s">
        <v>204</v>
      </c>
      <c r="E1289" s="267" t="s">
        <v>20</v>
      </c>
      <c r="F1289" s="253">
        <v>2</v>
      </c>
      <c r="G1289" s="253">
        <v>1</v>
      </c>
      <c r="H1289" s="236">
        <v>345</v>
      </c>
      <c r="I1289" s="251">
        <v>0</v>
      </c>
      <c r="J1289" s="40">
        <v>188</v>
      </c>
      <c r="K1289" s="307">
        <f t="shared" si="411"/>
        <v>3160390.9000000004</v>
      </c>
      <c r="L1289" s="311">
        <v>0</v>
      </c>
      <c r="M1289" s="377">
        <v>0</v>
      </c>
      <c r="N1289" s="311">
        <v>0</v>
      </c>
      <c r="O1289" s="40">
        <f>'[1]Прод. прилож (2)'!$C$351</f>
        <v>3160390.9000000004</v>
      </c>
      <c r="P1289" s="311">
        <f t="shared" ref="P1289" si="412">K1289/H1289</f>
        <v>9160.5533333333351</v>
      </c>
      <c r="Q1289" s="42">
        <v>9673</v>
      </c>
      <c r="R1289" s="59" t="s">
        <v>92</v>
      </c>
      <c r="S1289" s="152"/>
    </row>
    <row r="1290" spans="1:207" s="92" customFormat="1" ht="22.9" customHeight="1" x14ac:dyDescent="0.25">
      <c r="A1290" s="200">
        <v>1042</v>
      </c>
      <c r="B1290" s="241" t="s">
        <v>680</v>
      </c>
      <c r="C1290" s="267">
        <v>1962</v>
      </c>
      <c r="D1290" s="243" t="s">
        <v>204</v>
      </c>
      <c r="E1290" s="243" t="s">
        <v>20</v>
      </c>
      <c r="F1290" s="253">
        <v>2</v>
      </c>
      <c r="G1290" s="253">
        <v>2</v>
      </c>
      <c r="H1290" s="236">
        <f>I1290+J1290</f>
        <v>384.9</v>
      </c>
      <c r="I1290" s="251">
        <v>0</v>
      </c>
      <c r="J1290" s="40">
        <v>384.9</v>
      </c>
      <c r="K1290" s="307">
        <f t="shared" si="407"/>
        <v>2981612.93</v>
      </c>
      <c r="L1290" s="311">
        <v>0</v>
      </c>
      <c r="M1290" s="377">
        <v>0</v>
      </c>
      <c r="N1290" s="311">
        <v>0</v>
      </c>
      <c r="O1290" s="40">
        <f>'[1]Прод. прилож (2)'!$C$1001</f>
        <v>2981612.93</v>
      </c>
      <c r="P1290" s="311">
        <f t="shared" si="408"/>
        <v>7746.4612366848542</v>
      </c>
      <c r="Q1290" s="42">
        <v>9673</v>
      </c>
      <c r="R1290" s="59" t="s">
        <v>93</v>
      </c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 s="15"/>
      <c r="AV1290" s="15"/>
      <c r="AW1290" s="15"/>
      <c r="AX1290" s="15"/>
      <c r="AY1290" s="15"/>
      <c r="AZ1290" s="15"/>
      <c r="BA1290" s="15"/>
      <c r="BB1290" s="15"/>
      <c r="BC1290" s="15"/>
      <c r="BD1290" s="15"/>
      <c r="BE1290" s="15"/>
      <c r="BF1290" s="15"/>
      <c r="BG1290" s="15"/>
      <c r="BH1290" s="15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5"/>
      <c r="CU1290" s="15"/>
      <c r="CV1290" s="15"/>
      <c r="CW1290" s="15"/>
      <c r="CX1290" s="15"/>
      <c r="CY1290" s="15"/>
      <c r="CZ1290" s="15"/>
      <c r="DA1290" s="15"/>
      <c r="DB1290" s="15"/>
      <c r="DC1290" s="15"/>
      <c r="DD1290" s="15"/>
      <c r="DE1290" s="15"/>
      <c r="DF1290" s="15"/>
      <c r="DG1290" s="15"/>
      <c r="DH1290" s="15"/>
      <c r="DI1290" s="15"/>
      <c r="DJ1290" s="15"/>
      <c r="DK1290" s="15"/>
      <c r="DL1290" s="15"/>
      <c r="DM1290" s="15"/>
      <c r="DN1290" s="15"/>
      <c r="DO1290" s="15"/>
      <c r="DP1290" s="15"/>
      <c r="DQ1290" s="15"/>
      <c r="DR1290" s="15"/>
      <c r="DS1290" s="15"/>
      <c r="DT1290" s="15"/>
      <c r="DU1290" s="15"/>
      <c r="DV1290" s="15"/>
      <c r="DW1290" s="15"/>
      <c r="DX1290" s="15"/>
      <c r="DY1290" s="15"/>
      <c r="DZ1290" s="15"/>
      <c r="EA1290" s="15"/>
      <c r="EB1290" s="15"/>
      <c r="EC1290" s="15"/>
      <c r="ED1290" s="15"/>
      <c r="EE1290" s="15"/>
      <c r="EF1290" s="15"/>
      <c r="EG1290" s="15"/>
      <c r="EH1290" s="15"/>
      <c r="EI1290" s="15"/>
      <c r="EJ1290" s="15"/>
      <c r="EK1290" s="15"/>
      <c r="EL1290" s="15"/>
      <c r="EM1290" s="15"/>
      <c r="EN1290" s="15"/>
      <c r="EO1290" s="15"/>
      <c r="EP1290" s="15"/>
      <c r="EQ1290" s="15"/>
      <c r="ER1290" s="15"/>
      <c r="ES1290" s="15"/>
      <c r="ET1290" s="15"/>
      <c r="EU1290" s="15"/>
      <c r="EV1290" s="15"/>
      <c r="EW1290" s="15"/>
      <c r="EX1290" s="15"/>
      <c r="EY1290" s="15"/>
      <c r="EZ1290" s="15"/>
      <c r="FA1290" s="15"/>
      <c r="FB1290" s="15"/>
      <c r="FC1290" s="15"/>
      <c r="FD1290" s="15"/>
      <c r="FE1290" s="15"/>
      <c r="FF1290" s="15"/>
      <c r="FG1290" s="15"/>
      <c r="FH1290" s="15"/>
      <c r="FI1290" s="15"/>
      <c r="FJ1290" s="15"/>
      <c r="FK1290" s="15"/>
      <c r="FL1290" s="15"/>
      <c r="FM1290" s="15"/>
      <c r="FN1290" s="15"/>
      <c r="FO1290" s="15"/>
      <c r="FP1290" s="15"/>
      <c r="FQ1290" s="15"/>
      <c r="FR1290" s="15"/>
      <c r="FS1290" s="15"/>
      <c r="FT1290" s="15"/>
      <c r="FU1290" s="15"/>
      <c r="FV1290" s="15"/>
      <c r="FW1290" s="15"/>
      <c r="FX1290" s="15"/>
      <c r="FY1290" s="15"/>
      <c r="FZ1290" s="15"/>
      <c r="GA1290" s="15"/>
      <c r="GB1290" s="15"/>
      <c r="GC1290" s="15"/>
      <c r="GD1290" s="15"/>
      <c r="GE1290" s="15"/>
      <c r="GF1290" s="15"/>
      <c r="GG1290" s="15"/>
      <c r="GH1290" s="15"/>
      <c r="GI1290" s="15"/>
      <c r="GJ1290" s="15"/>
      <c r="GK1290" s="15"/>
      <c r="GL1290" s="15"/>
      <c r="GM1290" s="15"/>
      <c r="GN1290" s="15"/>
      <c r="GO1290" s="15"/>
      <c r="GP1290" s="15"/>
      <c r="GQ1290" s="15"/>
      <c r="GR1290" s="15"/>
      <c r="GS1290" s="15"/>
      <c r="GT1290" s="15"/>
      <c r="GU1290" s="15"/>
      <c r="GV1290" s="15"/>
      <c r="GW1290" s="15"/>
      <c r="GX1290" s="15"/>
      <c r="GY1290" s="15"/>
    </row>
    <row r="1291" spans="1:207" s="15" customFormat="1" ht="25.15" customHeight="1" x14ac:dyDescent="0.25">
      <c r="A1291" s="200">
        <v>1043</v>
      </c>
      <c r="B1291" s="301" t="s">
        <v>681</v>
      </c>
      <c r="C1291" s="48">
        <v>1962</v>
      </c>
      <c r="D1291" s="288" t="s">
        <v>204</v>
      </c>
      <c r="E1291" s="48" t="s">
        <v>20</v>
      </c>
      <c r="F1291" s="27">
        <v>2</v>
      </c>
      <c r="G1291" s="27">
        <v>2</v>
      </c>
      <c r="H1291" s="40">
        <f>I1291+J1291</f>
        <v>387.98</v>
      </c>
      <c r="I1291" s="129">
        <v>0</v>
      </c>
      <c r="J1291" s="40">
        <v>387.98</v>
      </c>
      <c r="K1291" s="307">
        <f t="shared" si="407"/>
        <v>3069000</v>
      </c>
      <c r="L1291" s="311">
        <v>0</v>
      </c>
      <c r="M1291" s="377">
        <v>0</v>
      </c>
      <c r="N1291" s="311">
        <v>0</v>
      </c>
      <c r="O1291" s="40">
        <f>'[1]Прод. прилож (2)'!$C$1002</f>
        <v>3069000</v>
      </c>
      <c r="P1291" s="311">
        <f t="shared" si="408"/>
        <v>7910.2015567812768</v>
      </c>
      <c r="Q1291" s="42">
        <v>9673</v>
      </c>
      <c r="R1291" s="59" t="s">
        <v>93</v>
      </c>
    </row>
    <row r="1292" spans="1:207" s="15" customFormat="1" ht="25.15" customHeight="1" x14ac:dyDescent="0.25">
      <c r="A1292" s="200">
        <v>1044</v>
      </c>
      <c r="B1292" s="301" t="s">
        <v>682</v>
      </c>
      <c r="C1292" s="288">
        <v>1961</v>
      </c>
      <c r="D1292" s="288" t="s">
        <v>204</v>
      </c>
      <c r="E1292" s="288" t="s">
        <v>20</v>
      </c>
      <c r="F1292" s="27">
        <v>2</v>
      </c>
      <c r="G1292" s="27">
        <v>1</v>
      </c>
      <c r="H1292" s="40">
        <v>283.54000000000002</v>
      </c>
      <c r="I1292" s="129">
        <v>22</v>
      </c>
      <c r="J1292" s="40">
        <v>195.92</v>
      </c>
      <c r="K1292" s="307">
        <f t="shared" si="407"/>
        <v>1936367</v>
      </c>
      <c r="L1292" s="311">
        <v>0</v>
      </c>
      <c r="M1292" s="377">
        <v>0</v>
      </c>
      <c r="N1292" s="311">
        <v>0</v>
      </c>
      <c r="O1292" s="40">
        <f>'[1]Прод. прилож (2)'!$C$352</f>
        <v>1936367</v>
      </c>
      <c r="P1292" s="311">
        <f t="shared" si="408"/>
        <v>6829.2551315511037</v>
      </c>
      <c r="Q1292" s="42">
        <v>9673</v>
      </c>
      <c r="R1292" s="59" t="s">
        <v>92</v>
      </c>
      <c r="S1292" s="152"/>
    </row>
    <row r="1293" spans="1:207" s="15" customFormat="1" ht="25.15" customHeight="1" x14ac:dyDescent="0.25">
      <c r="A1293" s="200">
        <v>1045</v>
      </c>
      <c r="B1293" s="301" t="s">
        <v>683</v>
      </c>
      <c r="C1293" s="48">
        <v>1963</v>
      </c>
      <c r="D1293" s="288" t="s">
        <v>204</v>
      </c>
      <c r="E1293" s="288" t="s">
        <v>222</v>
      </c>
      <c r="F1293" s="27">
        <v>2</v>
      </c>
      <c r="G1293" s="27">
        <v>1</v>
      </c>
      <c r="H1293" s="40">
        <f t="shared" ref="H1293:H1302" si="413">I1293+J1293</f>
        <v>515.13</v>
      </c>
      <c r="I1293" s="129">
        <v>0</v>
      </c>
      <c r="J1293" s="40">
        <v>515.13</v>
      </c>
      <c r="K1293" s="307">
        <f t="shared" si="407"/>
        <v>3876207.44</v>
      </c>
      <c r="L1293" s="311">
        <v>0</v>
      </c>
      <c r="M1293" s="377">
        <v>0</v>
      </c>
      <c r="N1293" s="311">
        <v>0</v>
      </c>
      <c r="O1293" s="40">
        <f>'[1]Прод. прилож (2)'!$C$1003</f>
        <v>3876207.44</v>
      </c>
      <c r="P1293" s="311">
        <f t="shared" si="408"/>
        <v>7524.7169452371245</v>
      </c>
      <c r="Q1293" s="42">
        <v>9673</v>
      </c>
      <c r="R1293" s="59" t="s">
        <v>93</v>
      </c>
      <c r="S1293" s="47"/>
    </row>
    <row r="1294" spans="1:207" s="15" customFormat="1" ht="25.15" customHeight="1" x14ac:dyDescent="0.25">
      <c r="A1294" s="200">
        <v>1046</v>
      </c>
      <c r="B1294" s="301" t="s">
        <v>684</v>
      </c>
      <c r="C1294" s="48">
        <v>1963</v>
      </c>
      <c r="D1294" s="288" t="s">
        <v>204</v>
      </c>
      <c r="E1294" s="288" t="s">
        <v>222</v>
      </c>
      <c r="F1294" s="27">
        <v>2</v>
      </c>
      <c r="G1294" s="27">
        <v>1</v>
      </c>
      <c r="H1294" s="40">
        <f t="shared" si="413"/>
        <v>516.21</v>
      </c>
      <c r="I1294" s="129">
        <v>0</v>
      </c>
      <c r="J1294" s="40">
        <v>516.21</v>
      </c>
      <c r="K1294" s="307">
        <f t="shared" si="407"/>
        <v>3852957.44</v>
      </c>
      <c r="L1294" s="311">
        <v>0</v>
      </c>
      <c r="M1294" s="377">
        <v>0</v>
      </c>
      <c r="N1294" s="311">
        <v>0</v>
      </c>
      <c r="O1294" s="40">
        <f>'[1]Прод. прилож (2)'!$C$1004</f>
        <v>3852957.44</v>
      </c>
      <c r="P1294" s="311">
        <f t="shared" si="408"/>
        <v>7463.934135332519</v>
      </c>
      <c r="Q1294" s="42">
        <v>9673</v>
      </c>
      <c r="R1294" s="59" t="s">
        <v>93</v>
      </c>
      <c r="S1294" s="47"/>
    </row>
    <row r="1295" spans="1:207" s="15" customFormat="1" ht="25.15" customHeight="1" x14ac:dyDescent="0.25">
      <c r="A1295" s="200">
        <v>1047</v>
      </c>
      <c r="B1295" s="301" t="s">
        <v>685</v>
      </c>
      <c r="C1295" s="48">
        <v>1963</v>
      </c>
      <c r="D1295" s="288" t="s">
        <v>204</v>
      </c>
      <c r="E1295" s="288" t="s">
        <v>222</v>
      </c>
      <c r="F1295" s="27">
        <v>2</v>
      </c>
      <c r="G1295" s="27">
        <v>1</v>
      </c>
      <c r="H1295" s="40">
        <f t="shared" si="413"/>
        <v>542.14</v>
      </c>
      <c r="I1295" s="129">
        <v>0</v>
      </c>
      <c r="J1295" s="40">
        <v>542.14</v>
      </c>
      <c r="K1295" s="307">
        <f t="shared" si="407"/>
        <v>3852957.44</v>
      </c>
      <c r="L1295" s="311">
        <v>0</v>
      </c>
      <c r="M1295" s="377">
        <v>0</v>
      </c>
      <c r="N1295" s="311">
        <v>0</v>
      </c>
      <c r="O1295" s="40">
        <f>'[1]Прод. прилож (2)'!$C$1005</f>
        <v>3852957.44</v>
      </c>
      <c r="P1295" s="311">
        <f t="shared" si="408"/>
        <v>7106.9418231453128</v>
      </c>
      <c r="Q1295" s="42">
        <v>9673</v>
      </c>
      <c r="R1295" s="59" t="s">
        <v>93</v>
      </c>
      <c r="S1295" s="47"/>
    </row>
    <row r="1296" spans="1:207" s="15" customFormat="1" ht="25.15" customHeight="1" x14ac:dyDescent="0.25">
      <c r="A1296" s="200">
        <v>1048</v>
      </c>
      <c r="B1296" s="301" t="s">
        <v>686</v>
      </c>
      <c r="C1296" s="51">
        <v>1960</v>
      </c>
      <c r="D1296" s="288" t="s">
        <v>204</v>
      </c>
      <c r="E1296" s="48" t="s">
        <v>20</v>
      </c>
      <c r="F1296" s="27">
        <v>2</v>
      </c>
      <c r="G1296" s="27">
        <v>1</v>
      </c>
      <c r="H1296" s="40">
        <v>345</v>
      </c>
      <c r="I1296" s="129">
        <v>0</v>
      </c>
      <c r="J1296" s="40">
        <v>281.58999999999997</v>
      </c>
      <c r="K1296" s="307">
        <f t="shared" si="407"/>
        <v>368936.17</v>
      </c>
      <c r="L1296" s="311">
        <v>0</v>
      </c>
      <c r="M1296" s="377">
        <v>0</v>
      </c>
      <c r="N1296" s="311">
        <v>0</v>
      </c>
      <c r="O1296" s="40">
        <f>'[1]Прод. прилож (2)'!$C$353</f>
        <v>368936.17</v>
      </c>
      <c r="P1296" s="311">
        <f t="shared" si="408"/>
        <v>1069.3802028985506</v>
      </c>
      <c r="Q1296" s="42">
        <v>9673</v>
      </c>
      <c r="R1296" s="59" t="s">
        <v>92</v>
      </c>
      <c r="S1296" s="152"/>
    </row>
    <row r="1297" spans="1:207" s="14" customFormat="1" ht="25.15" customHeight="1" x14ac:dyDescent="0.25">
      <c r="A1297" s="393">
        <v>1049</v>
      </c>
      <c r="B1297" s="395" t="s">
        <v>687</v>
      </c>
      <c r="C1297" s="385">
        <v>1960</v>
      </c>
      <c r="D1297" s="387" t="s">
        <v>204</v>
      </c>
      <c r="E1297" s="385" t="s">
        <v>20</v>
      </c>
      <c r="F1297" s="407">
        <v>2</v>
      </c>
      <c r="G1297" s="407">
        <v>2</v>
      </c>
      <c r="H1297" s="409">
        <v>345</v>
      </c>
      <c r="I1297" s="411">
        <v>0</v>
      </c>
      <c r="J1297" s="409">
        <v>281.8</v>
      </c>
      <c r="K1297" s="307">
        <f t="shared" ref="K1297" si="414">SUM(L1297:O1297)</f>
        <v>369167</v>
      </c>
      <c r="L1297" s="311">
        <v>0</v>
      </c>
      <c r="M1297" s="377">
        <v>0</v>
      </c>
      <c r="N1297" s="311">
        <v>0</v>
      </c>
      <c r="O1297" s="40">
        <f>'[1]Прод. прилож (2)'!$C$354</f>
        <v>369167</v>
      </c>
      <c r="P1297" s="311">
        <f t="shared" ref="P1297" si="415">K1297/H1297</f>
        <v>1070.0492753623189</v>
      </c>
      <c r="Q1297" s="42">
        <v>9673</v>
      </c>
      <c r="R1297" s="59" t="s">
        <v>92</v>
      </c>
      <c r="S1297" s="141"/>
    </row>
    <row r="1298" spans="1:207" s="14" customFormat="1" ht="25.15" customHeight="1" x14ac:dyDescent="0.25">
      <c r="A1298" s="394"/>
      <c r="B1298" s="396"/>
      <c r="C1298" s="386"/>
      <c r="D1298" s="388"/>
      <c r="E1298" s="386"/>
      <c r="F1298" s="408"/>
      <c r="G1298" s="408"/>
      <c r="H1298" s="410"/>
      <c r="I1298" s="412"/>
      <c r="J1298" s="410"/>
      <c r="K1298" s="307">
        <f t="shared" si="407"/>
        <v>264615</v>
      </c>
      <c r="L1298" s="311">
        <v>0</v>
      </c>
      <c r="M1298" s="377">
        <v>0</v>
      </c>
      <c r="N1298" s="311">
        <v>0</v>
      </c>
      <c r="O1298" s="40">
        <f>'[1]Прод. прилож (2)'!$C$1006</f>
        <v>264615</v>
      </c>
      <c r="P1298" s="311">
        <f>K1298/H1297</f>
        <v>767</v>
      </c>
      <c r="Q1298" s="42">
        <v>9673</v>
      </c>
      <c r="R1298" s="59" t="s">
        <v>93</v>
      </c>
      <c r="S1298" s="141"/>
    </row>
    <row r="1299" spans="1:207" s="14" customFormat="1" ht="25.15" customHeight="1" x14ac:dyDescent="0.25">
      <c r="A1299" s="200">
        <v>1050</v>
      </c>
      <c r="B1299" s="301" t="s">
        <v>688</v>
      </c>
      <c r="C1299" s="48">
        <v>1966</v>
      </c>
      <c r="D1299" s="288" t="s">
        <v>204</v>
      </c>
      <c r="E1299" s="48" t="s">
        <v>20</v>
      </c>
      <c r="F1299" s="305">
        <v>5</v>
      </c>
      <c r="G1299" s="305">
        <v>4</v>
      </c>
      <c r="H1299" s="40">
        <f t="shared" si="413"/>
        <v>3203.06</v>
      </c>
      <c r="I1299" s="40">
        <v>0</v>
      </c>
      <c r="J1299" s="40">
        <v>3203.06</v>
      </c>
      <c r="K1299" s="307">
        <f t="shared" si="407"/>
        <v>4357752.8</v>
      </c>
      <c r="L1299" s="311">
        <v>0</v>
      </c>
      <c r="M1299" s="377">
        <v>0</v>
      </c>
      <c r="N1299" s="311">
        <v>0</v>
      </c>
      <c r="O1299" s="40">
        <f>'[1]Прод. прилож (2)'!$C$1494</f>
        <v>4357752.8</v>
      </c>
      <c r="P1299" s="311">
        <f t="shared" si="408"/>
        <v>1360.4967749589455</v>
      </c>
      <c r="Q1299" s="42">
        <v>9673</v>
      </c>
      <c r="R1299" s="59" t="s">
        <v>94</v>
      </c>
    </row>
    <row r="1300" spans="1:207" s="15" customFormat="1" ht="25.15" customHeight="1" x14ac:dyDescent="0.25">
      <c r="A1300" s="200">
        <v>1051</v>
      </c>
      <c r="B1300" s="301" t="s">
        <v>1499</v>
      </c>
      <c r="C1300" s="48">
        <v>1958</v>
      </c>
      <c r="D1300" s="288" t="s">
        <v>204</v>
      </c>
      <c r="E1300" s="48" t="s">
        <v>20</v>
      </c>
      <c r="F1300" s="305">
        <v>2</v>
      </c>
      <c r="G1300" s="305">
        <v>1</v>
      </c>
      <c r="H1300" s="40">
        <v>280.8</v>
      </c>
      <c r="I1300" s="40">
        <v>0</v>
      </c>
      <c r="J1300" s="40">
        <v>280.8</v>
      </c>
      <c r="K1300" s="307">
        <f>SUM(L1300:O1300)</f>
        <v>2030500</v>
      </c>
      <c r="L1300" s="311">
        <v>0</v>
      </c>
      <c r="M1300" s="377">
        <v>0</v>
      </c>
      <c r="N1300" s="311">
        <v>0</v>
      </c>
      <c r="O1300" s="40">
        <f>'[1]Прод. прилож (2)'!$C$1007</f>
        <v>2030500</v>
      </c>
      <c r="P1300" s="311">
        <f>K1300/H1300</f>
        <v>7231.1253561253561</v>
      </c>
      <c r="Q1300" s="42">
        <v>9673</v>
      </c>
      <c r="R1300" s="59" t="s">
        <v>93</v>
      </c>
      <c r="S1300" s="47"/>
    </row>
    <row r="1301" spans="1:207" s="15" customFormat="1" ht="25.15" customHeight="1" x14ac:dyDescent="0.25">
      <c r="A1301" s="200">
        <v>1052</v>
      </c>
      <c r="B1301" s="301" t="s">
        <v>689</v>
      </c>
      <c r="C1301" s="48">
        <v>1967</v>
      </c>
      <c r="D1301" s="288" t="s">
        <v>204</v>
      </c>
      <c r="E1301" s="48" t="s">
        <v>20</v>
      </c>
      <c r="F1301" s="305">
        <v>2</v>
      </c>
      <c r="G1301" s="305">
        <v>2</v>
      </c>
      <c r="H1301" s="40">
        <f t="shared" si="413"/>
        <v>611.6</v>
      </c>
      <c r="I1301" s="40">
        <v>0</v>
      </c>
      <c r="J1301" s="40">
        <v>611.6</v>
      </c>
      <c r="K1301" s="307">
        <f t="shared" si="407"/>
        <v>5175850</v>
      </c>
      <c r="L1301" s="311">
        <v>0</v>
      </c>
      <c r="M1301" s="377">
        <v>0</v>
      </c>
      <c r="N1301" s="311">
        <v>0</v>
      </c>
      <c r="O1301" s="40">
        <f>'[1]Прод. прилож (2)'!$C$1495</f>
        <v>5175850</v>
      </c>
      <c r="P1301" s="311">
        <f t="shared" si="408"/>
        <v>8462.8024852844992</v>
      </c>
      <c r="Q1301" s="42">
        <v>9673</v>
      </c>
      <c r="R1301" s="59" t="s">
        <v>94</v>
      </c>
      <c r="S1301" s="47"/>
    </row>
    <row r="1302" spans="1:207" s="15" customFormat="1" ht="25.15" customHeight="1" x14ac:dyDescent="0.25">
      <c r="A1302" s="200">
        <v>1053</v>
      </c>
      <c r="B1302" s="301" t="s">
        <v>690</v>
      </c>
      <c r="C1302" s="48">
        <v>1962</v>
      </c>
      <c r="D1302" s="288" t="s">
        <v>204</v>
      </c>
      <c r="E1302" s="48" t="s">
        <v>20</v>
      </c>
      <c r="F1302" s="27">
        <v>2</v>
      </c>
      <c r="G1302" s="27">
        <v>2</v>
      </c>
      <c r="H1302" s="40">
        <f t="shared" si="413"/>
        <v>388.32</v>
      </c>
      <c r="I1302" s="129">
        <v>0</v>
      </c>
      <c r="J1302" s="40">
        <v>388.32</v>
      </c>
      <c r="K1302" s="307">
        <f t="shared" si="407"/>
        <v>3353596.76</v>
      </c>
      <c r="L1302" s="311">
        <v>0</v>
      </c>
      <c r="M1302" s="377">
        <v>0</v>
      </c>
      <c r="N1302" s="311">
        <v>0</v>
      </c>
      <c r="O1302" s="40">
        <f>'[1]Прод. прилож (2)'!$C$1008</f>
        <v>3353596.76</v>
      </c>
      <c r="P1302" s="311">
        <f t="shared" si="408"/>
        <v>8636.1680057684371</v>
      </c>
      <c r="Q1302" s="42">
        <v>9673</v>
      </c>
      <c r="R1302" s="59" t="s">
        <v>93</v>
      </c>
      <c r="S1302" s="47"/>
    </row>
    <row r="1303" spans="1:207" s="15" customFormat="1" ht="25.15" customHeight="1" x14ac:dyDescent="0.25">
      <c r="A1303" s="200">
        <v>1054</v>
      </c>
      <c r="B1303" s="301" t="s">
        <v>1133</v>
      </c>
      <c r="C1303" s="288">
        <v>1969</v>
      </c>
      <c r="D1303" s="288" t="s">
        <v>204</v>
      </c>
      <c r="E1303" s="288" t="s">
        <v>20</v>
      </c>
      <c r="F1303" s="54">
        <v>5</v>
      </c>
      <c r="G1303" s="54">
        <v>4</v>
      </c>
      <c r="H1303" s="311">
        <v>2966.5</v>
      </c>
      <c r="I1303" s="308">
        <v>77.7</v>
      </c>
      <c r="J1303" s="40">
        <v>2629.5</v>
      </c>
      <c r="K1303" s="307">
        <f t="shared" si="407"/>
        <v>3942423.94</v>
      </c>
      <c r="L1303" s="40">
        <v>0</v>
      </c>
      <c r="M1303" s="40">
        <v>0</v>
      </c>
      <c r="N1303" s="40">
        <v>0</v>
      </c>
      <c r="O1303" s="311">
        <f>'[1]Прод. прилож (2)'!$C$355</f>
        <v>3942423.94</v>
      </c>
      <c r="P1303" s="42">
        <f t="shared" si="408"/>
        <v>1328.981607955503</v>
      </c>
      <c r="Q1303" s="307">
        <v>9673</v>
      </c>
      <c r="R1303" s="300" t="s">
        <v>92</v>
      </c>
      <c r="S1303" s="146"/>
      <c r="T1303" s="91"/>
      <c r="U1303" s="91"/>
      <c r="V1303" s="92"/>
      <c r="W1303" s="92"/>
      <c r="X1303" s="92"/>
      <c r="Y1303" s="92"/>
      <c r="Z1303" s="92"/>
      <c r="AA1303" s="92"/>
      <c r="AB1303" s="92"/>
      <c r="AC1303" s="92"/>
      <c r="AD1303" s="92"/>
      <c r="AE1303" s="92"/>
      <c r="AF1303" s="92"/>
      <c r="AG1303" s="92"/>
      <c r="AH1303" s="92"/>
      <c r="AI1303" s="92"/>
      <c r="AJ1303" s="92"/>
      <c r="AK1303" s="92"/>
      <c r="AL1303" s="92"/>
      <c r="AM1303" s="92"/>
      <c r="AN1303" s="92"/>
      <c r="AO1303" s="92"/>
      <c r="AP1303" s="92"/>
      <c r="AQ1303" s="92"/>
      <c r="AR1303" s="92"/>
      <c r="AS1303" s="92"/>
      <c r="AT1303" s="92"/>
      <c r="AU1303" s="92"/>
      <c r="AV1303" s="92"/>
      <c r="AW1303" s="92"/>
      <c r="AX1303" s="92"/>
      <c r="AY1303" s="92"/>
      <c r="AZ1303" s="92"/>
      <c r="BA1303" s="92"/>
      <c r="BB1303" s="92"/>
      <c r="BC1303" s="92"/>
      <c r="BD1303" s="92"/>
      <c r="BE1303" s="92"/>
      <c r="BF1303" s="92"/>
      <c r="BG1303" s="92"/>
      <c r="BH1303" s="92"/>
      <c r="BI1303" s="92"/>
      <c r="BJ1303" s="92"/>
      <c r="BK1303" s="92"/>
      <c r="BL1303" s="92"/>
      <c r="BM1303" s="92"/>
      <c r="BN1303" s="92"/>
      <c r="BO1303" s="92"/>
      <c r="BP1303" s="92"/>
      <c r="BQ1303" s="92"/>
      <c r="BR1303" s="92"/>
      <c r="BS1303" s="92"/>
      <c r="BT1303" s="92"/>
      <c r="BU1303" s="92"/>
      <c r="BV1303" s="92"/>
      <c r="BW1303" s="92"/>
      <c r="BX1303" s="92"/>
      <c r="BY1303" s="92"/>
      <c r="BZ1303" s="92"/>
      <c r="CA1303" s="92"/>
      <c r="CB1303" s="92"/>
      <c r="CC1303" s="92"/>
      <c r="CD1303" s="92"/>
      <c r="CE1303" s="92"/>
      <c r="CF1303" s="92"/>
      <c r="CG1303" s="92"/>
      <c r="CH1303" s="92"/>
      <c r="CI1303" s="92"/>
      <c r="CJ1303" s="92"/>
      <c r="CK1303" s="92"/>
      <c r="CL1303" s="92"/>
      <c r="CM1303" s="92"/>
      <c r="CN1303" s="92"/>
      <c r="CO1303" s="92"/>
      <c r="CP1303" s="92"/>
      <c r="CQ1303" s="92"/>
      <c r="CR1303" s="92"/>
      <c r="CS1303" s="92"/>
      <c r="CT1303" s="92"/>
      <c r="CU1303" s="92"/>
      <c r="CV1303" s="92"/>
      <c r="CW1303" s="92"/>
      <c r="CX1303" s="92"/>
      <c r="CY1303" s="92"/>
      <c r="CZ1303" s="92"/>
      <c r="DA1303" s="92"/>
      <c r="DB1303" s="92"/>
      <c r="DC1303" s="92"/>
      <c r="DD1303" s="92"/>
      <c r="DE1303" s="92"/>
      <c r="DF1303" s="92"/>
      <c r="DG1303" s="92"/>
      <c r="DH1303" s="92"/>
      <c r="DI1303" s="92"/>
      <c r="DJ1303" s="92"/>
      <c r="DK1303" s="92"/>
      <c r="DL1303" s="92"/>
      <c r="DM1303" s="92"/>
      <c r="DN1303" s="92"/>
      <c r="DO1303" s="92"/>
      <c r="DP1303" s="92"/>
      <c r="DQ1303" s="92"/>
      <c r="DR1303" s="92"/>
      <c r="DS1303" s="92"/>
      <c r="DT1303" s="92"/>
      <c r="DU1303" s="92"/>
      <c r="DV1303" s="92"/>
      <c r="DW1303" s="92"/>
      <c r="DX1303" s="92"/>
      <c r="DY1303" s="92"/>
      <c r="DZ1303" s="92"/>
      <c r="EA1303" s="92"/>
      <c r="EB1303" s="92"/>
      <c r="EC1303" s="92"/>
      <c r="ED1303" s="92"/>
      <c r="EE1303" s="92"/>
      <c r="EF1303" s="92"/>
      <c r="EG1303" s="92"/>
      <c r="EH1303" s="92"/>
      <c r="EI1303" s="92"/>
      <c r="EJ1303" s="92"/>
      <c r="EK1303" s="92"/>
      <c r="EL1303" s="92"/>
      <c r="EM1303" s="92"/>
      <c r="EN1303" s="92"/>
      <c r="EO1303" s="92"/>
      <c r="EP1303" s="92"/>
      <c r="EQ1303" s="92"/>
      <c r="ER1303" s="92"/>
      <c r="ES1303" s="92"/>
      <c r="ET1303" s="92"/>
      <c r="EU1303" s="92"/>
      <c r="EV1303" s="92"/>
      <c r="EW1303" s="92"/>
      <c r="EX1303" s="92"/>
      <c r="EY1303" s="92"/>
      <c r="EZ1303" s="92"/>
      <c r="FA1303" s="92"/>
      <c r="FB1303" s="92"/>
      <c r="FC1303" s="92"/>
      <c r="FD1303" s="92"/>
      <c r="FE1303" s="92"/>
      <c r="FF1303" s="92"/>
      <c r="FG1303" s="92"/>
      <c r="FH1303" s="92"/>
      <c r="FI1303" s="92"/>
      <c r="FJ1303" s="92"/>
      <c r="FK1303" s="92"/>
      <c r="FL1303" s="92"/>
      <c r="FM1303" s="92"/>
      <c r="FN1303" s="92"/>
      <c r="FO1303" s="92"/>
      <c r="FP1303" s="92"/>
      <c r="FQ1303" s="92"/>
      <c r="FR1303" s="92"/>
      <c r="FS1303" s="92"/>
      <c r="FT1303" s="92"/>
      <c r="FU1303" s="92"/>
      <c r="FV1303" s="92"/>
      <c r="FW1303" s="92"/>
      <c r="FX1303" s="92"/>
      <c r="FY1303" s="92"/>
      <c r="FZ1303" s="92"/>
      <c r="GA1303" s="92"/>
      <c r="GB1303" s="92"/>
      <c r="GC1303" s="92"/>
      <c r="GD1303" s="92"/>
      <c r="GE1303" s="92"/>
      <c r="GF1303" s="92"/>
      <c r="GG1303" s="92"/>
      <c r="GH1303" s="92"/>
      <c r="GI1303" s="92"/>
      <c r="GJ1303" s="92"/>
      <c r="GK1303" s="92"/>
      <c r="GL1303" s="92"/>
      <c r="GM1303" s="92"/>
      <c r="GN1303" s="92"/>
      <c r="GO1303" s="92"/>
      <c r="GP1303" s="92"/>
      <c r="GQ1303" s="92"/>
      <c r="GR1303" s="92"/>
      <c r="GS1303" s="92"/>
      <c r="GT1303" s="92"/>
      <c r="GU1303" s="92"/>
      <c r="GV1303" s="92"/>
      <c r="GW1303" s="92"/>
      <c r="GX1303" s="92"/>
      <c r="GY1303" s="92"/>
    </row>
    <row r="1304" spans="1:207" s="123" customFormat="1" ht="25.15" customHeight="1" x14ac:dyDescent="0.25">
      <c r="A1304" s="200">
        <v>1055</v>
      </c>
      <c r="B1304" s="301" t="s">
        <v>1396</v>
      </c>
      <c r="C1304" s="48">
        <v>1980</v>
      </c>
      <c r="D1304" s="288" t="s">
        <v>204</v>
      </c>
      <c r="E1304" s="48" t="s">
        <v>20</v>
      </c>
      <c r="F1304" s="27">
        <v>9</v>
      </c>
      <c r="G1304" s="27">
        <v>4</v>
      </c>
      <c r="H1304" s="40">
        <v>8829.0499999999993</v>
      </c>
      <c r="I1304" s="129">
        <v>0</v>
      </c>
      <c r="J1304" s="40">
        <v>8829.0499999999993</v>
      </c>
      <c r="K1304" s="307">
        <f t="shared" si="407"/>
        <v>14222228.83</v>
      </c>
      <c r="L1304" s="311">
        <v>0</v>
      </c>
      <c r="M1304" s="377">
        <v>0</v>
      </c>
      <c r="N1304" s="311">
        <v>0</v>
      </c>
      <c r="O1304" s="40">
        <f>'[1]Прод. прилож (2)'!$C$1009</f>
        <v>14222228.83</v>
      </c>
      <c r="P1304" s="311">
        <f t="shared" si="408"/>
        <v>1610.8447488687912</v>
      </c>
      <c r="Q1304" s="42">
        <v>9673</v>
      </c>
      <c r="R1304" s="59" t="s">
        <v>93</v>
      </c>
      <c r="S1304" s="47"/>
      <c r="T1304" s="15"/>
      <c r="U1304" s="15"/>
    </row>
    <row r="1305" spans="1:207" s="123" customFormat="1" ht="25.15" customHeight="1" x14ac:dyDescent="0.25">
      <c r="A1305" s="200">
        <v>1056</v>
      </c>
      <c r="B1305" s="301" t="s">
        <v>1397</v>
      </c>
      <c r="C1305" s="48">
        <v>1980</v>
      </c>
      <c r="D1305" s="288" t="s">
        <v>204</v>
      </c>
      <c r="E1305" s="48" t="s">
        <v>20</v>
      </c>
      <c r="F1305" s="27">
        <v>9</v>
      </c>
      <c r="G1305" s="27">
        <v>4</v>
      </c>
      <c r="H1305" s="40">
        <v>8781.7800000000007</v>
      </c>
      <c r="I1305" s="129">
        <v>0</v>
      </c>
      <c r="J1305" s="40">
        <v>8781.7800000000007</v>
      </c>
      <c r="K1305" s="307">
        <f t="shared" si="407"/>
        <v>14221941.039999999</v>
      </c>
      <c r="L1305" s="311">
        <v>0</v>
      </c>
      <c r="M1305" s="377">
        <v>0</v>
      </c>
      <c r="N1305" s="311">
        <v>0</v>
      </c>
      <c r="O1305" s="40">
        <f>'[1]Прод. прилож (2)'!$C$1010</f>
        <v>14221941.039999999</v>
      </c>
      <c r="P1305" s="311">
        <f t="shared" si="408"/>
        <v>1619.4827290139353</v>
      </c>
      <c r="Q1305" s="42">
        <v>9673</v>
      </c>
      <c r="R1305" s="59" t="s">
        <v>93</v>
      </c>
      <c r="S1305" s="47"/>
      <c r="T1305" s="15"/>
      <c r="U1305" s="15"/>
    </row>
    <row r="1306" spans="1:207" s="123" customFormat="1" ht="30" customHeight="1" x14ac:dyDescent="0.25">
      <c r="A1306" s="200">
        <v>1057</v>
      </c>
      <c r="B1306" s="301" t="s">
        <v>1398</v>
      </c>
      <c r="C1306" s="48" t="s">
        <v>1431</v>
      </c>
      <c r="D1306" s="288" t="s">
        <v>204</v>
      </c>
      <c r="E1306" s="48" t="s">
        <v>20</v>
      </c>
      <c r="F1306" s="27">
        <v>9</v>
      </c>
      <c r="G1306" s="27">
        <v>5</v>
      </c>
      <c r="H1306" s="40">
        <v>14415.44</v>
      </c>
      <c r="I1306" s="129">
        <v>0</v>
      </c>
      <c r="J1306" s="40">
        <v>14415.44</v>
      </c>
      <c r="K1306" s="307">
        <f t="shared" ref="K1306" si="416">SUM(L1306:O1306)</f>
        <v>17757546.879999999</v>
      </c>
      <c r="L1306" s="311">
        <v>0</v>
      </c>
      <c r="M1306" s="377">
        <v>0</v>
      </c>
      <c r="N1306" s="311">
        <v>0</v>
      </c>
      <c r="O1306" s="40">
        <f>'[1]Прод. прилож (2)'!$C$1011</f>
        <v>17757546.879999999</v>
      </c>
      <c r="P1306" s="311">
        <f t="shared" ref="P1306" si="417">K1306/H1306</f>
        <v>1231.8421692296592</v>
      </c>
      <c r="Q1306" s="42">
        <v>9673</v>
      </c>
      <c r="R1306" s="59" t="s">
        <v>93</v>
      </c>
      <c r="S1306" s="47"/>
      <c r="T1306" s="15"/>
      <c r="U1306" s="15"/>
    </row>
    <row r="1307" spans="1:207" s="15" customFormat="1" ht="25.15" customHeight="1" x14ac:dyDescent="0.25">
      <c r="A1307" s="200">
        <v>1058</v>
      </c>
      <c r="B1307" s="301" t="s">
        <v>691</v>
      </c>
      <c r="C1307" s="48">
        <v>1962</v>
      </c>
      <c r="D1307" s="288" t="s">
        <v>204</v>
      </c>
      <c r="E1307" s="48" t="s">
        <v>20</v>
      </c>
      <c r="F1307" s="27">
        <v>2</v>
      </c>
      <c r="G1307" s="27">
        <v>2</v>
      </c>
      <c r="H1307" s="40">
        <f>I1307+J1307</f>
        <v>593.73</v>
      </c>
      <c r="I1307" s="129">
        <v>0</v>
      </c>
      <c r="J1307" s="40">
        <v>593.73</v>
      </c>
      <c r="K1307" s="307">
        <f t="shared" si="407"/>
        <v>5008545.59</v>
      </c>
      <c r="L1307" s="311">
        <v>0</v>
      </c>
      <c r="M1307" s="377">
        <v>0</v>
      </c>
      <c r="N1307" s="311">
        <v>0</v>
      </c>
      <c r="O1307" s="40">
        <f>'[1]Прод. прилож (2)'!$C$1012</f>
        <v>5008545.59</v>
      </c>
      <c r="P1307" s="311">
        <f t="shared" si="408"/>
        <v>8435.7293550940667</v>
      </c>
      <c r="Q1307" s="42">
        <v>9673</v>
      </c>
      <c r="R1307" s="59" t="s">
        <v>93</v>
      </c>
      <c r="S1307" s="47"/>
    </row>
    <row r="1308" spans="1:207" s="15" customFormat="1" ht="25.15" customHeight="1" x14ac:dyDescent="0.25">
      <c r="A1308" s="200">
        <v>1059</v>
      </c>
      <c r="B1308" s="301" t="s">
        <v>692</v>
      </c>
      <c r="C1308" s="48">
        <v>1966</v>
      </c>
      <c r="D1308" s="288" t="s">
        <v>204</v>
      </c>
      <c r="E1308" s="48" t="s">
        <v>20</v>
      </c>
      <c r="F1308" s="64">
        <v>5</v>
      </c>
      <c r="G1308" s="64">
        <v>2</v>
      </c>
      <c r="H1308" s="40">
        <f>I1308+J1308</f>
        <v>2991.9</v>
      </c>
      <c r="I1308" s="40">
        <v>0</v>
      </c>
      <c r="J1308" s="40">
        <v>2991.9</v>
      </c>
      <c r="K1308" s="307">
        <f t="shared" si="407"/>
        <v>4549020.8</v>
      </c>
      <c r="L1308" s="311">
        <v>0</v>
      </c>
      <c r="M1308" s="377">
        <v>0</v>
      </c>
      <c r="N1308" s="311">
        <v>0</v>
      </c>
      <c r="O1308" s="40">
        <f>'[1]Прод. прилож (2)'!$C$1496</f>
        <v>4549020.8</v>
      </c>
      <c r="P1308" s="311">
        <f t="shared" si="408"/>
        <v>1520.4454694341387</v>
      </c>
      <c r="Q1308" s="42">
        <v>9673</v>
      </c>
      <c r="R1308" s="59" t="s">
        <v>94</v>
      </c>
      <c r="S1308" s="47"/>
    </row>
    <row r="1309" spans="1:207" s="15" customFormat="1" ht="25.15" customHeight="1" x14ac:dyDescent="0.25">
      <c r="A1309" s="200">
        <v>1060</v>
      </c>
      <c r="B1309" s="301" t="s">
        <v>693</v>
      </c>
      <c r="C1309" s="48">
        <v>1967</v>
      </c>
      <c r="D1309" s="288" t="s">
        <v>204</v>
      </c>
      <c r="E1309" s="48" t="s">
        <v>20</v>
      </c>
      <c r="F1309" s="64">
        <v>5</v>
      </c>
      <c r="G1309" s="64">
        <v>2</v>
      </c>
      <c r="H1309" s="40">
        <f>I1309+J1309</f>
        <v>3228.5099999999998</v>
      </c>
      <c r="I1309" s="40">
        <v>249.1</v>
      </c>
      <c r="J1309" s="40">
        <v>2979.41</v>
      </c>
      <c r="K1309" s="307">
        <f t="shared" si="407"/>
        <v>4498347.2</v>
      </c>
      <c r="L1309" s="311">
        <v>0</v>
      </c>
      <c r="M1309" s="377">
        <v>0</v>
      </c>
      <c r="N1309" s="311">
        <v>0</v>
      </c>
      <c r="O1309" s="40">
        <f>'[1]Прод. прилож (2)'!$C$1497</f>
        <v>4498347.2</v>
      </c>
      <c r="P1309" s="311">
        <f t="shared" si="408"/>
        <v>1393.3198905996885</v>
      </c>
      <c r="Q1309" s="42">
        <v>9673</v>
      </c>
      <c r="R1309" s="59" t="s">
        <v>94</v>
      </c>
      <c r="S1309" s="47"/>
    </row>
    <row r="1310" spans="1:207" s="15" customFormat="1" ht="25.15" customHeight="1" x14ac:dyDescent="0.25">
      <c r="A1310" s="200">
        <v>1061</v>
      </c>
      <c r="B1310" s="301" t="s">
        <v>694</v>
      </c>
      <c r="C1310" s="288">
        <v>1966</v>
      </c>
      <c r="D1310" s="288" t="s">
        <v>204</v>
      </c>
      <c r="E1310" s="288" t="s">
        <v>22</v>
      </c>
      <c r="F1310" s="305">
        <v>5</v>
      </c>
      <c r="G1310" s="305">
        <v>4</v>
      </c>
      <c r="H1310" s="40">
        <v>4581.7</v>
      </c>
      <c r="I1310" s="40">
        <v>1029.4000000000001</v>
      </c>
      <c r="J1310" s="40">
        <v>3570.3</v>
      </c>
      <c r="K1310" s="307">
        <f t="shared" si="407"/>
        <v>26669774.979999997</v>
      </c>
      <c r="L1310" s="311">
        <v>0</v>
      </c>
      <c r="M1310" s="377">
        <v>0</v>
      </c>
      <c r="N1310" s="311">
        <v>0</v>
      </c>
      <c r="O1310" s="40">
        <f>'[1]Прод. прилож (2)'!$C$1498</f>
        <v>26669774.979999997</v>
      </c>
      <c r="P1310" s="311">
        <f t="shared" si="408"/>
        <v>5820.9343649736993</v>
      </c>
      <c r="Q1310" s="42">
        <v>9673</v>
      </c>
      <c r="R1310" s="59" t="s">
        <v>94</v>
      </c>
      <c r="S1310" s="47"/>
    </row>
    <row r="1311" spans="1:207" s="15" customFormat="1" ht="25.15" customHeight="1" x14ac:dyDescent="0.25">
      <c r="A1311" s="200">
        <v>1062</v>
      </c>
      <c r="B1311" s="301" t="s">
        <v>695</v>
      </c>
      <c r="C1311" s="48">
        <v>1966</v>
      </c>
      <c r="D1311" s="288" t="s">
        <v>204</v>
      </c>
      <c r="E1311" s="48" t="s">
        <v>22</v>
      </c>
      <c r="F1311" s="64">
        <v>5</v>
      </c>
      <c r="G1311" s="64">
        <v>4</v>
      </c>
      <c r="H1311" s="40">
        <f>I1311+J1311</f>
        <v>3550.49</v>
      </c>
      <c r="I1311" s="40">
        <v>0</v>
      </c>
      <c r="J1311" s="40">
        <v>3550.49</v>
      </c>
      <c r="K1311" s="307">
        <f t="shared" si="407"/>
        <v>4329932</v>
      </c>
      <c r="L1311" s="311">
        <v>0</v>
      </c>
      <c r="M1311" s="377">
        <v>0</v>
      </c>
      <c r="N1311" s="311">
        <v>0</v>
      </c>
      <c r="O1311" s="40">
        <f>'[1]Прод. прилож (2)'!$C$1499</f>
        <v>4329932</v>
      </c>
      <c r="P1311" s="311">
        <f t="shared" si="408"/>
        <v>1219.530825322702</v>
      </c>
      <c r="Q1311" s="42">
        <v>9673</v>
      </c>
      <c r="R1311" s="59" t="s">
        <v>94</v>
      </c>
      <c r="S1311" s="47"/>
    </row>
    <row r="1312" spans="1:207" s="15" customFormat="1" ht="25.15" customHeight="1" x14ac:dyDescent="0.25">
      <c r="A1312" s="200">
        <v>1063</v>
      </c>
      <c r="B1312" s="301" t="s">
        <v>696</v>
      </c>
      <c r="C1312" s="48">
        <v>1966</v>
      </c>
      <c r="D1312" s="288" t="s">
        <v>204</v>
      </c>
      <c r="E1312" s="48" t="s">
        <v>20</v>
      </c>
      <c r="F1312" s="64">
        <v>5</v>
      </c>
      <c r="G1312" s="64">
        <v>2</v>
      </c>
      <c r="H1312" s="40">
        <f>I1312+J1312</f>
        <v>3093.17</v>
      </c>
      <c r="I1312" s="40">
        <v>142.6</v>
      </c>
      <c r="J1312" s="40">
        <v>2950.57</v>
      </c>
      <c r="K1312" s="307">
        <f t="shared" si="407"/>
        <v>4535607.2</v>
      </c>
      <c r="L1312" s="311">
        <v>0</v>
      </c>
      <c r="M1312" s="377">
        <v>0</v>
      </c>
      <c r="N1312" s="311">
        <v>0</v>
      </c>
      <c r="O1312" s="40">
        <f>'[1]Прод. прилож (2)'!$C$1500</f>
        <v>4535607.2</v>
      </c>
      <c r="P1312" s="311">
        <f t="shared" si="408"/>
        <v>1466.3297523252845</v>
      </c>
      <c r="Q1312" s="42">
        <v>9673</v>
      </c>
      <c r="R1312" s="59" t="s">
        <v>94</v>
      </c>
      <c r="S1312" s="47"/>
    </row>
    <row r="1313" spans="1:207" s="15" customFormat="1" ht="25.15" customHeight="1" x14ac:dyDescent="0.25">
      <c r="A1313" s="200">
        <v>1064</v>
      </c>
      <c r="B1313" s="301" t="s">
        <v>697</v>
      </c>
      <c r="C1313" s="48">
        <v>1962</v>
      </c>
      <c r="D1313" s="288" t="s">
        <v>204</v>
      </c>
      <c r="E1313" s="48" t="s">
        <v>20</v>
      </c>
      <c r="F1313" s="137">
        <v>5</v>
      </c>
      <c r="G1313" s="137">
        <v>4</v>
      </c>
      <c r="H1313" s="40">
        <f>I1313+J1313</f>
        <v>3680.54</v>
      </c>
      <c r="I1313" s="40">
        <v>1151.0999999999999</v>
      </c>
      <c r="J1313" s="40">
        <v>2529.44</v>
      </c>
      <c r="K1313" s="307">
        <f t="shared" si="407"/>
        <v>5130105.8</v>
      </c>
      <c r="L1313" s="311">
        <v>0</v>
      </c>
      <c r="M1313" s="377">
        <v>0</v>
      </c>
      <c r="N1313" s="311">
        <v>0</v>
      </c>
      <c r="O1313" s="40">
        <f>'[1]Прод. прилож (2)'!$C$1013</f>
        <v>5130105.8</v>
      </c>
      <c r="P1313" s="311">
        <f t="shared" si="408"/>
        <v>1393.8459573866878</v>
      </c>
      <c r="Q1313" s="42">
        <v>9673</v>
      </c>
      <c r="R1313" s="59" t="s">
        <v>93</v>
      </c>
      <c r="S1313" s="47"/>
    </row>
    <row r="1314" spans="1:207" s="15" customFormat="1" ht="25.15" customHeight="1" x14ac:dyDescent="0.25">
      <c r="A1314" s="200">
        <v>1065</v>
      </c>
      <c r="B1314" s="301" t="s">
        <v>1103</v>
      </c>
      <c r="C1314" s="288">
        <v>1961</v>
      </c>
      <c r="D1314" s="288" t="s">
        <v>204</v>
      </c>
      <c r="E1314" s="288" t="s">
        <v>20</v>
      </c>
      <c r="F1314" s="54">
        <v>4</v>
      </c>
      <c r="G1314" s="54">
        <v>4</v>
      </c>
      <c r="H1314" s="311">
        <v>3190.72</v>
      </c>
      <c r="I1314" s="308">
        <v>40.6</v>
      </c>
      <c r="J1314" s="40">
        <v>2531.67</v>
      </c>
      <c r="K1314" s="307">
        <f t="shared" si="407"/>
        <v>7749784</v>
      </c>
      <c r="L1314" s="40">
        <v>0</v>
      </c>
      <c r="M1314" s="40">
        <v>0</v>
      </c>
      <c r="N1314" s="40">
        <v>0</v>
      </c>
      <c r="O1314" s="311">
        <f>'[1]Прод. прилож (2)'!$C$356</f>
        <v>7749784</v>
      </c>
      <c r="P1314" s="42">
        <f t="shared" si="408"/>
        <v>2428.8511683883262</v>
      </c>
      <c r="Q1314" s="307">
        <v>9673</v>
      </c>
      <c r="R1314" s="59" t="s">
        <v>92</v>
      </c>
      <c r="S1314" s="146"/>
      <c r="T1314" s="91"/>
      <c r="U1314" s="91"/>
      <c r="V1314" s="92"/>
      <c r="W1314" s="92"/>
      <c r="X1314" s="92"/>
      <c r="Y1314" s="92"/>
      <c r="Z1314" s="92"/>
      <c r="AA1314" s="92"/>
      <c r="AB1314" s="92"/>
      <c r="AC1314" s="92"/>
      <c r="AD1314" s="92"/>
      <c r="AE1314" s="92"/>
      <c r="AF1314" s="92"/>
      <c r="AG1314" s="92"/>
      <c r="AH1314" s="92"/>
      <c r="AI1314" s="92"/>
      <c r="AJ1314" s="92"/>
      <c r="AK1314" s="92"/>
      <c r="AL1314" s="92"/>
      <c r="AM1314" s="92"/>
      <c r="AN1314" s="92"/>
      <c r="AO1314" s="92"/>
      <c r="AP1314" s="92"/>
      <c r="AQ1314" s="92"/>
      <c r="AR1314" s="92"/>
      <c r="AS1314" s="92"/>
      <c r="AT1314" s="92"/>
      <c r="AU1314" s="92"/>
      <c r="AV1314" s="92"/>
      <c r="AW1314" s="92"/>
      <c r="AX1314" s="92"/>
      <c r="AY1314" s="92"/>
      <c r="AZ1314" s="92"/>
      <c r="BA1314" s="92"/>
      <c r="BB1314" s="92"/>
      <c r="BC1314" s="92"/>
      <c r="BD1314" s="92"/>
      <c r="BE1314" s="92"/>
      <c r="BF1314" s="92"/>
      <c r="BG1314" s="92"/>
      <c r="BH1314" s="92"/>
      <c r="BI1314" s="92"/>
      <c r="BJ1314" s="92"/>
      <c r="BK1314" s="92"/>
      <c r="BL1314" s="92"/>
      <c r="BM1314" s="92"/>
      <c r="BN1314" s="92"/>
      <c r="BO1314" s="92"/>
      <c r="BP1314" s="92"/>
      <c r="BQ1314" s="92"/>
      <c r="BR1314" s="92"/>
      <c r="BS1314" s="92"/>
      <c r="BT1314" s="92"/>
      <c r="BU1314" s="92"/>
      <c r="BV1314" s="92"/>
      <c r="BW1314" s="92"/>
      <c r="BX1314" s="92"/>
      <c r="BY1314" s="92"/>
      <c r="BZ1314" s="92"/>
      <c r="CA1314" s="92"/>
      <c r="CB1314" s="92"/>
      <c r="CC1314" s="92"/>
      <c r="CD1314" s="92"/>
      <c r="CE1314" s="92"/>
      <c r="CF1314" s="92"/>
      <c r="CG1314" s="92"/>
      <c r="CH1314" s="92"/>
      <c r="CI1314" s="92"/>
      <c r="CJ1314" s="92"/>
      <c r="CK1314" s="92"/>
      <c r="CL1314" s="92"/>
      <c r="CM1314" s="92"/>
      <c r="CN1314" s="92"/>
      <c r="CO1314" s="92"/>
      <c r="CP1314" s="92"/>
      <c r="CQ1314" s="92"/>
      <c r="CR1314" s="92"/>
      <c r="CS1314" s="92"/>
      <c r="CT1314" s="92"/>
      <c r="CU1314" s="92"/>
      <c r="CV1314" s="92"/>
      <c r="CW1314" s="92"/>
      <c r="CX1314" s="92"/>
      <c r="CY1314" s="92"/>
      <c r="CZ1314" s="92"/>
      <c r="DA1314" s="92"/>
      <c r="DB1314" s="92"/>
      <c r="DC1314" s="92"/>
      <c r="DD1314" s="92"/>
      <c r="DE1314" s="92"/>
      <c r="DF1314" s="92"/>
      <c r="DG1314" s="92"/>
      <c r="DH1314" s="92"/>
      <c r="DI1314" s="92"/>
      <c r="DJ1314" s="92"/>
      <c r="DK1314" s="92"/>
      <c r="DL1314" s="92"/>
      <c r="DM1314" s="92"/>
      <c r="DN1314" s="92"/>
      <c r="DO1314" s="92"/>
      <c r="DP1314" s="92"/>
      <c r="DQ1314" s="92"/>
      <c r="DR1314" s="92"/>
      <c r="DS1314" s="92"/>
      <c r="DT1314" s="92"/>
      <c r="DU1314" s="92"/>
      <c r="DV1314" s="92"/>
      <c r="DW1314" s="92"/>
      <c r="DX1314" s="92"/>
      <c r="DY1314" s="92"/>
      <c r="DZ1314" s="92"/>
      <c r="EA1314" s="92"/>
      <c r="EB1314" s="92"/>
      <c r="EC1314" s="92"/>
      <c r="ED1314" s="92"/>
      <c r="EE1314" s="92"/>
      <c r="EF1314" s="92"/>
      <c r="EG1314" s="92"/>
      <c r="EH1314" s="92"/>
      <c r="EI1314" s="92"/>
      <c r="EJ1314" s="92"/>
      <c r="EK1314" s="92"/>
      <c r="EL1314" s="92"/>
      <c r="EM1314" s="92"/>
      <c r="EN1314" s="92"/>
      <c r="EO1314" s="92"/>
      <c r="EP1314" s="92"/>
      <c r="EQ1314" s="92"/>
      <c r="ER1314" s="92"/>
      <c r="ES1314" s="92"/>
      <c r="ET1314" s="92"/>
      <c r="EU1314" s="92"/>
      <c r="EV1314" s="92"/>
      <c r="EW1314" s="92"/>
      <c r="EX1314" s="92"/>
      <c r="EY1314" s="92"/>
      <c r="EZ1314" s="92"/>
      <c r="FA1314" s="92"/>
      <c r="FB1314" s="92"/>
      <c r="FC1314" s="92"/>
      <c r="FD1314" s="92"/>
      <c r="FE1314" s="92"/>
      <c r="FF1314" s="92"/>
      <c r="FG1314" s="92"/>
      <c r="FH1314" s="92"/>
      <c r="FI1314" s="92"/>
      <c r="FJ1314" s="92"/>
      <c r="FK1314" s="92"/>
      <c r="FL1314" s="92"/>
      <c r="FM1314" s="92"/>
      <c r="FN1314" s="92"/>
      <c r="FO1314" s="92"/>
      <c r="FP1314" s="92"/>
      <c r="FQ1314" s="92"/>
      <c r="FR1314" s="92"/>
      <c r="FS1314" s="92"/>
      <c r="FT1314" s="92"/>
      <c r="FU1314" s="92"/>
      <c r="FV1314" s="92"/>
      <c r="FW1314" s="92"/>
      <c r="FX1314" s="92"/>
      <c r="FY1314" s="92"/>
      <c r="FZ1314" s="92"/>
      <c r="GA1314" s="92"/>
      <c r="GB1314" s="92"/>
      <c r="GC1314" s="92"/>
      <c r="GD1314" s="92"/>
      <c r="GE1314" s="92"/>
      <c r="GF1314" s="92"/>
      <c r="GG1314" s="92"/>
      <c r="GH1314" s="92"/>
      <c r="GI1314" s="92"/>
      <c r="GJ1314" s="92"/>
      <c r="GK1314" s="92"/>
      <c r="GL1314" s="92"/>
      <c r="GM1314" s="92"/>
      <c r="GN1314" s="92"/>
      <c r="GO1314" s="92"/>
      <c r="GP1314" s="92"/>
      <c r="GQ1314" s="92"/>
      <c r="GR1314" s="92"/>
      <c r="GS1314" s="92"/>
      <c r="GT1314" s="92"/>
      <c r="GU1314" s="92"/>
      <c r="GV1314" s="92"/>
      <c r="GW1314" s="92"/>
      <c r="GX1314" s="92"/>
      <c r="GY1314" s="92"/>
    </row>
    <row r="1315" spans="1:207" s="92" customFormat="1" ht="25.9" customHeight="1" x14ac:dyDescent="0.25">
      <c r="A1315" s="200">
        <v>1066</v>
      </c>
      <c r="B1315" s="301" t="s">
        <v>1243</v>
      </c>
      <c r="C1315" s="288">
        <v>1961</v>
      </c>
      <c r="D1315" s="288" t="s">
        <v>204</v>
      </c>
      <c r="E1315" s="288" t="s">
        <v>20</v>
      </c>
      <c r="F1315" s="54">
        <v>5</v>
      </c>
      <c r="G1315" s="54">
        <v>4</v>
      </c>
      <c r="H1315" s="311">
        <v>4133.1000000000004</v>
      </c>
      <c r="I1315" s="40">
        <v>1140.3</v>
      </c>
      <c r="J1315" s="40">
        <v>2574.7399999999998</v>
      </c>
      <c r="K1315" s="307">
        <f t="shared" ref="K1315:K1316" si="418">SUM(L1315:O1315)</f>
        <v>2639092.7999999998</v>
      </c>
      <c r="L1315" s="40">
        <v>0</v>
      </c>
      <c r="M1315" s="40">
        <v>0</v>
      </c>
      <c r="N1315" s="40">
        <v>0</v>
      </c>
      <c r="O1315" s="311">
        <f>'[1]Прод. прилож (2)'!$C$357</f>
        <v>2639092.7999999998</v>
      </c>
      <c r="P1315" s="42">
        <f t="shared" si="408"/>
        <v>638.5262393844813</v>
      </c>
      <c r="Q1315" s="307">
        <v>9673</v>
      </c>
      <c r="R1315" s="59" t="s">
        <v>92</v>
      </c>
      <c r="S1315" s="143"/>
      <c r="T1315" s="91"/>
      <c r="U1315" s="91"/>
    </row>
    <row r="1316" spans="1:207" s="123" customFormat="1" ht="25.15" customHeight="1" x14ac:dyDescent="0.25">
      <c r="A1316" s="200">
        <v>1067</v>
      </c>
      <c r="B1316" s="301" t="s">
        <v>1424</v>
      </c>
      <c r="C1316" s="48">
        <v>1994</v>
      </c>
      <c r="D1316" s="288" t="s">
        <v>204</v>
      </c>
      <c r="E1316" s="48" t="s">
        <v>20</v>
      </c>
      <c r="F1316" s="27">
        <v>6</v>
      </c>
      <c r="G1316" s="27">
        <v>6</v>
      </c>
      <c r="H1316" s="40">
        <v>5545.62</v>
      </c>
      <c r="I1316" s="129">
        <v>0</v>
      </c>
      <c r="J1316" s="40">
        <v>5545.62</v>
      </c>
      <c r="K1316" s="307">
        <f t="shared" si="418"/>
        <v>6458400</v>
      </c>
      <c r="L1316" s="311">
        <v>0</v>
      </c>
      <c r="M1316" s="377">
        <v>0</v>
      </c>
      <c r="N1316" s="311">
        <v>0</v>
      </c>
      <c r="O1316" s="40">
        <f>'[1]Прод. прилож (2)'!$C$1014</f>
        <v>6458400</v>
      </c>
      <c r="P1316" s="42">
        <f t="shared" si="408"/>
        <v>1164.5947612710572</v>
      </c>
      <c r="Q1316" s="42">
        <v>9673</v>
      </c>
      <c r="R1316" s="59" t="s">
        <v>93</v>
      </c>
      <c r="S1316" s="47"/>
      <c r="T1316" s="15"/>
      <c r="U1316" s="15"/>
    </row>
    <row r="1317" spans="1:207" s="92" customFormat="1" ht="22.9" customHeight="1" x14ac:dyDescent="0.25">
      <c r="A1317" s="200">
        <v>1068</v>
      </c>
      <c r="B1317" s="301" t="s">
        <v>1141</v>
      </c>
      <c r="C1317" s="288">
        <v>1959</v>
      </c>
      <c r="D1317" s="288" t="s">
        <v>204</v>
      </c>
      <c r="E1317" s="288" t="s">
        <v>20</v>
      </c>
      <c r="F1317" s="54">
        <v>2</v>
      </c>
      <c r="G1317" s="54">
        <v>2</v>
      </c>
      <c r="H1317" s="311">
        <v>372.57</v>
      </c>
      <c r="I1317" s="308">
        <v>0</v>
      </c>
      <c r="J1317" s="40">
        <v>372.57</v>
      </c>
      <c r="K1317" s="307">
        <f t="shared" si="407"/>
        <v>1552096</v>
      </c>
      <c r="L1317" s="40">
        <v>0</v>
      </c>
      <c r="M1317" s="40">
        <v>0</v>
      </c>
      <c r="N1317" s="40">
        <v>0</v>
      </c>
      <c r="O1317" s="311">
        <f>'[1]Прод. прилож (2)'!$C$358</f>
        <v>1552096</v>
      </c>
      <c r="P1317" s="42">
        <f t="shared" si="408"/>
        <v>4165.9178141020484</v>
      </c>
      <c r="Q1317" s="307">
        <v>9673</v>
      </c>
      <c r="R1317" s="300" t="s">
        <v>92</v>
      </c>
      <c r="S1317" s="143"/>
      <c r="T1317" s="91"/>
      <c r="U1317" s="91"/>
    </row>
    <row r="1318" spans="1:207" s="92" customFormat="1" ht="22.9" customHeight="1" x14ac:dyDescent="0.25">
      <c r="A1318" s="200">
        <v>1069</v>
      </c>
      <c r="B1318" s="301" t="s">
        <v>698</v>
      </c>
      <c r="C1318" s="48">
        <v>1966</v>
      </c>
      <c r="D1318" s="288" t="s">
        <v>204</v>
      </c>
      <c r="E1318" s="48" t="s">
        <v>22</v>
      </c>
      <c r="F1318" s="305">
        <v>4</v>
      </c>
      <c r="G1318" s="305">
        <v>3</v>
      </c>
      <c r="H1318" s="40">
        <f>I1318+J1318</f>
        <v>2089.3000000000002</v>
      </c>
      <c r="I1318" s="40">
        <v>41.3</v>
      </c>
      <c r="J1318" s="40">
        <v>2048</v>
      </c>
      <c r="K1318" s="307">
        <f t="shared" si="407"/>
        <v>3168413.6</v>
      </c>
      <c r="L1318" s="311">
        <v>0</v>
      </c>
      <c r="M1318" s="377">
        <v>0</v>
      </c>
      <c r="N1318" s="311">
        <v>0</v>
      </c>
      <c r="O1318" s="40">
        <f>'[1]Прод. прилож (2)'!$C$1501</f>
        <v>3168413.6</v>
      </c>
      <c r="P1318" s="311">
        <f t="shared" si="408"/>
        <v>1516.4952855023212</v>
      </c>
      <c r="Q1318" s="42">
        <v>9673</v>
      </c>
      <c r="R1318" s="59" t="s">
        <v>94</v>
      </c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 s="15"/>
      <c r="AV1318" s="15"/>
      <c r="AW1318" s="15"/>
      <c r="AX1318" s="15"/>
      <c r="AY1318" s="15"/>
      <c r="AZ1318" s="15"/>
      <c r="BA1318" s="15"/>
      <c r="BB1318" s="15"/>
      <c r="BC1318" s="15"/>
      <c r="BD1318" s="15"/>
      <c r="BE1318" s="15"/>
      <c r="BF1318" s="15"/>
      <c r="BG1318" s="15"/>
      <c r="BH1318" s="15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5"/>
      <c r="CU1318" s="15"/>
      <c r="CV1318" s="15"/>
      <c r="CW1318" s="15"/>
      <c r="CX1318" s="15"/>
      <c r="CY1318" s="15"/>
      <c r="CZ1318" s="15"/>
      <c r="DA1318" s="15"/>
      <c r="DB1318" s="15"/>
      <c r="DC1318" s="15"/>
      <c r="DD1318" s="15"/>
      <c r="DE1318" s="15"/>
      <c r="DF1318" s="15"/>
      <c r="DG1318" s="15"/>
      <c r="DH1318" s="15"/>
      <c r="DI1318" s="15"/>
      <c r="DJ1318" s="15"/>
      <c r="DK1318" s="15"/>
      <c r="DL1318" s="15"/>
      <c r="DM1318" s="15"/>
      <c r="DN1318" s="15"/>
      <c r="DO1318" s="15"/>
      <c r="DP1318" s="15"/>
      <c r="DQ1318" s="15"/>
      <c r="DR1318" s="15"/>
      <c r="DS1318" s="15"/>
      <c r="DT1318" s="15"/>
      <c r="DU1318" s="15"/>
      <c r="DV1318" s="15"/>
      <c r="DW1318" s="15"/>
      <c r="DX1318" s="15"/>
      <c r="DY1318" s="15"/>
      <c r="DZ1318" s="15"/>
      <c r="EA1318" s="15"/>
      <c r="EB1318" s="15"/>
      <c r="EC1318" s="15"/>
      <c r="ED1318" s="15"/>
      <c r="EE1318" s="15"/>
      <c r="EF1318" s="15"/>
      <c r="EG1318" s="15"/>
      <c r="EH1318" s="15"/>
      <c r="EI1318" s="15"/>
      <c r="EJ1318" s="15"/>
      <c r="EK1318" s="15"/>
      <c r="EL1318" s="15"/>
      <c r="EM1318" s="15"/>
      <c r="EN1318" s="15"/>
      <c r="EO1318" s="15"/>
      <c r="EP1318" s="15"/>
      <c r="EQ1318" s="15"/>
      <c r="ER1318" s="15"/>
      <c r="ES1318" s="15"/>
      <c r="ET1318" s="15"/>
      <c r="EU1318" s="15"/>
      <c r="EV1318" s="15"/>
      <c r="EW1318" s="15"/>
      <c r="EX1318" s="15"/>
      <c r="EY1318" s="15"/>
      <c r="EZ1318" s="15"/>
      <c r="FA1318" s="15"/>
      <c r="FB1318" s="15"/>
      <c r="FC1318" s="15"/>
      <c r="FD1318" s="15"/>
      <c r="FE1318" s="15"/>
      <c r="FF1318" s="15"/>
      <c r="FG1318" s="15"/>
      <c r="FH1318" s="15"/>
      <c r="FI1318" s="15"/>
      <c r="FJ1318" s="15"/>
      <c r="FK1318" s="15"/>
      <c r="FL1318" s="15"/>
      <c r="FM1318" s="15"/>
      <c r="FN1318" s="15"/>
      <c r="FO1318" s="15"/>
      <c r="FP1318" s="15"/>
      <c r="FQ1318" s="15"/>
      <c r="FR1318" s="15"/>
      <c r="FS1318" s="15"/>
      <c r="FT1318" s="15"/>
      <c r="FU1318" s="15"/>
      <c r="FV1318" s="15"/>
      <c r="FW1318" s="15"/>
      <c r="FX1318" s="15"/>
      <c r="FY1318" s="15"/>
      <c r="FZ1318" s="15"/>
      <c r="GA1318" s="15"/>
      <c r="GB1318" s="15"/>
      <c r="GC1318" s="15"/>
      <c r="GD1318" s="15"/>
      <c r="GE1318" s="15"/>
      <c r="GF1318" s="15"/>
      <c r="GG1318" s="15"/>
      <c r="GH1318" s="15"/>
      <c r="GI1318" s="15"/>
      <c r="GJ1318" s="15"/>
      <c r="GK1318" s="15"/>
      <c r="GL1318" s="15"/>
      <c r="GM1318" s="15"/>
      <c r="GN1318" s="15"/>
      <c r="GO1318" s="15"/>
      <c r="GP1318" s="15"/>
      <c r="GQ1318" s="15"/>
      <c r="GR1318" s="15"/>
      <c r="GS1318" s="15"/>
      <c r="GT1318" s="15"/>
      <c r="GU1318" s="15"/>
      <c r="GV1318" s="15"/>
      <c r="GW1318" s="15"/>
      <c r="GX1318" s="15"/>
      <c r="GY1318" s="15"/>
    </row>
    <row r="1319" spans="1:207" s="15" customFormat="1" ht="25.15" customHeight="1" x14ac:dyDescent="0.25">
      <c r="A1319" s="200">
        <v>1070</v>
      </c>
      <c r="B1319" s="301" t="s">
        <v>699</v>
      </c>
      <c r="C1319" s="48">
        <v>1966</v>
      </c>
      <c r="D1319" s="288" t="s">
        <v>204</v>
      </c>
      <c r="E1319" s="48" t="s">
        <v>20</v>
      </c>
      <c r="F1319" s="305">
        <v>4</v>
      </c>
      <c r="G1319" s="305">
        <v>3</v>
      </c>
      <c r="H1319" s="40">
        <f>I1319+J1319</f>
        <v>1996.15</v>
      </c>
      <c r="I1319" s="40">
        <v>87.4</v>
      </c>
      <c r="J1319" s="40">
        <v>1908.75</v>
      </c>
      <c r="K1319" s="307">
        <f t="shared" si="407"/>
        <v>7087000</v>
      </c>
      <c r="L1319" s="311">
        <v>0</v>
      </c>
      <c r="M1319" s="377">
        <v>0</v>
      </c>
      <c r="N1319" s="311">
        <v>0</v>
      </c>
      <c r="O1319" s="40">
        <f>'[1]Прод. прилож (2)'!$C$1502</f>
        <v>7087000</v>
      </c>
      <c r="P1319" s="311">
        <f t="shared" si="408"/>
        <v>3550.3343937078876</v>
      </c>
      <c r="Q1319" s="42">
        <v>9673</v>
      </c>
      <c r="R1319" s="59" t="s">
        <v>94</v>
      </c>
      <c r="S1319" s="47"/>
    </row>
    <row r="1320" spans="1:207" s="15" customFormat="1" ht="25.15" customHeight="1" x14ac:dyDescent="0.25">
      <c r="A1320" s="200">
        <v>1071</v>
      </c>
      <c r="B1320" s="301" t="s">
        <v>700</v>
      </c>
      <c r="C1320" s="48">
        <v>1964</v>
      </c>
      <c r="D1320" s="288" t="s">
        <v>204</v>
      </c>
      <c r="E1320" s="288" t="s">
        <v>20</v>
      </c>
      <c r="F1320" s="27">
        <v>4</v>
      </c>
      <c r="G1320" s="27">
        <v>3</v>
      </c>
      <c r="H1320" s="40">
        <f>I1320+J1320</f>
        <v>2011.72</v>
      </c>
      <c r="I1320" s="129">
        <v>0</v>
      </c>
      <c r="J1320" s="40">
        <v>2011.72</v>
      </c>
      <c r="K1320" s="307">
        <f t="shared" si="407"/>
        <v>7690763.3600000003</v>
      </c>
      <c r="L1320" s="311">
        <v>0</v>
      </c>
      <c r="M1320" s="377">
        <v>0</v>
      </c>
      <c r="N1320" s="311">
        <v>0</v>
      </c>
      <c r="O1320" s="40">
        <f>'[1]Прод. прилож (2)'!$C$1015</f>
        <v>7690763.3600000003</v>
      </c>
      <c r="P1320" s="311">
        <f t="shared" si="408"/>
        <v>3822.979022925656</v>
      </c>
      <c r="Q1320" s="42">
        <v>9673</v>
      </c>
      <c r="R1320" s="59" t="s">
        <v>93</v>
      </c>
      <c r="S1320" s="47"/>
    </row>
    <row r="1321" spans="1:207" s="15" customFormat="1" ht="25.15" customHeight="1" x14ac:dyDescent="0.25">
      <c r="A1321" s="200">
        <v>1072</v>
      </c>
      <c r="B1321" s="301" t="s">
        <v>1052</v>
      </c>
      <c r="C1321" s="48">
        <v>1950</v>
      </c>
      <c r="D1321" s="288" t="s">
        <v>204</v>
      </c>
      <c r="E1321" s="288" t="s">
        <v>20</v>
      </c>
      <c r="F1321" s="27">
        <v>2</v>
      </c>
      <c r="G1321" s="27">
        <v>2</v>
      </c>
      <c r="H1321" s="40">
        <v>845.43</v>
      </c>
      <c r="I1321" s="129">
        <v>0</v>
      </c>
      <c r="J1321" s="40">
        <v>540.53</v>
      </c>
      <c r="K1321" s="307">
        <f t="shared" si="407"/>
        <v>3488430</v>
      </c>
      <c r="L1321" s="311">
        <v>0</v>
      </c>
      <c r="M1321" s="377">
        <v>0</v>
      </c>
      <c r="N1321" s="311">
        <v>0</v>
      </c>
      <c r="O1321" s="40">
        <f>'[1]Прод. прилож (2)'!$C$359</f>
        <v>3488430</v>
      </c>
      <c r="P1321" s="311">
        <f t="shared" si="408"/>
        <v>4126.2197934778751</v>
      </c>
      <c r="Q1321" s="42">
        <v>9673</v>
      </c>
      <c r="R1321" s="59" t="s">
        <v>92</v>
      </c>
      <c r="S1321" s="152"/>
    </row>
    <row r="1322" spans="1:207" s="15" customFormat="1" ht="25.15" customHeight="1" x14ac:dyDescent="0.25">
      <c r="A1322" s="200">
        <v>1073</v>
      </c>
      <c r="B1322" s="301" t="s">
        <v>704</v>
      </c>
      <c r="C1322" s="48">
        <v>1950</v>
      </c>
      <c r="D1322" s="288" t="s">
        <v>204</v>
      </c>
      <c r="E1322" s="288" t="s">
        <v>506</v>
      </c>
      <c r="F1322" s="27">
        <v>2</v>
      </c>
      <c r="G1322" s="27">
        <v>2</v>
      </c>
      <c r="H1322" s="40">
        <v>729.29</v>
      </c>
      <c r="I1322" s="129">
        <v>0</v>
      </c>
      <c r="J1322" s="40">
        <v>470</v>
      </c>
      <c r="K1322" s="307">
        <f t="shared" si="407"/>
        <v>4681112.22</v>
      </c>
      <c r="L1322" s="311">
        <v>0</v>
      </c>
      <c r="M1322" s="377">
        <v>0</v>
      </c>
      <c r="N1322" s="311">
        <v>0</v>
      </c>
      <c r="O1322" s="40">
        <f>'[1]Прод. прилож (2)'!$C$360</f>
        <v>4681112.22</v>
      </c>
      <c r="P1322" s="311">
        <f t="shared" si="408"/>
        <v>6418.7253630243113</v>
      </c>
      <c r="Q1322" s="42">
        <v>9673</v>
      </c>
      <c r="R1322" s="59" t="s">
        <v>92</v>
      </c>
      <c r="S1322" s="152"/>
    </row>
    <row r="1323" spans="1:207" s="15" customFormat="1" ht="25.15" customHeight="1" x14ac:dyDescent="0.25">
      <c r="A1323" s="200">
        <v>1074</v>
      </c>
      <c r="B1323" s="301" t="s">
        <v>701</v>
      </c>
      <c r="C1323" s="48">
        <v>1950</v>
      </c>
      <c r="D1323" s="288" t="s">
        <v>204</v>
      </c>
      <c r="E1323" s="48" t="s">
        <v>20</v>
      </c>
      <c r="F1323" s="27">
        <v>2</v>
      </c>
      <c r="G1323" s="27">
        <v>2</v>
      </c>
      <c r="H1323" s="40">
        <f>I1323+J1323</f>
        <v>851.18</v>
      </c>
      <c r="I1323" s="129">
        <v>0</v>
      </c>
      <c r="J1323" s="40">
        <v>851.18</v>
      </c>
      <c r="K1323" s="307">
        <f t="shared" si="407"/>
        <v>3005072.04</v>
      </c>
      <c r="L1323" s="311">
        <v>0</v>
      </c>
      <c r="M1323" s="377">
        <v>0</v>
      </c>
      <c r="N1323" s="311">
        <v>0</v>
      </c>
      <c r="O1323" s="40">
        <f>'[1]Прод. прилож (2)'!$C$1016</f>
        <v>3005072.04</v>
      </c>
      <c r="P1323" s="311">
        <f t="shared" si="408"/>
        <v>3530.4777367889287</v>
      </c>
      <c r="Q1323" s="42">
        <v>9673</v>
      </c>
      <c r="R1323" s="59" t="s">
        <v>93</v>
      </c>
      <c r="S1323" s="47"/>
    </row>
    <row r="1324" spans="1:207" s="123" customFormat="1" ht="25.15" customHeight="1" x14ac:dyDescent="0.25">
      <c r="A1324" s="200">
        <v>1075</v>
      </c>
      <c r="B1324" s="301" t="s">
        <v>1400</v>
      </c>
      <c r="C1324" s="48">
        <v>1976</v>
      </c>
      <c r="D1324" s="288" t="s">
        <v>204</v>
      </c>
      <c r="E1324" s="48" t="s">
        <v>20</v>
      </c>
      <c r="F1324" s="27">
        <v>9</v>
      </c>
      <c r="G1324" s="27">
        <v>1</v>
      </c>
      <c r="H1324" s="40">
        <v>5198.4399999999996</v>
      </c>
      <c r="I1324" s="129">
        <v>0</v>
      </c>
      <c r="J1324" s="40">
        <v>5198.4399999999996</v>
      </c>
      <c r="K1324" s="307">
        <f t="shared" ref="K1324:K1325" si="419">SUM(L1324:O1324)</f>
        <v>3702881.65</v>
      </c>
      <c r="L1324" s="311">
        <v>0</v>
      </c>
      <c r="M1324" s="377">
        <v>0</v>
      </c>
      <c r="N1324" s="311">
        <v>0</v>
      </c>
      <c r="O1324" s="40">
        <f>'[1]Прод. прилож (2)'!$C$1017</f>
        <v>3702881.65</v>
      </c>
      <c r="P1324" s="311">
        <f t="shared" ref="P1324:P1325" si="420">K1324/H1324</f>
        <v>712.30631689506856</v>
      </c>
      <c r="Q1324" s="42">
        <v>9673</v>
      </c>
      <c r="R1324" s="59" t="s">
        <v>93</v>
      </c>
      <c r="S1324" s="47"/>
      <c r="T1324" s="15"/>
      <c r="U1324" s="15"/>
    </row>
    <row r="1325" spans="1:207" s="123" customFormat="1" ht="25.15" customHeight="1" x14ac:dyDescent="0.25">
      <c r="A1325" s="200">
        <v>1076</v>
      </c>
      <c r="B1325" s="301" t="s">
        <v>1399</v>
      </c>
      <c r="C1325" s="48">
        <v>1975</v>
      </c>
      <c r="D1325" s="288" t="s">
        <v>204</v>
      </c>
      <c r="E1325" s="48" t="s">
        <v>20</v>
      </c>
      <c r="F1325" s="27">
        <v>9</v>
      </c>
      <c r="G1325" s="27">
        <v>1</v>
      </c>
      <c r="H1325" s="40">
        <v>4411</v>
      </c>
      <c r="I1325" s="129">
        <v>0</v>
      </c>
      <c r="J1325" s="40">
        <v>4411</v>
      </c>
      <c r="K1325" s="307">
        <f t="shared" si="419"/>
        <v>3697177.14</v>
      </c>
      <c r="L1325" s="311">
        <v>0</v>
      </c>
      <c r="M1325" s="377">
        <v>0</v>
      </c>
      <c r="N1325" s="311">
        <v>0</v>
      </c>
      <c r="O1325" s="40">
        <f>'[1]Прод. прилож (2)'!$C$1018</f>
        <v>3697177.14</v>
      </c>
      <c r="P1325" s="311">
        <f t="shared" si="420"/>
        <v>838.1721015642712</v>
      </c>
      <c r="Q1325" s="42">
        <v>9673</v>
      </c>
      <c r="R1325" s="59" t="s">
        <v>93</v>
      </c>
      <c r="S1325" s="47"/>
      <c r="T1325" s="15"/>
      <c r="U1325" s="15"/>
    </row>
    <row r="1326" spans="1:207" s="123" customFormat="1" ht="25.15" customHeight="1" x14ac:dyDescent="0.25">
      <c r="A1326" s="200">
        <v>1077</v>
      </c>
      <c r="B1326" s="301" t="s">
        <v>1401</v>
      </c>
      <c r="C1326" s="48">
        <v>1975</v>
      </c>
      <c r="D1326" s="288" t="s">
        <v>204</v>
      </c>
      <c r="E1326" s="48" t="s">
        <v>20</v>
      </c>
      <c r="F1326" s="27">
        <v>9</v>
      </c>
      <c r="G1326" s="27">
        <v>1</v>
      </c>
      <c r="H1326" s="40">
        <v>4528</v>
      </c>
      <c r="I1326" s="129">
        <v>0</v>
      </c>
      <c r="J1326" s="40">
        <v>4528</v>
      </c>
      <c r="K1326" s="307">
        <f t="shared" si="407"/>
        <v>3997793.54</v>
      </c>
      <c r="L1326" s="311">
        <v>0</v>
      </c>
      <c r="M1326" s="377">
        <v>0</v>
      </c>
      <c r="N1326" s="311">
        <v>0</v>
      </c>
      <c r="O1326" s="40">
        <f>'[1]Прод. прилож (2)'!$C$1019</f>
        <v>3997793.54</v>
      </c>
      <c r="P1326" s="311">
        <f t="shared" si="408"/>
        <v>882.90493374558309</v>
      </c>
      <c r="Q1326" s="42">
        <v>9673</v>
      </c>
      <c r="R1326" s="59" t="s">
        <v>93</v>
      </c>
      <c r="S1326" s="47"/>
      <c r="T1326" s="15"/>
      <c r="U1326" s="15"/>
    </row>
    <row r="1327" spans="1:207" ht="37.15" customHeight="1" x14ac:dyDescent="0.25">
      <c r="A1327" s="415" t="s">
        <v>1325</v>
      </c>
      <c r="B1327" s="415"/>
      <c r="C1327" s="415"/>
      <c r="D1327" s="415"/>
      <c r="E1327" s="415"/>
      <c r="F1327" s="415"/>
      <c r="G1327" s="415"/>
      <c r="H1327" s="415"/>
      <c r="I1327" s="415"/>
      <c r="J1327" s="415"/>
      <c r="K1327" s="415"/>
      <c r="L1327" s="415"/>
      <c r="M1327" s="415"/>
      <c r="N1327" s="415"/>
      <c r="O1327" s="415"/>
      <c r="P1327" s="415"/>
      <c r="Q1327" s="415"/>
      <c r="R1327" s="415"/>
      <c r="S1327" s="14"/>
    </row>
    <row r="1328" spans="1:207" ht="37.15" customHeight="1" x14ac:dyDescent="0.25">
      <c r="A1328" s="416" t="s">
        <v>716</v>
      </c>
      <c r="B1328" s="416"/>
      <c r="C1328" s="261" t="s">
        <v>21</v>
      </c>
      <c r="D1328" s="261" t="s">
        <v>21</v>
      </c>
      <c r="E1328" s="261" t="s">
        <v>21</v>
      </c>
      <c r="F1328" s="77" t="s">
        <v>21</v>
      </c>
      <c r="G1328" s="77" t="s">
        <v>21</v>
      </c>
      <c r="H1328" s="78">
        <f>SUM(H1329:H1332)</f>
        <v>1714</v>
      </c>
      <c r="I1328" s="78">
        <f t="shared" ref="I1328:O1328" si="421">SUM(I1329:I1332)</f>
        <v>206.49999999999997</v>
      </c>
      <c r="J1328" s="78">
        <f t="shared" si="421"/>
        <v>1507.2</v>
      </c>
      <c r="K1328" s="78">
        <f t="shared" si="421"/>
        <v>18798674</v>
      </c>
      <c r="L1328" s="78">
        <f t="shared" si="421"/>
        <v>0</v>
      </c>
      <c r="M1328" s="78">
        <f t="shared" si="421"/>
        <v>0</v>
      </c>
      <c r="N1328" s="78">
        <f t="shared" si="421"/>
        <v>0</v>
      </c>
      <c r="O1328" s="78">
        <f t="shared" si="421"/>
        <v>18798674</v>
      </c>
      <c r="P1328" s="30">
        <f>K1328/H1328</f>
        <v>10967.721120186698</v>
      </c>
      <c r="Q1328" s="79" t="s">
        <v>21</v>
      </c>
      <c r="R1328" s="80" t="s">
        <v>21</v>
      </c>
      <c r="S1328" s="14"/>
    </row>
    <row r="1329" spans="1:21" s="123" customFormat="1" ht="27" customHeight="1" x14ac:dyDescent="0.25">
      <c r="A1329" s="200">
        <v>1078</v>
      </c>
      <c r="B1329" s="301" t="s">
        <v>833</v>
      </c>
      <c r="C1329" s="305">
        <v>1964</v>
      </c>
      <c r="D1329" s="288" t="s">
        <v>204</v>
      </c>
      <c r="E1329" s="305" t="s">
        <v>20</v>
      </c>
      <c r="F1329" s="305">
        <v>2</v>
      </c>
      <c r="G1329" s="305">
        <v>2</v>
      </c>
      <c r="H1329" s="40">
        <v>421.8</v>
      </c>
      <c r="I1329" s="40">
        <v>52</v>
      </c>
      <c r="J1329" s="40">
        <v>369.8</v>
      </c>
      <c r="K1329" s="307">
        <f>SUM(L1329:O1329)</f>
        <v>4688539.8</v>
      </c>
      <c r="L1329" s="311">
        <v>0</v>
      </c>
      <c r="M1329" s="377">
        <v>0</v>
      </c>
      <c r="N1329" s="311">
        <v>0</v>
      </c>
      <c r="O1329" s="40">
        <f>'[1]Прод. прилож (2)'!$C$1504</f>
        <v>4688539.8</v>
      </c>
      <c r="P1329" s="311">
        <f>K1329/H1329</f>
        <v>11115.551920341393</v>
      </c>
      <c r="Q1329" s="42">
        <v>9673</v>
      </c>
      <c r="R1329" s="59" t="s">
        <v>94</v>
      </c>
      <c r="S1329" s="55"/>
      <c r="T1329" s="15"/>
      <c r="U1329" s="15"/>
    </row>
    <row r="1330" spans="1:21" ht="27" customHeight="1" x14ac:dyDescent="0.25">
      <c r="A1330" s="200">
        <v>1079</v>
      </c>
      <c r="B1330" s="301" t="s">
        <v>834</v>
      </c>
      <c r="C1330" s="305">
        <v>1964</v>
      </c>
      <c r="D1330" s="288" t="s">
        <v>204</v>
      </c>
      <c r="E1330" s="305" t="s">
        <v>20</v>
      </c>
      <c r="F1330" s="305">
        <v>2</v>
      </c>
      <c r="G1330" s="305">
        <v>2</v>
      </c>
      <c r="H1330" s="40">
        <v>427.8</v>
      </c>
      <c r="I1330" s="40">
        <v>53.1</v>
      </c>
      <c r="J1330" s="40">
        <v>374.4</v>
      </c>
      <c r="K1330" s="307">
        <f>SUM(L1330:O1330)</f>
        <v>4698505.8</v>
      </c>
      <c r="L1330" s="311">
        <v>0</v>
      </c>
      <c r="M1330" s="377">
        <v>0</v>
      </c>
      <c r="N1330" s="311">
        <v>0</v>
      </c>
      <c r="O1330" s="40">
        <f>'[1]Прод. прилож (2)'!$C$1505</f>
        <v>4698505.8</v>
      </c>
      <c r="P1330" s="311">
        <f>K1330/H1330</f>
        <v>10982.949509116408</v>
      </c>
      <c r="Q1330" s="42">
        <v>9673</v>
      </c>
      <c r="R1330" s="59" t="s">
        <v>94</v>
      </c>
      <c r="S1330" s="17"/>
    </row>
    <row r="1331" spans="1:21" ht="27" customHeight="1" x14ac:dyDescent="0.25">
      <c r="A1331" s="200">
        <v>1080</v>
      </c>
      <c r="B1331" s="301" t="s">
        <v>835</v>
      </c>
      <c r="C1331" s="305">
        <v>1964</v>
      </c>
      <c r="D1331" s="288" t="s">
        <v>204</v>
      </c>
      <c r="E1331" s="305" t="s">
        <v>20</v>
      </c>
      <c r="F1331" s="305">
        <v>2</v>
      </c>
      <c r="G1331" s="305">
        <v>2</v>
      </c>
      <c r="H1331" s="40">
        <v>437.3</v>
      </c>
      <c r="I1331" s="40">
        <v>49.8</v>
      </c>
      <c r="J1331" s="40">
        <v>387.5</v>
      </c>
      <c r="K1331" s="307">
        <f>SUM(L1331:O1331)</f>
        <v>4714285.3</v>
      </c>
      <c r="L1331" s="311">
        <v>0</v>
      </c>
      <c r="M1331" s="377">
        <v>0</v>
      </c>
      <c r="N1331" s="311">
        <v>0</v>
      </c>
      <c r="O1331" s="40">
        <f>'[1]Прод. прилож (2)'!$C$1506</f>
        <v>4714285.3</v>
      </c>
      <c r="P1331" s="311">
        <f>K1331/H1331</f>
        <v>10780.437457123257</v>
      </c>
      <c r="Q1331" s="42">
        <v>9673</v>
      </c>
      <c r="R1331" s="59" t="s">
        <v>94</v>
      </c>
      <c r="S1331" s="17"/>
    </row>
    <row r="1332" spans="1:21" ht="27" customHeight="1" x14ac:dyDescent="0.25">
      <c r="A1332" s="200">
        <v>1081</v>
      </c>
      <c r="B1332" s="301" t="s">
        <v>836</v>
      </c>
      <c r="C1332" s="305">
        <v>1964</v>
      </c>
      <c r="D1332" s="288" t="s">
        <v>204</v>
      </c>
      <c r="E1332" s="305" t="s">
        <v>20</v>
      </c>
      <c r="F1332" s="305">
        <v>2</v>
      </c>
      <c r="G1332" s="305">
        <v>2</v>
      </c>
      <c r="H1332" s="40">
        <v>427.1</v>
      </c>
      <c r="I1332" s="40">
        <v>51.6</v>
      </c>
      <c r="J1332" s="40">
        <v>375.5</v>
      </c>
      <c r="K1332" s="307">
        <f>SUM(L1332:O1332)</f>
        <v>4697343.0999999996</v>
      </c>
      <c r="L1332" s="311">
        <v>0</v>
      </c>
      <c r="M1332" s="377">
        <v>0</v>
      </c>
      <c r="N1332" s="311">
        <v>0</v>
      </c>
      <c r="O1332" s="40">
        <f>'[1]Прод. прилож (2)'!$C$1507</f>
        <v>4697343.0999999996</v>
      </c>
      <c r="P1332" s="311">
        <f>K1332/H1332</f>
        <v>10998.227815499882</v>
      </c>
      <c r="Q1332" s="42">
        <v>9673</v>
      </c>
      <c r="R1332" s="59" t="s">
        <v>94</v>
      </c>
      <c r="S1332" s="17"/>
    </row>
    <row r="1333" spans="1:21" ht="37.15" customHeight="1" x14ac:dyDescent="0.25">
      <c r="A1333" s="415" t="s">
        <v>1326</v>
      </c>
      <c r="B1333" s="415"/>
      <c r="C1333" s="415"/>
      <c r="D1333" s="415"/>
      <c r="E1333" s="415"/>
      <c r="F1333" s="415"/>
      <c r="G1333" s="415"/>
      <c r="H1333" s="415"/>
      <c r="I1333" s="415"/>
      <c r="J1333" s="415"/>
      <c r="K1333" s="415"/>
      <c r="L1333" s="415"/>
      <c r="M1333" s="415"/>
      <c r="N1333" s="415"/>
      <c r="O1333" s="415"/>
      <c r="P1333" s="415"/>
      <c r="Q1333" s="415"/>
      <c r="R1333" s="415"/>
      <c r="S1333" s="14"/>
    </row>
    <row r="1334" spans="1:21" ht="37.15" customHeight="1" x14ac:dyDescent="0.25">
      <c r="A1334" s="416" t="s">
        <v>715</v>
      </c>
      <c r="B1334" s="416"/>
      <c r="C1334" s="261" t="s">
        <v>21</v>
      </c>
      <c r="D1334" s="261" t="s">
        <v>21</v>
      </c>
      <c r="E1334" s="261" t="s">
        <v>21</v>
      </c>
      <c r="F1334" s="77" t="s">
        <v>21</v>
      </c>
      <c r="G1334" s="77" t="s">
        <v>21</v>
      </c>
      <c r="H1334" s="78">
        <f>SUM(H1335)</f>
        <v>341</v>
      </c>
      <c r="I1334" s="78">
        <f t="shared" ref="I1334:O1334" si="422">SUM(I1335)</f>
        <v>0</v>
      </c>
      <c r="J1334" s="78">
        <f t="shared" si="422"/>
        <v>341</v>
      </c>
      <c r="K1334" s="78">
        <f t="shared" si="422"/>
        <v>3167699.01</v>
      </c>
      <c r="L1334" s="78">
        <f t="shared" si="422"/>
        <v>0</v>
      </c>
      <c r="M1334" s="78">
        <f t="shared" si="422"/>
        <v>0</v>
      </c>
      <c r="N1334" s="78">
        <f t="shared" si="422"/>
        <v>0</v>
      </c>
      <c r="O1334" s="78">
        <f t="shared" si="422"/>
        <v>3167699.01</v>
      </c>
      <c r="P1334" s="30">
        <f t="shared" ref="P1334:P1335" si="423">K1334/H1334</f>
        <v>9289.4399120234593</v>
      </c>
      <c r="Q1334" s="79" t="s">
        <v>21</v>
      </c>
      <c r="R1334" s="80" t="s">
        <v>21</v>
      </c>
      <c r="S1334" s="14"/>
    </row>
    <row r="1335" spans="1:21" s="123" customFormat="1" ht="27" customHeight="1" x14ac:dyDescent="0.25">
      <c r="A1335" s="200">
        <v>1082</v>
      </c>
      <c r="B1335" s="301" t="s">
        <v>837</v>
      </c>
      <c r="C1335" s="305">
        <v>1964</v>
      </c>
      <c r="D1335" s="288" t="s">
        <v>204</v>
      </c>
      <c r="E1335" s="305" t="s">
        <v>20</v>
      </c>
      <c r="F1335" s="27">
        <v>2</v>
      </c>
      <c r="G1335" s="27">
        <v>2</v>
      </c>
      <c r="H1335" s="40">
        <v>341</v>
      </c>
      <c r="I1335" s="129">
        <v>0</v>
      </c>
      <c r="J1335" s="129">
        <v>341</v>
      </c>
      <c r="K1335" s="307">
        <f>SUM(L1335:O1335)</f>
        <v>3167699.01</v>
      </c>
      <c r="L1335" s="311">
        <v>0</v>
      </c>
      <c r="M1335" s="377">
        <v>0</v>
      </c>
      <c r="N1335" s="311">
        <v>0</v>
      </c>
      <c r="O1335" s="40">
        <f>'[1]Прод. прилож (2)'!$C$1021</f>
        <v>3167699.01</v>
      </c>
      <c r="P1335" s="311">
        <f t="shared" si="423"/>
        <v>9289.4399120234593</v>
      </c>
      <c r="Q1335" s="42">
        <v>9673</v>
      </c>
      <c r="R1335" s="59" t="s">
        <v>93</v>
      </c>
      <c r="S1335" s="55"/>
      <c r="T1335" s="15"/>
      <c r="U1335" s="15"/>
    </row>
    <row r="1336" spans="1:21" s="90" customFormat="1" ht="40.15" customHeight="1" x14ac:dyDescent="0.25">
      <c r="A1336" s="442" t="s">
        <v>1327</v>
      </c>
      <c r="B1336" s="442"/>
      <c r="C1336" s="442"/>
      <c r="D1336" s="442"/>
      <c r="E1336" s="442"/>
      <c r="F1336" s="442"/>
      <c r="G1336" s="442"/>
      <c r="H1336" s="442"/>
      <c r="I1336" s="442"/>
      <c r="J1336" s="442"/>
      <c r="K1336" s="442"/>
      <c r="L1336" s="442"/>
      <c r="M1336" s="442"/>
      <c r="N1336" s="442"/>
      <c r="O1336" s="442"/>
      <c r="P1336" s="442"/>
      <c r="Q1336" s="442"/>
      <c r="R1336" s="442"/>
      <c r="S1336" s="89"/>
      <c r="T1336" s="89"/>
      <c r="U1336" s="89"/>
    </row>
    <row r="1337" spans="1:21" s="92" customFormat="1" ht="40.15" customHeight="1" x14ac:dyDescent="0.25">
      <c r="A1337" s="416" t="s">
        <v>1282</v>
      </c>
      <c r="B1337" s="416"/>
      <c r="C1337" s="261" t="s">
        <v>21</v>
      </c>
      <c r="D1337" s="261" t="s">
        <v>21</v>
      </c>
      <c r="E1337" s="261" t="s">
        <v>21</v>
      </c>
      <c r="F1337" s="77" t="s">
        <v>21</v>
      </c>
      <c r="G1337" s="77" t="s">
        <v>21</v>
      </c>
      <c r="H1337" s="98">
        <f>SUM(H1338)</f>
        <v>572.79999999999995</v>
      </c>
      <c r="I1337" s="98">
        <f t="shared" ref="I1337:O1337" si="424">SUM(I1338)</f>
        <v>48</v>
      </c>
      <c r="J1337" s="98">
        <f t="shared" si="424"/>
        <v>524.79999999999995</v>
      </c>
      <c r="K1337" s="98">
        <f t="shared" si="424"/>
        <v>5477081.0999999996</v>
      </c>
      <c r="L1337" s="98">
        <f t="shared" si="424"/>
        <v>0</v>
      </c>
      <c r="M1337" s="98">
        <f t="shared" si="424"/>
        <v>0</v>
      </c>
      <c r="N1337" s="98">
        <f t="shared" si="424"/>
        <v>0</v>
      </c>
      <c r="O1337" s="98">
        <f t="shared" si="424"/>
        <v>5477081.0999999996</v>
      </c>
      <c r="P1337" s="30">
        <f t="shared" ref="P1337:P1338" si="425">K1337/H1337</f>
        <v>9561.9432611731845</v>
      </c>
      <c r="Q1337" s="99" t="s">
        <v>21</v>
      </c>
      <c r="R1337" s="100" t="s">
        <v>21</v>
      </c>
      <c r="S1337" s="91"/>
      <c r="T1337" s="91"/>
      <c r="U1337" s="91"/>
    </row>
    <row r="1338" spans="1:21" s="92" customFormat="1" ht="22.9" customHeight="1" x14ac:dyDescent="0.25">
      <c r="A1338" s="200">
        <v>1083</v>
      </c>
      <c r="B1338" s="301" t="s">
        <v>1283</v>
      </c>
      <c r="C1338" s="288">
        <v>1989</v>
      </c>
      <c r="D1338" s="288" t="s">
        <v>204</v>
      </c>
      <c r="E1338" s="288" t="s">
        <v>20</v>
      </c>
      <c r="F1338" s="54">
        <v>2</v>
      </c>
      <c r="G1338" s="54">
        <v>2</v>
      </c>
      <c r="H1338" s="311">
        <v>572.79999999999995</v>
      </c>
      <c r="I1338" s="311">
        <v>48</v>
      </c>
      <c r="J1338" s="311">
        <v>524.79999999999995</v>
      </c>
      <c r="K1338" s="311">
        <f>SUM(L1338:O1338)</f>
        <v>5477081.0999999996</v>
      </c>
      <c r="L1338" s="311">
        <v>0</v>
      </c>
      <c r="M1338" s="377">
        <v>0</v>
      </c>
      <c r="N1338" s="311">
        <v>0</v>
      </c>
      <c r="O1338" s="311">
        <f>'[1]Прод. прилож (2)'!$C$1509</f>
        <v>5477081.0999999996</v>
      </c>
      <c r="P1338" s="42">
        <f t="shared" si="425"/>
        <v>9561.9432611731845</v>
      </c>
      <c r="Q1338" s="311">
        <v>9673</v>
      </c>
      <c r="R1338" s="300" t="s">
        <v>94</v>
      </c>
      <c r="S1338" s="93">
        <f>O1338+O1339+O1340+O1341</f>
        <v>30415277.619999997</v>
      </c>
      <c r="T1338" s="91"/>
      <c r="U1338" s="91"/>
    </row>
    <row r="1339" spans="1:21" ht="34.9" customHeight="1" x14ac:dyDescent="0.25">
      <c r="A1339" s="459" t="s">
        <v>1275</v>
      </c>
      <c r="B1339" s="459"/>
      <c r="C1339" s="459"/>
      <c r="D1339" s="459"/>
      <c r="E1339" s="459"/>
      <c r="F1339" s="459"/>
      <c r="G1339" s="459"/>
      <c r="H1339" s="459"/>
      <c r="I1339" s="459"/>
      <c r="J1339" s="459"/>
      <c r="K1339" s="459"/>
      <c r="L1339" s="459"/>
      <c r="M1339" s="459"/>
      <c r="N1339" s="459"/>
      <c r="O1339" s="459"/>
      <c r="P1339" s="459"/>
      <c r="Q1339" s="459"/>
      <c r="R1339" s="459"/>
      <c r="S1339" s="14"/>
    </row>
    <row r="1340" spans="1:21" ht="34.9" customHeight="1" x14ac:dyDescent="0.25">
      <c r="A1340" s="416" t="s">
        <v>711</v>
      </c>
      <c r="B1340" s="416"/>
      <c r="C1340" s="261" t="s">
        <v>21</v>
      </c>
      <c r="D1340" s="261" t="s">
        <v>21</v>
      </c>
      <c r="E1340" s="261" t="s">
        <v>21</v>
      </c>
      <c r="F1340" s="77" t="s">
        <v>21</v>
      </c>
      <c r="G1340" s="77" t="s">
        <v>21</v>
      </c>
      <c r="H1340" s="78">
        <f>SUM(H1341:H1348)</f>
        <v>4034.7</v>
      </c>
      <c r="I1340" s="78">
        <f t="shared" ref="I1340:O1340" si="426">SUM(I1341:I1348)</f>
        <v>423.56</v>
      </c>
      <c r="J1340" s="78">
        <f t="shared" si="426"/>
        <v>3469.0999999999995</v>
      </c>
      <c r="K1340" s="78">
        <f t="shared" si="426"/>
        <v>23226351.519999996</v>
      </c>
      <c r="L1340" s="78">
        <f t="shared" si="426"/>
        <v>0</v>
      </c>
      <c r="M1340" s="78">
        <f t="shared" si="426"/>
        <v>0</v>
      </c>
      <c r="N1340" s="78">
        <f t="shared" si="426"/>
        <v>0</v>
      </c>
      <c r="O1340" s="78">
        <f t="shared" si="426"/>
        <v>23226351.519999996</v>
      </c>
      <c r="P1340" s="30">
        <f>K1340/H1340</f>
        <v>5756.6489503556641</v>
      </c>
      <c r="Q1340" s="79" t="s">
        <v>21</v>
      </c>
      <c r="R1340" s="80" t="s">
        <v>21</v>
      </c>
      <c r="S1340" s="14"/>
    </row>
    <row r="1341" spans="1:21" s="123" customFormat="1" ht="22.9" customHeight="1" x14ac:dyDescent="0.25">
      <c r="A1341" s="200">
        <v>1084</v>
      </c>
      <c r="B1341" s="301" t="s">
        <v>841</v>
      </c>
      <c r="C1341" s="305">
        <v>1962</v>
      </c>
      <c r="D1341" s="288" t="s">
        <v>204</v>
      </c>
      <c r="E1341" s="305" t="s">
        <v>20</v>
      </c>
      <c r="F1341" s="305">
        <v>2</v>
      </c>
      <c r="G1341" s="305">
        <v>2</v>
      </c>
      <c r="H1341" s="40">
        <v>423.4</v>
      </c>
      <c r="I1341" s="40">
        <v>48.6</v>
      </c>
      <c r="J1341" s="40">
        <v>374.8</v>
      </c>
      <c r="K1341" s="307">
        <f t="shared" ref="K1341:K1348" si="427">SUM(L1341:O1341)</f>
        <v>1711844.9999999998</v>
      </c>
      <c r="L1341" s="311">
        <v>0</v>
      </c>
      <c r="M1341" s="377">
        <v>0</v>
      </c>
      <c r="N1341" s="311">
        <v>0</v>
      </c>
      <c r="O1341" s="40">
        <f>'[1]Прод. прилож (2)'!$C$1511</f>
        <v>1711844.9999999998</v>
      </c>
      <c r="P1341" s="311">
        <f t="shared" ref="P1341:P1348" si="428">K1341/H1341</f>
        <v>4043.0916391119504</v>
      </c>
      <c r="Q1341" s="42">
        <v>9673</v>
      </c>
      <c r="R1341" s="59" t="s">
        <v>94</v>
      </c>
      <c r="S1341" s="55"/>
      <c r="T1341" s="15"/>
      <c r="U1341" s="15"/>
    </row>
    <row r="1342" spans="1:21" ht="22.9" customHeight="1" x14ac:dyDescent="0.25">
      <c r="A1342" s="200">
        <v>1085</v>
      </c>
      <c r="B1342" s="301" t="s">
        <v>842</v>
      </c>
      <c r="C1342" s="305">
        <v>1962</v>
      </c>
      <c r="D1342" s="288" t="s">
        <v>204</v>
      </c>
      <c r="E1342" s="305" t="s">
        <v>20</v>
      </c>
      <c r="F1342" s="305">
        <v>2</v>
      </c>
      <c r="G1342" s="305">
        <v>2</v>
      </c>
      <c r="H1342" s="40">
        <v>428</v>
      </c>
      <c r="I1342" s="40">
        <v>43.5</v>
      </c>
      <c r="J1342" s="40">
        <v>384.5</v>
      </c>
      <c r="K1342" s="307">
        <f t="shared" si="427"/>
        <v>1729900</v>
      </c>
      <c r="L1342" s="311">
        <v>0</v>
      </c>
      <c r="M1342" s="377">
        <v>0</v>
      </c>
      <c r="N1342" s="311">
        <v>0</v>
      </c>
      <c r="O1342" s="40">
        <f>'[1]Прод. прилож (2)'!$C$1512</f>
        <v>1729900</v>
      </c>
      <c r="P1342" s="311">
        <f t="shared" si="428"/>
        <v>4041.8224299065419</v>
      </c>
      <c r="Q1342" s="42">
        <v>9673</v>
      </c>
      <c r="R1342" s="59" t="s">
        <v>94</v>
      </c>
      <c r="S1342" s="17"/>
    </row>
    <row r="1343" spans="1:21" ht="22.9" customHeight="1" x14ac:dyDescent="0.25">
      <c r="A1343" s="200">
        <v>1086</v>
      </c>
      <c r="B1343" s="301" t="s">
        <v>843</v>
      </c>
      <c r="C1343" s="305">
        <v>1962</v>
      </c>
      <c r="D1343" s="288" t="s">
        <v>204</v>
      </c>
      <c r="E1343" s="305" t="s">
        <v>20</v>
      </c>
      <c r="F1343" s="305">
        <v>2</v>
      </c>
      <c r="G1343" s="305">
        <v>2</v>
      </c>
      <c r="H1343" s="40">
        <v>422.6</v>
      </c>
      <c r="I1343" s="40">
        <v>43.3</v>
      </c>
      <c r="J1343" s="40">
        <v>379.3</v>
      </c>
      <c r="K1343" s="307">
        <f t="shared" si="427"/>
        <v>1708705.0000000002</v>
      </c>
      <c r="L1343" s="311">
        <v>0</v>
      </c>
      <c r="M1343" s="377">
        <v>0</v>
      </c>
      <c r="N1343" s="311">
        <v>0</v>
      </c>
      <c r="O1343" s="40">
        <f>'[1]Прод. прилож (2)'!$C$1513</f>
        <v>1708705.0000000002</v>
      </c>
      <c r="P1343" s="311">
        <f t="shared" si="428"/>
        <v>4043.3151916706111</v>
      </c>
      <c r="Q1343" s="42">
        <v>9673</v>
      </c>
      <c r="R1343" s="59" t="s">
        <v>94</v>
      </c>
      <c r="S1343" s="17"/>
    </row>
    <row r="1344" spans="1:21" ht="22.9" customHeight="1" x14ac:dyDescent="0.25">
      <c r="A1344" s="200">
        <v>1087</v>
      </c>
      <c r="B1344" s="301" t="s">
        <v>844</v>
      </c>
      <c r="C1344" s="305">
        <v>1966</v>
      </c>
      <c r="D1344" s="288" t="s">
        <v>204</v>
      </c>
      <c r="E1344" s="305" t="s">
        <v>20</v>
      </c>
      <c r="F1344" s="305">
        <v>2</v>
      </c>
      <c r="G1344" s="305">
        <v>2</v>
      </c>
      <c r="H1344" s="40">
        <v>422.6</v>
      </c>
      <c r="I1344" s="40">
        <v>48.6</v>
      </c>
      <c r="J1344" s="40">
        <v>373.8</v>
      </c>
      <c r="K1344" s="307">
        <f t="shared" si="427"/>
        <v>1708705.0000000002</v>
      </c>
      <c r="L1344" s="311">
        <v>0</v>
      </c>
      <c r="M1344" s="377">
        <v>0</v>
      </c>
      <c r="N1344" s="311">
        <v>0</v>
      </c>
      <c r="O1344" s="40">
        <f>'[1]Прод. прилож (2)'!$C$1514</f>
        <v>1708705.0000000002</v>
      </c>
      <c r="P1344" s="311">
        <f t="shared" si="428"/>
        <v>4043.3151916706111</v>
      </c>
      <c r="Q1344" s="42">
        <v>9673</v>
      </c>
      <c r="R1344" s="59" t="s">
        <v>94</v>
      </c>
      <c r="S1344" s="17"/>
    </row>
    <row r="1345" spans="1:207" ht="22.9" customHeight="1" x14ac:dyDescent="0.25">
      <c r="A1345" s="200">
        <v>1088</v>
      </c>
      <c r="B1345" s="301" t="s">
        <v>845</v>
      </c>
      <c r="C1345" s="305">
        <v>1967</v>
      </c>
      <c r="D1345" s="288" t="s">
        <v>204</v>
      </c>
      <c r="E1345" s="305" t="s">
        <v>20</v>
      </c>
      <c r="F1345" s="305">
        <v>2</v>
      </c>
      <c r="G1345" s="305">
        <v>2</v>
      </c>
      <c r="H1345" s="40">
        <v>420.2</v>
      </c>
      <c r="I1345" s="40">
        <v>49.4</v>
      </c>
      <c r="J1345" s="40">
        <v>370.8</v>
      </c>
      <c r="K1345" s="307">
        <f t="shared" si="427"/>
        <v>1699284.9999999998</v>
      </c>
      <c r="L1345" s="311">
        <v>0</v>
      </c>
      <c r="M1345" s="377">
        <v>0</v>
      </c>
      <c r="N1345" s="311">
        <v>0</v>
      </c>
      <c r="O1345" s="40">
        <f>'[1]Прод. прилож (2)'!$C$1515</f>
        <v>1699284.9999999998</v>
      </c>
      <c r="P1345" s="311">
        <f t="shared" si="428"/>
        <v>4043.9909566872911</v>
      </c>
      <c r="Q1345" s="42">
        <v>9673</v>
      </c>
      <c r="R1345" s="59" t="s">
        <v>94</v>
      </c>
      <c r="S1345" s="17"/>
    </row>
    <row r="1346" spans="1:207" ht="22.9" customHeight="1" x14ac:dyDescent="0.25">
      <c r="A1346" s="200">
        <v>1089</v>
      </c>
      <c r="B1346" s="301" t="s">
        <v>838</v>
      </c>
      <c r="C1346" s="305">
        <v>1965</v>
      </c>
      <c r="D1346" s="288" t="s">
        <v>204</v>
      </c>
      <c r="E1346" s="305" t="s">
        <v>20</v>
      </c>
      <c r="F1346" s="27">
        <v>2</v>
      </c>
      <c r="G1346" s="27">
        <v>2</v>
      </c>
      <c r="H1346" s="40">
        <v>497.4</v>
      </c>
      <c r="I1346" s="129">
        <v>48.8</v>
      </c>
      <c r="J1346" s="129">
        <v>377.7</v>
      </c>
      <c r="K1346" s="307">
        <f t="shared" si="427"/>
        <v>6422713.0099999998</v>
      </c>
      <c r="L1346" s="311">
        <v>0</v>
      </c>
      <c r="M1346" s="377">
        <v>0</v>
      </c>
      <c r="N1346" s="311">
        <v>0</v>
      </c>
      <c r="O1346" s="40">
        <f>'[1]Прод. прилож (2)'!$C$362</f>
        <v>6422713.0099999998</v>
      </c>
      <c r="P1346" s="311">
        <f t="shared" si="428"/>
        <v>12912.57139123442</v>
      </c>
      <c r="Q1346" s="42">
        <v>9673</v>
      </c>
      <c r="R1346" s="59" t="s">
        <v>92</v>
      </c>
    </row>
    <row r="1347" spans="1:207" ht="22.9" customHeight="1" x14ac:dyDescent="0.25">
      <c r="A1347" s="200">
        <v>1090</v>
      </c>
      <c r="B1347" s="301" t="s">
        <v>839</v>
      </c>
      <c r="C1347" s="305">
        <v>1982</v>
      </c>
      <c r="D1347" s="288" t="s">
        <v>204</v>
      </c>
      <c r="E1347" s="305" t="s">
        <v>22</v>
      </c>
      <c r="F1347" s="27">
        <v>3</v>
      </c>
      <c r="G1347" s="27">
        <v>2</v>
      </c>
      <c r="H1347" s="40">
        <v>923.1</v>
      </c>
      <c r="I1347" s="129">
        <v>92.56</v>
      </c>
      <c r="J1347" s="129">
        <v>830.5</v>
      </c>
      <c r="K1347" s="307">
        <f t="shared" si="427"/>
        <v>1924035.64</v>
      </c>
      <c r="L1347" s="311">
        <v>0</v>
      </c>
      <c r="M1347" s="377">
        <v>0</v>
      </c>
      <c r="N1347" s="311">
        <v>0</v>
      </c>
      <c r="O1347" s="40">
        <f>'[1]Прод. прилож (2)'!$C$363</f>
        <v>1924035.64</v>
      </c>
      <c r="P1347" s="311">
        <f t="shared" si="428"/>
        <v>2084.3198353374496</v>
      </c>
      <c r="Q1347" s="42">
        <v>9673</v>
      </c>
      <c r="R1347" s="59" t="s">
        <v>92</v>
      </c>
    </row>
    <row r="1348" spans="1:207" ht="22.9" customHeight="1" x14ac:dyDescent="0.25">
      <c r="A1348" s="200">
        <v>1091</v>
      </c>
      <c r="B1348" s="301" t="s">
        <v>840</v>
      </c>
      <c r="C1348" s="305">
        <v>1966</v>
      </c>
      <c r="D1348" s="288" t="s">
        <v>204</v>
      </c>
      <c r="E1348" s="305" t="s">
        <v>20</v>
      </c>
      <c r="F1348" s="27">
        <v>2</v>
      </c>
      <c r="G1348" s="27">
        <v>2</v>
      </c>
      <c r="H1348" s="40">
        <v>497.4</v>
      </c>
      <c r="I1348" s="129">
        <v>48.8</v>
      </c>
      <c r="J1348" s="129">
        <v>377.7</v>
      </c>
      <c r="K1348" s="307">
        <f t="shared" si="427"/>
        <v>6321162.8699999992</v>
      </c>
      <c r="L1348" s="311">
        <v>0</v>
      </c>
      <c r="M1348" s="377">
        <v>0</v>
      </c>
      <c r="N1348" s="311">
        <v>0</v>
      </c>
      <c r="O1348" s="40">
        <f>'[1]Прод. прилож (2)'!$C$364</f>
        <v>6321162.8699999992</v>
      </c>
      <c r="P1348" s="311">
        <f t="shared" si="428"/>
        <v>12708.409469240047</v>
      </c>
      <c r="Q1348" s="42">
        <v>9673</v>
      </c>
      <c r="R1348" s="59" t="s">
        <v>92</v>
      </c>
    </row>
    <row r="1349" spans="1:207" s="123" customFormat="1" ht="34.9" customHeight="1" x14ac:dyDescent="0.25">
      <c r="A1349" s="415" t="s">
        <v>1276</v>
      </c>
      <c r="B1349" s="415"/>
      <c r="C1349" s="415"/>
      <c r="D1349" s="415"/>
      <c r="E1349" s="415"/>
      <c r="F1349" s="415"/>
      <c r="G1349" s="415"/>
      <c r="H1349" s="415"/>
      <c r="I1349" s="415"/>
      <c r="J1349" s="415"/>
      <c r="K1349" s="415"/>
      <c r="L1349" s="415"/>
      <c r="M1349" s="415"/>
      <c r="N1349" s="415"/>
      <c r="O1349" s="415"/>
      <c r="P1349" s="415"/>
      <c r="Q1349" s="415"/>
      <c r="R1349" s="415"/>
      <c r="S1349" s="47"/>
      <c r="T1349" s="15"/>
      <c r="U1349" s="15"/>
    </row>
    <row r="1350" spans="1:207" s="123" customFormat="1" ht="34.9" customHeight="1" x14ac:dyDescent="0.25">
      <c r="A1350" s="416" t="s">
        <v>904</v>
      </c>
      <c r="B1350" s="416"/>
      <c r="C1350" s="261" t="s">
        <v>21</v>
      </c>
      <c r="D1350" s="261" t="s">
        <v>21</v>
      </c>
      <c r="E1350" s="261" t="s">
        <v>21</v>
      </c>
      <c r="F1350" s="77" t="s">
        <v>21</v>
      </c>
      <c r="G1350" s="77" t="s">
        <v>21</v>
      </c>
      <c r="H1350" s="78">
        <f>SUM(H1351)</f>
        <v>427</v>
      </c>
      <c r="I1350" s="78">
        <f t="shared" ref="I1350:O1350" si="429">SUM(I1351)</f>
        <v>0</v>
      </c>
      <c r="J1350" s="78">
        <f t="shared" si="429"/>
        <v>377</v>
      </c>
      <c r="K1350" s="78">
        <f t="shared" si="429"/>
        <v>1514842.56</v>
      </c>
      <c r="L1350" s="78">
        <f t="shared" si="429"/>
        <v>0</v>
      </c>
      <c r="M1350" s="78">
        <f t="shared" si="429"/>
        <v>0</v>
      </c>
      <c r="N1350" s="78">
        <f t="shared" si="429"/>
        <v>0</v>
      </c>
      <c r="O1350" s="78">
        <f t="shared" si="429"/>
        <v>1514842.56</v>
      </c>
      <c r="P1350" s="78">
        <f>K1350/H1350</f>
        <v>3547.6406557377049</v>
      </c>
      <c r="Q1350" s="79" t="s">
        <v>21</v>
      </c>
      <c r="R1350" s="80" t="s">
        <v>21</v>
      </c>
      <c r="S1350" s="47"/>
      <c r="T1350" s="15"/>
      <c r="U1350" s="15"/>
    </row>
    <row r="1351" spans="1:207" s="123" customFormat="1" ht="22.9" customHeight="1" x14ac:dyDescent="0.25">
      <c r="A1351" s="200">
        <v>1092</v>
      </c>
      <c r="B1351" s="301" t="s">
        <v>905</v>
      </c>
      <c r="C1351" s="305">
        <v>1964</v>
      </c>
      <c r="D1351" s="288" t="s">
        <v>204</v>
      </c>
      <c r="E1351" s="305" t="s">
        <v>20</v>
      </c>
      <c r="F1351" s="27">
        <v>2</v>
      </c>
      <c r="G1351" s="27">
        <v>2</v>
      </c>
      <c r="H1351" s="40">
        <v>427</v>
      </c>
      <c r="I1351" s="129">
        <v>0</v>
      </c>
      <c r="J1351" s="129">
        <v>377</v>
      </c>
      <c r="K1351" s="307">
        <f>SUM(L1351:O1351)</f>
        <v>1514842.56</v>
      </c>
      <c r="L1351" s="311">
        <v>0</v>
      </c>
      <c r="M1351" s="377">
        <v>0</v>
      </c>
      <c r="N1351" s="311">
        <v>0</v>
      </c>
      <c r="O1351" s="40">
        <f>'[1]Прод. прилож (2)'!$C$1031</f>
        <v>1514842.56</v>
      </c>
      <c r="P1351" s="311">
        <f>K1351/H1351</f>
        <v>3547.6406557377049</v>
      </c>
      <c r="Q1351" s="42">
        <v>9673</v>
      </c>
      <c r="R1351" s="59" t="s">
        <v>93</v>
      </c>
      <c r="S1351" s="47"/>
      <c r="T1351" s="15"/>
      <c r="U1351" s="15"/>
    </row>
    <row r="1352" spans="1:207" ht="34.9" customHeight="1" x14ac:dyDescent="0.25">
      <c r="A1352" s="415" t="s">
        <v>1277</v>
      </c>
      <c r="B1352" s="415"/>
      <c r="C1352" s="415"/>
      <c r="D1352" s="415"/>
      <c r="E1352" s="415"/>
      <c r="F1352" s="415"/>
      <c r="G1352" s="415"/>
      <c r="H1352" s="415"/>
      <c r="I1352" s="415"/>
      <c r="J1352" s="415"/>
      <c r="K1352" s="415"/>
      <c r="L1352" s="415"/>
      <c r="M1352" s="415"/>
      <c r="N1352" s="415"/>
      <c r="O1352" s="415"/>
      <c r="P1352" s="415"/>
      <c r="Q1352" s="415"/>
      <c r="R1352" s="415"/>
      <c r="S1352" s="14"/>
    </row>
    <row r="1353" spans="1:207" ht="34.9" customHeight="1" x14ac:dyDescent="0.25">
      <c r="A1353" s="416" t="s">
        <v>56</v>
      </c>
      <c r="B1353" s="416"/>
      <c r="C1353" s="261" t="s">
        <v>21</v>
      </c>
      <c r="D1353" s="261" t="s">
        <v>21</v>
      </c>
      <c r="E1353" s="261" t="s">
        <v>21</v>
      </c>
      <c r="F1353" s="77" t="s">
        <v>21</v>
      </c>
      <c r="G1353" s="77" t="s">
        <v>21</v>
      </c>
      <c r="H1353" s="78">
        <f>SUM(H1354:H1363)</f>
        <v>4487.3999999999996</v>
      </c>
      <c r="I1353" s="78">
        <f t="shared" ref="I1353:O1353" si="430">SUM(I1354:I1363)</f>
        <v>757</v>
      </c>
      <c r="J1353" s="78">
        <f t="shared" si="430"/>
        <v>3386.2999999999997</v>
      </c>
      <c r="K1353" s="78">
        <f t="shared" si="430"/>
        <v>40892369.769999996</v>
      </c>
      <c r="L1353" s="78">
        <f t="shared" si="430"/>
        <v>0</v>
      </c>
      <c r="M1353" s="78">
        <f t="shared" si="430"/>
        <v>0</v>
      </c>
      <c r="N1353" s="78">
        <f t="shared" si="430"/>
        <v>0</v>
      </c>
      <c r="O1353" s="78">
        <f t="shared" si="430"/>
        <v>40892369.769999996</v>
      </c>
      <c r="P1353" s="30">
        <f t="shared" ref="P1353" si="431">K1353/H1353</f>
        <v>9112.7088670499616</v>
      </c>
      <c r="Q1353" s="79" t="s">
        <v>21</v>
      </c>
      <c r="R1353" s="80" t="s">
        <v>21</v>
      </c>
      <c r="S1353" s="14"/>
    </row>
    <row r="1354" spans="1:207" s="92" customFormat="1" ht="25.9" customHeight="1" x14ac:dyDescent="0.25">
      <c r="A1354" s="200">
        <v>1093</v>
      </c>
      <c r="B1354" s="301" t="s">
        <v>855</v>
      </c>
      <c r="C1354" s="305">
        <v>1960</v>
      </c>
      <c r="D1354" s="288" t="s">
        <v>204</v>
      </c>
      <c r="E1354" s="305" t="s">
        <v>20</v>
      </c>
      <c r="F1354" s="27">
        <v>2</v>
      </c>
      <c r="G1354" s="27">
        <v>2</v>
      </c>
      <c r="H1354" s="40">
        <v>406.2</v>
      </c>
      <c r="I1354" s="129">
        <v>0</v>
      </c>
      <c r="J1354" s="129">
        <v>278.10000000000002</v>
      </c>
      <c r="K1354" s="45">
        <f t="shared" ref="K1354:K1363" si="432">SUM(L1354:O1354)</f>
        <v>3566790.35</v>
      </c>
      <c r="L1354" s="289">
        <v>0</v>
      </c>
      <c r="M1354" s="368">
        <v>0</v>
      </c>
      <c r="N1354" s="289">
        <v>0</v>
      </c>
      <c r="O1354" s="40">
        <f>'[1]Прод. прилож (2)'!$C$1033</f>
        <v>3566790.35</v>
      </c>
      <c r="P1354" s="289">
        <f>K1354/H1354</f>
        <v>8780.8723535204335</v>
      </c>
      <c r="Q1354" s="40">
        <v>9673</v>
      </c>
      <c r="R1354" s="59" t="s">
        <v>93</v>
      </c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 s="15"/>
      <c r="AV1354" s="15"/>
      <c r="AW1354" s="15"/>
      <c r="AX1354" s="15"/>
      <c r="AY1354" s="15"/>
      <c r="AZ1354" s="15"/>
      <c r="BA1354" s="15"/>
      <c r="BB1354" s="15"/>
      <c r="BC1354" s="15"/>
      <c r="BD1354" s="15"/>
      <c r="BE1354" s="15"/>
      <c r="BF1354" s="15"/>
      <c r="BG1354" s="15"/>
      <c r="BH1354" s="15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5"/>
      <c r="CW1354" s="15"/>
      <c r="CX1354" s="15"/>
      <c r="CY1354" s="15"/>
      <c r="CZ1354" s="15"/>
      <c r="DA1354" s="15"/>
      <c r="DB1354" s="15"/>
      <c r="DC1354" s="15"/>
      <c r="DD1354" s="15"/>
      <c r="DE1354" s="15"/>
      <c r="DF1354" s="15"/>
      <c r="DG1354" s="15"/>
      <c r="DH1354" s="15"/>
      <c r="DI1354" s="15"/>
      <c r="DJ1354" s="15"/>
      <c r="DK1354" s="15"/>
      <c r="DL1354" s="15"/>
      <c r="DM1354" s="15"/>
      <c r="DN1354" s="15"/>
      <c r="DO1354" s="15"/>
      <c r="DP1354" s="15"/>
      <c r="DQ1354" s="15"/>
      <c r="DR1354" s="15"/>
      <c r="DS1354" s="15"/>
      <c r="DT1354" s="15"/>
      <c r="DU1354" s="15"/>
      <c r="DV1354" s="15"/>
      <c r="DW1354" s="15"/>
      <c r="DX1354" s="15"/>
      <c r="DY1354" s="15"/>
      <c r="DZ1354" s="15"/>
      <c r="EA1354" s="15"/>
      <c r="EB1354" s="15"/>
      <c r="EC1354" s="15"/>
      <c r="ED1354" s="15"/>
      <c r="EE1354" s="15"/>
      <c r="EF1354" s="15"/>
      <c r="EG1354" s="15"/>
      <c r="EH1354" s="15"/>
      <c r="EI1354" s="15"/>
      <c r="EJ1354" s="15"/>
      <c r="EK1354" s="15"/>
      <c r="EL1354" s="15"/>
      <c r="EM1354" s="15"/>
      <c r="EN1354" s="15"/>
      <c r="EO1354" s="15"/>
      <c r="EP1354" s="15"/>
      <c r="EQ1354" s="15"/>
      <c r="ER1354" s="15"/>
      <c r="ES1354" s="15"/>
      <c r="ET1354" s="15"/>
      <c r="EU1354" s="15"/>
      <c r="EV1354" s="15"/>
      <c r="EW1354" s="15"/>
      <c r="EX1354" s="15"/>
      <c r="EY1354" s="15"/>
      <c r="EZ1354" s="15"/>
      <c r="FA1354" s="15"/>
      <c r="FB1354" s="15"/>
      <c r="FC1354" s="15"/>
      <c r="FD1354" s="15"/>
      <c r="FE1354" s="15"/>
      <c r="FF1354" s="15"/>
      <c r="FG1354" s="15"/>
      <c r="FH1354" s="15"/>
      <c r="FI1354" s="15"/>
      <c r="FJ1354" s="15"/>
      <c r="FK1354" s="15"/>
      <c r="FL1354" s="15"/>
      <c r="FM1354" s="15"/>
      <c r="FN1354" s="15"/>
      <c r="FO1354" s="15"/>
      <c r="FP1354" s="15"/>
      <c r="FQ1354" s="15"/>
      <c r="FR1354" s="15"/>
      <c r="FS1354" s="15"/>
      <c r="FT1354" s="15"/>
      <c r="FU1354" s="15"/>
      <c r="FV1354" s="15"/>
      <c r="FW1354" s="15"/>
      <c r="FX1354" s="15"/>
      <c r="FY1354" s="15"/>
      <c r="FZ1354" s="15"/>
      <c r="GA1354" s="15"/>
      <c r="GB1354" s="15"/>
      <c r="GC1354" s="15"/>
      <c r="GD1354" s="15"/>
      <c r="GE1354" s="15"/>
      <c r="GF1354" s="15"/>
      <c r="GG1354" s="15"/>
      <c r="GH1354" s="15"/>
      <c r="GI1354" s="15"/>
      <c r="GJ1354" s="15"/>
      <c r="GK1354" s="15"/>
      <c r="GL1354" s="15"/>
      <c r="GM1354" s="15"/>
      <c r="GN1354" s="15"/>
      <c r="GO1354" s="15"/>
      <c r="GP1354" s="15"/>
      <c r="GQ1354" s="15"/>
      <c r="GR1354" s="15"/>
      <c r="GS1354" s="15"/>
      <c r="GT1354" s="15"/>
      <c r="GU1354" s="15"/>
      <c r="GV1354" s="15"/>
      <c r="GW1354" s="15"/>
      <c r="GX1354" s="15"/>
      <c r="GY1354" s="15"/>
    </row>
    <row r="1355" spans="1:207" s="123" customFormat="1" ht="25.9" customHeight="1" x14ac:dyDescent="0.25">
      <c r="A1355" s="200">
        <v>1094</v>
      </c>
      <c r="B1355" s="301" t="s">
        <v>852</v>
      </c>
      <c r="C1355" s="305">
        <v>1966</v>
      </c>
      <c r="D1355" s="288" t="s">
        <v>204</v>
      </c>
      <c r="E1355" s="305" t="s">
        <v>20</v>
      </c>
      <c r="F1355" s="305">
        <v>2</v>
      </c>
      <c r="G1355" s="305">
        <v>3</v>
      </c>
      <c r="H1355" s="40">
        <v>900</v>
      </c>
      <c r="I1355" s="40">
        <v>0</v>
      </c>
      <c r="J1355" s="40">
        <v>900</v>
      </c>
      <c r="K1355" s="45">
        <f t="shared" si="432"/>
        <v>3890900</v>
      </c>
      <c r="L1355" s="289">
        <v>0</v>
      </c>
      <c r="M1355" s="368">
        <v>0</v>
      </c>
      <c r="N1355" s="289">
        <v>0</v>
      </c>
      <c r="O1355" s="40">
        <f>'[1]Прод. прилож (2)'!$C$1517</f>
        <v>3890900</v>
      </c>
      <c r="P1355" s="289">
        <f t="shared" ref="P1355:P1363" si="433">K1355/H1355</f>
        <v>4323.2222222222226</v>
      </c>
      <c r="Q1355" s="40">
        <v>9673</v>
      </c>
      <c r="R1355" s="59" t="s">
        <v>94</v>
      </c>
      <c r="S1355" s="47"/>
      <c r="T1355" s="15"/>
      <c r="U1355" s="15"/>
      <c r="V1355" s="1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 s="15"/>
      <c r="AV1355" s="15"/>
      <c r="AW1355" s="15"/>
      <c r="AX1355" s="15"/>
      <c r="AY1355" s="15"/>
      <c r="AZ1355" s="15"/>
      <c r="BA1355" s="15"/>
      <c r="BB1355" s="15"/>
      <c r="BC1355" s="15"/>
      <c r="BD1355" s="15"/>
      <c r="BE1355" s="15"/>
      <c r="BF1355" s="15"/>
      <c r="BG1355" s="15"/>
      <c r="BH1355" s="15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5"/>
      <c r="CW1355" s="15"/>
      <c r="CX1355" s="15"/>
      <c r="CY1355" s="15"/>
      <c r="CZ1355" s="15"/>
      <c r="DA1355" s="15"/>
      <c r="DB1355" s="15"/>
      <c r="DC1355" s="15"/>
      <c r="DD1355" s="15"/>
      <c r="DE1355" s="15"/>
      <c r="DF1355" s="15"/>
      <c r="DG1355" s="15"/>
      <c r="DH1355" s="15"/>
      <c r="DI1355" s="15"/>
      <c r="DJ1355" s="15"/>
      <c r="DK1355" s="15"/>
      <c r="DL1355" s="15"/>
      <c r="DM1355" s="15"/>
      <c r="DN1355" s="15"/>
      <c r="DO1355" s="15"/>
      <c r="DP1355" s="15"/>
      <c r="DQ1355" s="15"/>
      <c r="DR1355" s="15"/>
      <c r="DS1355" s="15"/>
      <c r="DT1355" s="15"/>
      <c r="DU1355" s="15"/>
      <c r="DV1355" s="15"/>
      <c r="DW1355" s="15"/>
      <c r="DX1355" s="15"/>
      <c r="DY1355" s="15"/>
      <c r="DZ1355" s="15"/>
      <c r="EA1355" s="15"/>
      <c r="EB1355" s="15"/>
      <c r="EC1355" s="15"/>
      <c r="ED1355" s="15"/>
      <c r="EE1355" s="15"/>
      <c r="EF1355" s="15"/>
      <c r="EG1355" s="15"/>
      <c r="EH1355" s="15"/>
      <c r="EI1355" s="15"/>
      <c r="EJ1355" s="15"/>
      <c r="EK1355" s="15"/>
      <c r="EL1355" s="15"/>
      <c r="EM1355" s="15"/>
      <c r="EN1355" s="15"/>
      <c r="EO1355" s="15"/>
      <c r="EP1355" s="15"/>
      <c r="EQ1355" s="15"/>
      <c r="ER1355" s="15"/>
      <c r="ES1355" s="15"/>
      <c r="ET1355" s="15"/>
      <c r="EU1355" s="15"/>
      <c r="EV1355" s="15"/>
      <c r="EW1355" s="15"/>
      <c r="EX1355" s="15"/>
      <c r="EY1355" s="15"/>
      <c r="EZ1355" s="15"/>
      <c r="FA1355" s="15"/>
      <c r="FB1355" s="15"/>
      <c r="FC1355" s="15"/>
      <c r="FD1355" s="15"/>
      <c r="FE1355" s="15"/>
      <c r="FF1355" s="15"/>
      <c r="FG1355" s="15"/>
      <c r="FH1355" s="15"/>
      <c r="FI1355" s="15"/>
      <c r="FJ1355" s="15"/>
      <c r="FK1355" s="15"/>
      <c r="FL1355" s="15"/>
      <c r="FM1355" s="15"/>
      <c r="FN1355" s="15"/>
      <c r="FO1355" s="15"/>
      <c r="FP1355" s="15"/>
      <c r="FQ1355" s="15"/>
      <c r="FR1355" s="15"/>
      <c r="FS1355" s="15"/>
      <c r="FT1355" s="15"/>
      <c r="FU1355" s="15"/>
      <c r="FV1355" s="15"/>
      <c r="FW1355" s="15"/>
      <c r="FX1355" s="15"/>
      <c r="FY1355" s="15"/>
      <c r="FZ1355" s="15"/>
      <c r="GA1355" s="15"/>
      <c r="GB1355" s="15"/>
      <c r="GC1355" s="15"/>
      <c r="GD1355" s="15"/>
      <c r="GE1355" s="15"/>
      <c r="GF1355" s="15"/>
      <c r="GG1355" s="15"/>
      <c r="GH1355" s="15"/>
      <c r="GI1355" s="15"/>
      <c r="GJ1355" s="15"/>
      <c r="GK1355" s="15"/>
      <c r="GL1355" s="15"/>
      <c r="GM1355" s="15"/>
      <c r="GN1355" s="15"/>
      <c r="GO1355" s="15"/>
      <c r="GP1355" s="15"/>
      <c r="GQ1355" s="15"/>
      <c r="GR1355" s="15"/>
      <c r="GS1355" s="15"/>
      <c r="GT1355" s="15"/>
      <c r="GU1355" s="15"/>
      <c r="GV1355" s="15"/>
      <c r="GW1355" s="15"/>
      <c r="GX1355" s="15"/>
      <c r="GY1355" s="15"/>
    </row>
    <row r="1356" spans="1:207" s="123" customFormat="1" ht="25.9" customHeight="1" x14ac:dyDescent="0.25">
      <c r="A1356" s="200">
        <v>1095</v>
      </c>
      <c r="B1356" s="301" t="s">
        <v>853</v>
      </c>
      <c r="C1356" s="305">
        <v>1962</v>
      </c>
      <c r="D1356" s="288" t="s">
        <v>204</v>
      </c>
      <c r="E1356" s="305" t="s">
        <v>20</v>
      </c>
      <c r="F1356" s="305">
        <v>2</v>
      </c>
      <c r="G1356" s="305">
        <v>2</v>
      </c>
      <c r="H1356" s="40">
        <v>274.3</v>
      </c>
      <c r="I1356" s="40">
        <v>0</v>
      </c>
      <c r="J1356" s="40">
        <v>274.3</v>
      </c>
      <c r="K1356" s="45">
        <f t="shared" si="432"/>
        <v>1562577.5000000002</v>
      </c>
      <c r="L1356" s="289">
        <v>0</v>
      </c>
      <c r="M1356" s="368">
        <v>0</v>
      </c>
      <c r="N1356" s="289">
        <v>0</v>
      </c>
      <c r="O1356" s="40">
        <f>'[1]Прод. прилож (2)'!$C$1518</f>
        <v>1562577.5000000002</v>
      </c>
      <c r="P1356" s="289">
        <f t="shared" si="433"/>
        <v>5696.6004374772156</v>
      </c>
      <c r="Q1356" s="40">
        <v>9673</v>
      </c>
      <c r="R1356" s="59" t="s">
        <v>94</v>
      </c>
      <c r="S1356" s="47"/>
      <c r="T1356" s="15"/>
      <c r="U1356" s="15"/>
      <c r="V1356" s="1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 s="15"/>
      <c r="AV1356" s="15"/>
      <c r="AW1356" s="15"/>
      <c r="AX1356" s="15"/>
      <c r="AY1356" s="15"/>
      <c r="AZ1356" s="15"/>
      <c r="BA1356" s="15"/>
      <c r="BB1356" s="15"/>
      <c r="BC1356" s="15"/>
      <c r="BD1356" s="15"/>
      <c r="BE1356" s="15"/>
      <c r="BF1356" s="15"/>
      <c r="BG1356" s="15"/>
      <c r="BH1356" s="15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5"/>
      <c r="CW1356" s="15"/>
      <c r="CX1356" s="15"/>
      <c r="CY1356" s="15"/>
      <c r="CZ1356" s="15"/>
      <c r="DA1356" s="15"/>
      <c r="DB1356" s="15"/>
      <c r="DC1356" s="15"/>
      <c r="DD1356" s="15"/>
      <c r="DE1356" s="15"/>
      <c r="DF1356" s="15"/>
      <c r="DG1356" s="15"/>
      <c r="DH1356" s="15"/>
      <c r="DI1356" s="15"/>
      <c r="DJ1356" s="15"/>
      <c r="DK1356" s="15"/>
      <c r="DL1356" s="15"/>
      <c r="DM1356" s="15"/>
      <c r="DN1356" s="15"/>
      <c r="DO1356" s="15"/>
      <c r="DP1356" s="15"/>
      <c r="DQ1356" s="15"/>
      <c r="DR1356" s="15"/>
      <c r="DS1356" s="15"/>
      <c r="DT1356" s="15"/>
      <c r="DU1356" s="15"/>
      <c r="DV1356" s="15"/>
      <c r="DW1356" s="15"/>
      <c r="DX1356" s="15"/>
      <c r="DY1356" s="15"/>
      <c r="DZ1356" s="15"/>
      <c r="EA1356" s="15"/>
      <c r="EB1356" s="15"/>
      <c r="EC1356" s="15"/>
      <c r="ED1356" s="15"/>
      <c r="EE1356" s="15"/>
      <c r="EF1356" s="15"/>
      <c r="EG1356" s="15"/>
      <c r="EH1356" s="15"/>
      <c r="EI1356" s="15"/>
      <c r="EJ1356" s="15"/>
      <c r="EK1356" s="15"/>
      <c r="EL1356" s="15"/>
      <c r="EM1356" s="15"/>
      <c r="EN1356" s="15"/>
      <c r="EO1356" s="15"/>
      <c r="EP1356" s="15"/>
      <c r="EQ1356" s="15"/>
      <c r="ER1356" s="15"/>
      <c r="ES1356" s="15"/>
      <c r="ET1356" s="15"/>
      <c r="EU1356" s="15"/>
      <c r="EV1356" s="15"/>
      <c r="EW1356" s="15"/>
      <c r="EX1356" s="15"/>
      <c r="EY1356" s="15"/>
      <c r="EZ1356" s="15"/>
      <c r="FA1356" s="15"/>
      <c r="FB1356" s="15"/>
      <c r="FC1356" s="15"/>
      <c r="FD1356" s="15"/>
      <c r="FE1356" s="15"/>
      <c r="FF1356" s="15"/>
      <c r="FG1356" s="15"/>
      <c r="FH1356" s="15"/>
      <c r="FI1356" s="15"/>
      <c r="FJ1356" s="15"/>
      <c r="FK1356" s="15"/>
      <c r="FL1356" s="15"/>
      <c r="FM1356" s="15"/>
      <c r="FN1356" s="15"/>
      <c r="FO1356" s="15"/>
      <c r="FP1356" s="15"/>
      <c r="FQ1356" s="15"/>
      <c r="FR1356" s="15"/>
      <c r="FS1356" s="15"/>
      <c r="FT1356" s="15"/>
      <c r="FU1356" s="15"/>
      <c r="FV1356" s="15"/>
      <c r="FW1356" s="15"/>
      <c r="FX1356" s="15"/>
      <c r="FY1356" s="15"/>
      <c r="FZ1356" s="15"/>
      <c r="GA1356" s="15"/>
      <c r="GB1356" s="15"/>
      <c r="GC1356" s="15"/>
      <c r="GD1356" s="15"/>
      <c r="GE1356" s="15"/>
      <c r="GF1356" s="15"/>
      <c r="GG1356" s="15"/>
      <c r="GH1356" s="15"/>
      <c r="GI1356" s="15"/>
      <c r="GJ1356" s="15"/>
      <c r="GK1356" s="15"/>
      <c r="GL1356" s="15"/>
      <c r="GM1356" s="15"/>
      <c r="GN1356" s="15"/>
      <c r="GO1356" s="15"/>
      <c r="GP1356" s="15"/>
      <c r="GQ1356" s="15"/>
      <c r="GR1356" s="15"/>
      <c r="GS1356" s="15"/>
      <c r="GT1356" s="15"/>
      <c r="GU1356" s="15"/>
      <c r="GV1356" s="15"/>
      <c r="GW1356" s="15"/>
      <c r="GX1356" s="15"/>
      <c r="GY1356" s="15"/>
    </row>
    <row r="1357" spans="1:207" s="123" customFormat="1" ht="25.9" customHeight="1" x14ac:dyDescent="0.25">
      <c r="A1357" s="200">
        <v>1096</v>
      </c>
      <c r="B1357" s="301" t="s">
        <v>854</v>
      </c>
      <c r="C1357" s="305">
        <v>1961</v>
      </c>
      <c r="D1357" s="288" t="s">
        <v>204</v>
      </c>
      <c r="E1357" s="305" t="s">
        <v>20</v>
      </c>
      <c r="F1357" s="305">
        <v>2</v>
      </c>
      <c r="G1357" s="305">
        <v>2</v>
      </c>
      <c r="H1357" s="40">
        <v>379.9</v>
      </c>
      <c r="I1357" s="40">
        <v>0</v>
      </c>
      <c r="J1357" s="40">
        <v>379.9</v>
      </c>
      <c r="K1357" s="45">
        <f t="shared" si="432"/>
        <v>1977057.4999999998</v>
      </c>
      <c r="L1357" s="289">
        <v>0</v>
      </c>
      <c r="M1357" s="368">
        <v>0</v>
      </c>
      <c r="N1357" s="289">
        <v>0</v>
      </c>
      <c r="O1357" s="40">
        <f>'[1]Прод. прилож (2)'!$C$1519</f>
        <v>1977057.4999999998</v>
      </c>
      <c r="P1357" s="289">
        <f t="shared" si="433"/>
        <v>5204.15240852856</v>
      </c>
      <c r="Q1357" s="40">
        <v>9673</v>
      </c>
      <c r="R1357" s="59" t="s">
        <v>94</v>
      </c>
      <c r="S1357" s="47"/>
      <c r="T1357" s="15"/>
      <c r="U1357" s="15"/>
      <c r="V1357" s="1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 s="15"/>
      <c r="AV1357" s="15"/>
      <c r="AW1357" s="15"/>
      <c r="AX1357" s="15"/>
      <c r="AY1357" s="15"/>
      <c r="AZ1357" s="15"/>
      <c r="BA1357" s="15"/>
      <c r="BB1357" s="15"/>
      <c r="BC1357" s="15"/>
      <c r="BD1357" s="15"/>
      <c r="BE1357" s="15"/>
      <c r="BF1357" s="15"/>
      <c r="BG1357" s="15"/>
      <c r="BH1357" s="15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5"/>
      <c r="CU1357" s="15"/>
      <c r="CV1357" s="15"/>
      <c r="CW1357" s="15"/>
      <c r="CX1357" s="15"/>
      <c r="CY1357" s="15"/>
      <c r="CZ1357" s="15"/>
      <c r="DA1357" s="15"/>
      <c r="DB1357" s="15"/>
      <c r="DC1357" s="15"/>
      <c r="DD1357" s="15"/>
      <c r="DE1357" s="15"/>
      <c r="DF1357" s="15"/>
      <c r="DG1357" s="15"/>
      <c r="DH1357" s="15"/>
      <c r="DI1357" s="15"/>
      <c r="DJ1357" s="15"/>
      <c r="DK1357" s="15"/>
      <c r="DL1357" s="15"/>
      <c r="DM1357" s="15"/>
      <c r="DN1357" s="15"/>
      <c r="DO1357" s="15"/>
      <c r="DP1357" s="15"/>
      <c r="DQ1357" s="15"/>
      <c r="DR1357" s="15"/>
      <c r="DS1357" s="15"/>
      <c r="DT1357" s="15"/>
      <c r="DU1357" s="15"/>
      <c r="DV1357" s="15"/>
      <c r="DW1357" s="15"/>
      <c r="DX1357" s="15"/>
      <c r="DY1357" s="15"/>
      <c r="DZ1357" s="15"/>
      <c r="EA1357" s="15"/>
      <c r="EB1357" s="15"/>
      <c r="EC1357" s="15"/>
      <c r="ED1357" s="15"/>
      <c r="EE1357" s="15"/>
      <c r="EF1357" s="15"/>
      <c r="EG1357" s="15"/>
      <c r="EH1357" s="15"/>
      <c r="EI1357" s="15"/>
      <c r="EJ1357" s="15"/>
      <c r="EK1357" s="15"/>
      <c r="EL1357" s="15"/>
      <c r="EM1357" s="15"/>
      <c r="EN1357" s="15"/>
      <c r="EO1357" s="15"/>
      <c r="EP1357" s="15"/>
      <c r="EQ1357" s="15"/>
      <c r="ER1357" s="15"/>
      <c r="ES1357" s="15"/>
      <c r="ET1357" s="15"/>
      <c r="EU1357" s="15"/>
      <c r="EV1357" s="15"/>
      <c r="EW1357" s="15"/>
      <c r="EX1357" s="15"/>
      <c r="EY1357" s="15"/>
      <c r="EZ1357" s="15"/>
      <c r="FA1357" s="15"/>
      <c r="FB1357" s="15"/>
      <c r="FC1357" s="15"/>
      <c r="FD1357" s="15"/>
      <c r="FE1357" s="15"/>
      <c r="FF1357" s="15"/>
      <c r="FG1357" s="15"/>
      <c r="FH1357" s="15"/>
      <c r="FI1357" s="15"/>
      <c r="FJ1357" s="15"/>
      <c r="FK1357" s="15"/>
      <c r="FL1357" s="15"/>
      <c r="FM1357" s="15"/>
      <c r="FN1357" s="15"/>
      <c r="FO1357" s="15"/>
      <c r="FP1357" s="15"/>
      <c r="FQ1357" s="15"/>
      <c r="FR1357" s="15"/>
      <c r="FS1357" s="15"/>
      <c r="FT1357" s="15"/>
      <c r="FU1357" s="15"/>
      <c r="FV1357" s="15"/>
      <c r="FW1357" s="15"/>
      <c r="FX1357" s="15"/>
      <c r="FY1357" s="15"/>
      <c r="FZ1357" s="15"/>
      <c r="GA1357" s="15"/>
      <c r="GB1357" s="15"/>
      <c r="GC1357" s="15"/>
      <c r="GD1357" s="15"/>
      <c r="GE1357" s="15"/>
      <c r="GF1357" s="15"/>
      <c r="GG1357" s="15"/>
      <c r="GH1357" s="15"/>
      <c r="GI1357" s="15"/>
      <c r="GJ1357" s="15"/>
      <c r="GK1357" s="15"/>
      <c r="GL1357" s="15"/>
      <c r="GM1357" s="15"/>
      <c r="GN1357" s="15"/>
      <c r="GO1357" s="15"/>
      <c r="GP1357" s="15"/>
      <c r="GQ1357" s="15"/>
      <c r="GR1357" s="15"/>
      <c r="GS1357" s="15"/>
      <c r="GT1357" s="15"/>
      <c r="GU1357" s="15"/>
      <c r="GV1357" s="15"/>
      <c r="GW1357" s="15"/>
      <c r="GX1357" s="15"/>
      <c r="GY1357" s="15"/>
    </row>
    <row r="1358" spans="1:207" s="15" customFormat="1" ht="25.9" customHeight="1" x14ac:dyDescent="0.25">
      <c r="A1358" s="200">
        <v>1097</v>
      </c>
      <c r="B1358" s="301" t="s">
        <v>846</v>
      </c>
      <c r="C1358" s="305">
        <v>1965</v>
      </c>
      <c r="D1358" s="288" t="s">
        <v>204</v>
      </c>
      <c r="E1358" s="305" t="s">
        <v>20</v>
      </c>
      <c r="F1358" s="305">
        <v>2</v>
      </c>
      <c r="G1358" s="305">
        <v>2</v>
      </c>
      <c r="H1358" s="40">
        <v>385</v>
      </c>
      <c r="I1358" s="40">
        <v>126</v>
      </c>
      <c r="J1358" s="40">
        <v>259</v>
      </c>
      <c r="K1358" s="45">
        <f t="shared" si="432"/>
        <v>5124082.5</v>
      </c>
      <c r="L1358" s="289">
        <v>0</v>
      </c>
      <c r="M1358" s="368">
        <v>0</v>
      </c>
      <c r="N1358" s="289">
        <v>0</v>
      </c>
      <c r="O1358" s="40">
        <f>'[1]Прод. прилож (2)'!$C$1520</f>
        <v>5124082.5</v>
      </c>
      <c r="P1358" s="289">
        <f t="shared" si="433"/>
        <v>13309.305194805194</v>
      </c>
      <c r="Q1358" s="40">
        <v>9673</v>
      </c>
      <c r="R1358" s="59" t="s">
        <v>94</v>
      </c>
      <c r="S1358" s="55"/>
      <c r="V1358" s="123"/>
      <c r="W1358" s="123"/>
      <c r="X1358" s="123"/>
      <c r="Y1358" s="123"/>
      <c r="Z1358" s="123"/>
      <c r="AA1358" s="123"/>
      <c r="AB1358" s="123"/>
      <c r="AC1358" s="123"/>
      <c r="AD1358" s="123"/>
      <c r="AE1358" s="123"/>
      <c r="AF1358" s="123"/>
      <c r="AG1358" s="123"/>
      <c r="AH1358" s="123"/>
      <c r="AI1358" s="123"/>
      <c r="AJ1358" s="123"/>
      <c r="AK1358" s="123"/>
      <c r="AL1358" s="123"/>
      <c r="AM1358" s="123"/>
      <c r="AN1358" s="123"/>
      <c r="AO1358" s="123"/>
      <c r="AP1358" s="123"/>
      <c r="AQ1358" s="123"/>
      <c r="AR1358" s="123"/>
      <c r="AS1358" s="123"/>
      <c r="AT1358" s="123"/>
      <c r="AU1358" s="123"/>
      <c r="AV1358" s="123"/>
      <c r="AW1358" s="123"/>
      <c r="AX1358" s="123"/>
      <c r="AY1358" s="123"/>
      <c r="AZ1358" s="123"/>
      <c r="BA1358" s="123"/>
      <c r="BB1358" s="123"/>
      <c r="BC1358" s="123"/>
      <c r="BD1358" s="123"/>
      <c r="BE1358" s="123"/>
      <c r="BF1358" s="123"/>
      <c r="BG1358" s="123"/>
      <c r="BH1358" s="123"/>
      <c r="BI1358" s="123"/>
      <c r="BJ1358" s="123"/>
      <c r="BK1358" s="123"/>
      <c r="BL1358" s="123"/>
      <c r="BM1358" s="123"/>
      <c r="BN1358" s="123"/>
      <c r="BO1358" s="123"/>
      <c r="BP1358" s="123"/>
      <c r="BQ1358" s="123"/>
      <c r="BR1358" s="123"/>
      <c r="BS1358" s="123"/>
      <c r="BT1358" s="123"/>
      <c r="BU1358" s="123"/>
      <c r="BV1358" s="123"/>
      <c r="BW1358" s="123"/>
      <c r="BX1358" s="123"/>
      <c r="BY1358" s="123"/>
      <c r="BZ1358" s="123"/>
      <c r="CA1358" s="123"/>
      <c r="CB1358" s="123"/>
      <c r="CC1358" s="123"/>
      <c r="CD1358" s="123"/>
      <c r="CE1358" s="123"/>
      <c r="CF1358" s="123"/>
      <c r="CG1358" s="123"/>
      <c r="CH1358" s="123"/>
      <c r="CI1358" s="123"/>
      <c r="CJ1358" s="123"/>
      <c r="CK1358" s="123"/>
      <c r="CL1358" s="123"/>
      <c r="CM1358" s="123"/>
      <c r="CN1358" s="123"/>
      <c r="CO1358" s="123"/>
      <c r="CP1358" s="123"/>
      <c r="CQ1358" s="123"/>
      <c r="CR1358" s="123"/>
      <c r="CS1358" s="123"/>
      <c r="CT1358" s="123"/>
      <c r="CU1358" s="123"/>
      <c r="CV1358" s="123"/>
      <c r="CW1358" s="123"/>
      <c r="CX1358" s="123"/>
      <c r="CY1358" s="123"/>
      <c r="CZ1358" s="123"/>
      <c r="DA1358" s="123"/>
      <c r="DB1358" s="123"/>
      <c r="DC1358" s="123"/>
      <c r="DD1358" s="123"/>
      <c r="DE1358" s="123"/>
      <c r="DF1358" s="123"/>
      <c r="DG1358" s="123"/>
      <c r="DH1358" s="123"/>
      <c r="DI1358" s="123"/>
      <c r="DJ1358" s="123"/>
      <c r="DK1358" s="123"/>
      <c r="DL1358" s="123"/>
      <c r="DM1358" s="123"/>
      <c r="DN1358" s="123"/>
      <c r="DO1358" s="123"/>
      <c r="DP1358" s="123"/>
      <c r="DQ1358" s="123"/>
      <c r="DR1358" s="123"/>
      <c r="DS1358" s="123"/>
      <c r="DT1358" s="123"/>
      <c r="DU1358" s="123"/>
      <c r="DV1358" s="123"/>
      <c r="DW1358" s="123"/>
      <c r="DX1358" s="123"/>
      <c r="DY1358" s="123"/>
      <c r="DZ1358" s="123"/>
      <c r="EA1358" s="123"/>
      <c r="EB1358" s="123"/>
      <c r="EC1358" s="123"/>
      <c r="ED1358" s="123"/>
      <c r="EE1358" s="123"/>
      <c r="EF1358" s="123"/>
      <c r="EG1358" s="123"/>
      <c r="EH1358" s="123"/>
      <c r="EI1358" s="123"/>
      <c r="EJ1358" s="123"/>
      <c r="EK1358" s="123"/>
      <c r="EL1358" s="123"/>
      <c r="EM1358" s="123"/>
      <c r="EN1358" s="123"/>
      <c r="EO1358" s="123"/>
      <c r="EP1358" s="123"/>
      <c r="EQ1358" s="123"/>
      <c r="ER1358" s="123"/>
      <c r="ES1358" s="123"/>
      <c r="ET1358" s="123"/>
      <c r="EU1358" s="123"/>
      <c r="EV1358" s="123"/>
      <c r="EW1358" s="123"/>
      <c r="EX1358" s="123"/>
      <c r="EY1358" s="123"/>
      <c r="EZ1358" s="123"/>
      <c r="FA1358" s="123"/>
      <c r="FB1358" s="123"/>
      <c r="FC1358" s="123"/>
      <c r="FD1358" s="123"/>
      <c r="FE1358" s="123"/>
      <c r="FF1358" s="123"/>
      <c r="FG1358" s="123"/>
      <c r="FH1358" s="123"/>
      <c r="FI1358" s="123"/>
      <c r="FJ1358" s="123"/>
      <c r="FK1358" s="123"/>
      <c r="FL1358" s="123"/>
      <c r="FM1358" s="123"/>
      <c r="FN1358" s="123"/>
      <c r="FO1358" s="123"/>
      <c r="FP1358" s="123"/>
      <c r="FQ1358" s="123"/>
      <c r="FR1358" s="123"/>
      <c r="FS1358" s="123"/>
      <c r="FT1358" s="123"/>
      <c r="FU1358" s="123"/>
      <c r="FV1358" s="123"/>
      <c r="FW1358" s="123"/>
      <c r="FX1358" s="123"/>
      <c r="FY1358" s="123"/>
      <c r="FZ1358" s="123"/>
      <c r="GA1358" s="123"/>
      <c r="GB1358" s="123"/>
      <c r="GC1358" s="123"/>
      <c r="GD1358" s="123"/>
      <c r="GE1358" s="123"/>
      <c r="GF1358" s="123"/>
      <c r="GG1358" s="123"/>
      <c r="GH1358" s="123"/>
      <c r="GI1358" s="123"/>
      <c r="GJ1358" s="123"/>
      <c r="GK1358" s="123"/>
      <c r="GL1358" s="123"/>
      <c r="GM1358" s="123"/>
      <c r="GN1358" s="123"/>
      <c r="GO1358" s="123"/>
      <c r="GP1358" s="123"/>
      <c r="GQ1358" s="123"/>
      <c r="GR1358" s="123"/>
      <c r="GS1358" s="123"/>
      <c r="GT1358" s="123"/>
      <c r="GU1358" s="123"/>
      <c r="GV1358" s="123"/>
      <c r="GW1358" s="123"/>
      <c r="GX1358" s="123"/>
      <c r="GY1358" s="123"/>
    </row>
    <row r="1359" spans="1:207" s="15" customFormat="1" ht="25.9" customHeight="1" x14ac:dyDescent="0.25">
      <c r="A1359" s="200">
        <v>1098</v>
      </c>
      <c r="B1359" s="301" t="s">
        <v>847</v>
      </c>
      <c r="C1359" s="305">
        <v>1964</v>
      </c>
      <c r="D1359" s="288" t="s">
        <v>204</v>
      </c>
      <c r="E1359" s="305" t="s">
        <v>20</v>
      </c>
      <c r="F1359" s="305">
        <v>2</v>
      </c>
      <c r="G1359" s="305">
        <v>2</v>
      </c>
      <c r="H1359" s="40">
        <v>382</v>
      </c>
      <c r="I1359" s="40">
        <v>123</v>
      </c>
      <c r="J1359" s="40">
        <v>259</v>
      </c>
      <c r="K1359" s="45">
        <f t="shared" si="432"/>
        <v>5124082.5</v>
      </c>
      <c r="L1359" s="289">
        <v>0</v>
      </c>
      <c r="M1359" s="368">
        <v>0</v>
      </c>
      <c r="N1359" s="289">
        <v>0</v>
      </c>
      <c r="O1359" s="40">
        <f>'[1]Прод. прилож (2)'!$C$1521</f>
        <v>5124082.5</v>
      </c>
      <c r="P1359" s="289">
        <f t="shared" si="433"/>
        <v>13413.828534031414</v>
      </c>
      <c r="Q1359" s="40">
        <v>9673</v>
      </c>
      <c r="R1359" s="59" t="s">
        <v>94</v>
      </c>
      <c r="S1359" s="55"/>
      <c r="V1359" s="123"/>
      <c r="W1359" s="123"/>
      <c r="X1359" s="123"/>
      <c r="Y1359" s="123"/>
      <c r="Z1359" s="123"/>
      <c r="AA1359" s="123"/>
      <c r="AB1359" s="123"/>
      <c r="AC1359" s="123"/>
      <c r="AD1359" s="123"/>
      <c r="AE1359" s="123"/>
      <c r="AF1359" s="123"/>
      <c r="AG1359" s="123"/>
      <c r="AH1359" s="123"/>
      <c r="AI1359" s="123"/>
      <c r="AJ1359" s="123"/>
      <c r="AK1359" s="123"/>
      <c r="AL1359" s="123"/>
      <c r="AM1359" s="123"/>
      <c r="AN1359" s="123"/>
      <c r="AO1359" s="123"/>
      <c r="AP1359" s="123"/>
      <c r="AQ1359" s="123"/>
      <c r="AR1359" s="123"/>
      <c r="AS1359" s="123"/>
      <c r="AT1359" s="123"/>
      <c r="AU1359" s="123"/>
      <c r="AV1359" s="123"/>
      <c r="AW1359" s="123"/>
      <c r="AX1359" s="123"/>
      <c r="AY1359" s="123"/>
      <c r="AZ1359" s="123"/>
      <c r="BA1359" s="123"/>
      <c r="BB1359" s="123"/>
      <c r="BC1359" s="123"/>
      <c r="BD1359" s="123"/>
      <c r="BE1359" s="123"/>
      <c r="BF1359" s="123"/>
      <c r="BG1359" s="123"/>
      <c r="BH1359" s="123"/>
      <c r="BI1359" s="123"/>
      <c r="BJ1359" s="123"/>
      <c r="BK1359" s="123"/>
      <c r="BL1359" s="123"/>
      <c r="BM1359" s="123"/>
      <c r="BN1359" s="123"/>
      <c r="BO1359" s="123"/>
      <c r="BP1359" s="123"/>
      <c r="BQ1359" s="123"/>
      <c r="BR1359" s="123"/>
      <c r="BS1359" s="123"/>
      <c r="BT1359" s="123"/>
      <c r="BU1359" s="123"/>
      <c r="BV1359" s="123"/>
      <c r="BW1359" s="123"/>
      <c r="BX1359" s="123"/>
      <c r="BY1359" s="123"/>
      <c r="BZ1359" s="123"/>
      <c r="CA1359" s="123"/>
      <c r="CB1359" s="123"/>
      <c r="CC1359" s="123"/>
      <c r="CD1359" s="123"/>
      <c r="CE1359" s="123"/>
      <c r="CF1359" s="123"/>
      <c r="CG1359" s="123"/>
      <c r="CH1359" s="123"/>
      <c r="CI1359" s="123"/>
      <c r="CJ1359" s="123"/>
      <c r="CK1359" s="123"/>
      <c r="CL1359" s="123"/>
      <c r="CM1359" s="123"/>
      <c r="CN1359" s="123"/>
      <c r="CO1359" s="123"/>
      <c r="CP1359" s="123"/>
      <c r="CQ1359" s="123"/>
      <c r="CR1359" s="123"/>
      <c r="CS1359" s="123"/>
      <c r="CT1359" s="123"/>
      <c r="CU1359" s="123"/>
      <c r="CV1359" s="123"/>
      <c r="CW1359" s="123"/>
      <c r="CX1359" s="123"/>
      <c r="CY1359" s="123"/>
      <c r="CZ1359" s="123"/>
      <c r="DA1359" s="123"/>
      <c r="DB1359" s="123"/>
      <c r="DC1359" s="123"/>
      <c r="DD1359" s="123"/>
      <c r="DE1359" s="123"/>
      <c r="DF1359" s="123"/>
      <c r="DG1359" s="123"/>
      <c r="DH1359" s="123"/>
      <c r="DI1359" s="123"/>
      <c r="DJ1359" s="123"/>
      <c r="DK1359" s="123"/>
      <c r="DL1359" s="123"/>
      <c r="DM1359" s="123"/>
      <c r="DN1359" s="123"/>
      <c r="DO1359" s="123"/>
      <c r="DP1359" s="123"/>
      <c r="DQ1359" s="123"/>
      <c r="DR1359" s="123"/>
      <c r="DS1359" s="123"/>
      <c r="DT1359" s="123"/>
      <c r="DU1359" s="123"/>
      <c r="DV1359" s="123"/>
      <c r="DW1359" s="123"/>
      <c r="DX1359" s="123"/>
      <c r="DY1359" s="123"/>
      <c r="DZ1359" s="123"/>
      <c r="EA1359" s="123"/>
      <c r="EB1359" s="123"/>
      <c r="EC1359" s="123"/>
      <c r="ED1359" s="123"/>
      <c r="EE1359" s="123"/>
      <c r="EF1359" s="123"/>
      <c r="EG1359" s="123"/>
      <c r="EH1359" s="123"/>
      <c r="EI1359" s="123"/>
      <c r="EJ1359" s="123"/>
      <c r="EK1359" s="123"/>
      <c r="EL1359" s="123"/>
      <c r="EM1359" s="123"/>
      <c r="EN1359" s="123"/>
      <c r="EO1359" s="123"/>
      <c r="EP1359" s="123"/>
      <c r="EQ1359" s="123"/>
      <c r="ER1359" s="123"/>
      <c r="ES1359" s="123"/>
      <c r="ET1359" s="123"/>
      <c r="EU1359" s="123"/>
      <c r="EV1359" s="123"/>
      <c r="EW1359" s="123"/>
      <c r="EX1359" s="123"/>
      <c r="EY1359" s="123"/>
      <c r="EZ1359" s="123"/>
      <c r="FA1359" s="123"/>
      <c r="FB1359" s="123"/>
      <c r="FC1359" s="123"/>
      <c r="FD1359" s="123"/>
      <c r="FE1359" s="123"/>
      <c r="FF1359" s="123"/>
      <c r="FG1359" s="123"/>
      <c r="FH1359" s="123"/>
      <c r="FI1359" s="123"/>
      <c r="FJ1359" s="123"/>
      <c r="FK1359" s="123"/>
      <c r="FL1359" s="123"/>
      <c r="FM1359" s="123"/>
      <c r="FN1359" s="123"/>
      <c r="FO1359" s="123"/>
      <c r="FP1359" s="123"/>
      <c r="FQ1359" s="123"/>
      <c r="FR1359" s="123"/>
      <c r="FS1359" s="123"/>
      <c r="FT1359" s="123"/>
      <c r="FU1359" s="123"/>
      <c r="FV1359" s="123"/>
      <c r="FW1359" s="123"/>
      <c r="FX1359" s="123"/>
      <c r="FY1359" s="123"/>
      <c r="FZ1359" s="123"/>
      <c r="GA1359" s="123"/>
      <c r="GB1359" s="123"/>
      <c r="GC1359" s="123"/>
      <c r="GD1359" s="123"/>
      <c r="GE1359" s="123"/>
      <c r="GF1359" s="123"/>
      <c r="GG1359" s="123"/>
      <c r="GH1359" s="123"/>
      <c r="GI1359" s="123"/>
      <c r="GJ1359" s="123"/>
      <c r="GK1359" s="123"/>
      <c r="GL1359" s="123"/>
      <c r="GM1359" s="123"/>
      <c r="GN1359" s="123"/>
      <c r="GO1359" s="123"/>
      <c r="GP1359" s="123"/>
      <c r="GQ1359" s="123"/>
      <c r="GR1359" s="123"/>
      <c r="GS1359" s="123"/>
      <c r="GT1359" s="123"/>
      <c r="GU1359" s="123"/>
      <c r="GV1359" s="123"/>
      <c r="GW1359" s="123"/>
      <c r="GX1359" s="123"/>
      <c r="GY1359" s="123"/>
    </row>
    <row r="1360" spans="1:207" s="15" customFormat="1" ht="25.9" customHeight="1" x14ac:dyDescent="0.25">
      <c r="A1360" s="200">
        <v>1099</v>
      </c>
      <c r="B1360" s="301" t="s">
        <v>848</v>
      </c>
      <c r="C1360" s="305">
        <v>1963</v>
      </c>
      <c r="D1360" s="288" t="s">
        <v>204</v>
      </c>
      <c r="E1360" s="305" t="s">
        <v>20</v>
      </c>
      <c r="F1360" s="27">
        <v>2</v>
      </c>
      <c r="G1360" s="27">
        <v>2</v>
      </c>
      <c r="H1360" s="40">
        <v>386</v>
      </c>
      <c r="I1360" s="129">
        <v>127</v>
      </c>
      <c r="J1360" s="129">
        <v>259</v>
      </c>
      <c r="K1360" s="45">
        <f t="shared" si="432"/>
        <v>4438801.2</v>
      </c>
      <c r="L1360" s="289">
        <v>0</v>
      </c>
      <c r="M1360" s="368">
        <v>0</v>
      </c>
      <c r="N1360" s="289">
        <v>0</v>
      </c>
      <c r="O1360" s="40">
        <f>'[1]Прод. прилож (2)'!$C$1034</f>
        <v>4438801.2</v>
      </c>
      <c r="P1360" s="289">
        <f t="shared" si="433"/>
        <v>11499.484974093264</v>
      </c>
      <c r="Q1360" s="40">
        <v>9673</v>
      </c>
      <c r="R1360" s="59" t="s">
        <v>93</v>
      </c>
      <c r="S1360" s="55"/>
      <c r="V1360" s="123"/>
      <c r="W1360" s="123"/>
      <c r="X1360" s="123"/>
      <c r="Y1360" s="123"/>
      <c r="Z1360" s="123"/>
      <c r="AA1360" s="123"/>
      <c r="AB1360" s="123"/>
      <c r="AC1360" s="123"/>
      <c r="AD1360" s="123"/>
      <c r="AE1360" s="123"/>
      <c r="AF1360" s="123"/>
      <c r="AG1360" s="123"/>
      <c r="AH1360" s="123"/>
      <c r="AI1360" s="123"/>
      <c r="AJ1360" s="123"/>
      <c r="AK1360" s="123"/>
      <c r="AL1360" s="123"/>
      <c r="AM1360" s="123"/>
      <c r="AN1360" s="123"/>
      <c r="AO1360" s="123"/>
      <c r="AP1360" s="123"/>
      <c r="AQ1360" s="123"/>
      <c r="AR1360" s="123"/>
      <c r="AS1360" s="123"/>
      <c r="AT1360" s="123"/>
      <c r="AU1360" s="123"/>
      <c r="AV1360" s="123"/>
      <c r="AW1360" s="123"/>
      <c r="AX1360" s="123"/>
      <c r="AY1360" s="123"/>
      <c r="AZ1360" s="123"/>
      <c r="BA1360" s="123"/>
      <c r="BB1360" s="123"/>
      <c r="BC1360" s="123"/>
      <c r="BD1360" s="123"/>
      <c r="BE1360" s="123"/>
      <c r="BF1360" s="123"/>
      <c r="BG1360" s="123"/>
      <c r="BH1360" s="123"/>
      <c r="BI1360" s="123"/>
      <c r="BJ1360" s="123"/>
      <c r="BK1360" s="123"/>
      <c r="BL1360" s="123"/>
      <c r="BM1360" s="123"/>
      <c r="BN1360" s="123"/>
      <c r="BO1360" s="123"/>
      <c r="BP1360" s="123"/>
      <c r="BQ1360" s="123"/>
      <c r="BR1360" s="123"/>
      <c r="BS1360" s="123"/>
      <c r="BT1360" s="123"/>
      <c r="BU1360" s="123"/>
      <c r="BV1360" s="123"/>
      <c r="BW1360" s="123"/>
      <c r="BX1360" s="123"/>
      <c r="BY1360" s="123"/>
      <c r="BZ1360" s="123"/>
      <c r="CA1360" s="123"/>
      <c r="CB1360" s="123"/>
      <c r="CC1360" s="123"/>
      <c r="CD1360" s="123"/>
      <c r="CE1360" s="123"/>
      <c r="CF1360" s="123"/>
      <c r="CG1360" s="123"/>
      <c r="CH1360" s="123"/>
      <c r="CI1360" s="123"/>
      <c r="CJ1360" s="123"/>
      <c r="CK1360" s="123"/>
      <c r="CL1360" s="123"/>
      <c r="CM1360" s="123"/>
      <c r="CN1360" s="123"/>
      <c r="CO1360" s="123"/>
      <c r="CP1360" s="123"/>
      <c r="CQ1360" s="123"/>
      <c r="CR1360" s="123"/>
      <c r="CS1360" s="123"/>
      <c r="CT1360" s="123"/>
      <c r="CU1360" s="123"/>
      <c r="CV1360" s="123"/>
      <c r="CW1360" s="123"/>
      <c r="CX1360" s="123"/>
      <c r="CY1360" s="123"/>
      <c r="CZ1360" s="123"/>
      <c r="DA1360" s="123"/>
      <c r="DB1360" s="123"/>
      <c r="DC1360" s="123"/>
      <c r="DD1360" s="123"/>
      <c r="DE1360" s="123"/>
      <c r="DF1360" s="123"/>
      <c r="DG1360" s="123"/>
      <c r="DH1360" s="123"/>
      <c r="DI1360" s="123"/>
      <c r="DJ1360" s="123"/>
      <c r="DK1360" s="123"/>
      <c r="DL1360" s="123"/>
      <c r="DM1360" s="123"/>
      <c r="DN1360" s="123"/>
      <c r="DO1360" s="123"/>
      <c r="DP1360" s="123"/>
      <c r="DQ1360" s="123"/>
      <c r="DR1360" s="123"/>
      <c r="DS1360" s="123"/>
      <c r="DT1360" s="123"/>
      <c r="DU1360" s="123"/>
      <c r="DV1360" s="123"/>
      <c r="DW1360" s="123"/>
      <c r="DX1360" s="123"/>
      <c r="DY1360" s="123"/>
      <c r="DZ1360" s="123"/>
      <c r="EA1360" s="123"/>
      <c r="EB1360" s="123"/>
      <c r="EC1360" s="123"/>
      <c r="ED1360" s="123"/>
      <c r="EE1360" s="123"/>
      <c r="EF1360" s="123"/>
      <c r="EG1360" s="123"/>
      <c r="EH1360" s="123"/>
      <c r="EI1360" s="123"/>
      <c r="EJ1360" s="123"/>
      <c r="EK1360" s="123"/>
      <c r="EL1360" s="123"/>
      <c r="EM1360" s="123"/>
      <c r="EN1360" s="123"/>
      <c r="EO1360" s="123"/>
      <c r="EP1360" s="123"/>
      <c r="EQ1360" s="123"/>
      <c r="ER1360" s="123"/>
      <c r="ES1360" s="123"/>
      <c r="ET1360" s="123"/>
      <c r="EU1360" s="123"/>
      <c r="EV1360" s="123"/>
      <c r="EW1360" s="123"/>
      <c r="EX1360" s="123"/>
      <c r="EY1360" s="123"/>
      <c r="EZ1360" s="123"/>
      <c r="FA1360" s="123"/>
      <c r="FB1360" s="123"/>
      <c r="FC1360" s="123"/>
      <c r="FD1360" s="123"/>
      <c r="FE1360" s="123"/>
      <c r="FF1360" s="123"/>
      <c r="FG1360" s="123"/>
      <c r="FH1360" s="123"/>
      <c r="FI1360" s="123"/>
      <c r="FJ1360" s="123"/>
      <c r="FK1360" s="123"/>
      <c r="FL1360" s="123"/>
      <c r="FM1360" s="123"/>
      <c r="FN1360" s="123"/>
      <c r="FO1360" s="123"/>
      <c r="FP1360" s="123"/>
      <c r="FQ1360" s="123"/>
      <c r="FR1360" s="123"/>
      <c r="FS1360" s="123"/>
      <c r="FT1360" s="123"/>
      <c r="FU1360" s="123"/>
      <c r="FV1360" s="123"/>
      <c r="FW1360" s="123"/>
      <c r="FX1360" s="123"/>
      <c r="FY1360" s="123"/>
      <c r="FZ1360" s="123"/>
      <c r="GA1360" s="123"/>
      <c r="GB1360" s="123"/>
      <c r="GC1360" s="123"/>
      <c r="GD1360" s="123"/>
      <c r="GE1360" s="123"/>
      <c r="GF1360" s="123"/>
      <c r="GG1360" s="123"/>
      <c r="GH1360" s="123"/>
      <c r="GI1360" s="123"/>
      <c r="GJ1360" s="123"/>
      <c r="GK1360" s="123"/>
      <c r="GL1360" s="123"/>
      <c r="GM1360" s="123"/>
      <c r="GN1360" s="123"/>
      <c r="GO1360" s="123"/>
      <c r="GP1360" s="123"/>
      <c r="GQ1360" s="123"/>
      <c r="GR1360" s="123"/>
      <c r="GS1360" s="123"/>
      <c r="GT1360" s="123"/>
      <c r="GU1360" s="123"/>
      <c r="GV1360" s="123"/>
      <c r="GW1360" s="123"/>
      <c r="GX1360" s="123"/>
      <c r="GY1360" s="123"/>
    </row>
    <row r="1361" spans="1:207" s="15" customFormat="1" ht="25.9" customHeight="1" x14ac:dyDescent="0.25">
      <c r="A1361" s="200">
        <v>1100</v>
      </c>
      <c r="B1361" s="301" t="s">
        <v>849</v>
      </c>
      <c r="C1361" s="305">
        <v>1962</v>
      </c>
      <c r="D1361" s="288" t="s">
        <v>204</v>
      </c>
      <c r="E1361" s="305" t="s">
        <v>20</v>
      </c>
      <c r="F1361" s="27">
        <v>2</v>
      </c>
      <c r="G1361" s="27">
        <v>2</v>
      </c>
      <c r="H1361" s="40">
        <v>386</v>
      </c>
      <c r="I1361" s="129">
        <v>127</v>
      </c>
      <c r="J1361" s="129">
        <v>259</v>
      </c>
      <c r="K1361" s="45">
        <f t="shared" si="432"/>
        <v>4438047.24</v>
      </c>
      <c r="L1361" s="289">
        <v>0</v>
      </c>
      <c r="M1361" s="368">
        <v>0</v>
      </c>
      <c r="N1361" s="289">
        <v>0</v>
      </c>
      <c r="O1361" s="40">
        <f>'[1]Прод. прилож (2)'!$C$1035</f>
        <v>4438047.24</v>
      </c>
      <c r="P1361" s="289">
        <f t="shared" si="433"/>
        <v>11497.531709844559</v>
      </c>
      <c r="Q1361" s="40">
        <v>9673</v>
      </c>
      <c r="R1361" s="59" t="s">
        <v>93</v>
      </c>
      <c r="S1361" s="55"/>
      <c r="V1361" s="123"/>
      <c r="W1361" s="123"/>
      <c r="X1361" s="123"/>
      <c r="Y1361" s="123"/>
      <c r="Z1361" s="123"/>
      <c r="AA1361" s="123"/>
      <c r="AB1361" s="123"/>
      <c r="AC1361" s="123"/>
      <c r="AD1361" s="123"/>
      <c r="AE1361" s="123"/>
      <c r="AF1361" s="123"/>
      <c r="AG1361" s="123"/>
      <c r="AH1361" s="123"/>
      <c r="AI1361" s="123"/>
      <c r="AJ1361" s="123"/>
      <c r="AK1361" s="123"/>
      <c r="AL1361" s="123"/>
      <c r="AM1361" s="123"/>
      <c r="AN1361" s="123"/>
      <c r="AO1361" s="123"/>
      <c r="AP1361" s="123"/>
      <c r="AQ1361" s="123"/>
      <c r="AR1361" s="123"/>
      <c r="AS1361" s="123"/>
      <c r="AT1361" s="123"/>
      <c r="AU1361" s="123"/>
      <c r="AV1361" s="123"/>
      <c r="AW1361" s="123"/>
      <c r="AX1361" s="123"/>
      <c r="AY1361" s="123"/>
      <c r="AZ1361" s="123"/>
      <c r="BA1361" s="123"/>
      <c r="BB1361" s="123"/>
      <c r="BC1361" s="123"/>
      <c r="BD1361" s="123"/>
      <c r="BE1361" s="123"/>
      <c r="BF1361" s="123"/>
      <c r="BG1361" s="123"/>
      <c r="BH1361" s="123"/>
      <c r="BI1361" s="123"/>
      <c r="BJ1361" s="123"/>
      <c r="BK1361" s="123"/>
      <c r="BL1361" s="123"/>
      <c r="BM1361" s="123"/>
      <c r="BN1361" s="123"/>
      <c r="BO1361" s="123"/>
      <c r="BP1361" s="123"/>
      <c r="BQ1361" s="123"/>
      <c r="BR1361" s="123"/>
      <c r="BS1361" s="123"/>
      <c r="BT1361" s="123"/>
      <c r="BU1361" s="123"/>
      <c r="BV1361" s="123"/>
      <c r="BW1361" s="123"/>
      <c r="BX1361" s="123"/>
      <c r="BY1361" s="123"/>
      <c r="BZ1361" s="123"/>
      <c r="CA1361" s="123"/>
      <c r="CB1361" s="123"/>
      <c r="CC1361" s="123"/>
      <c r="CD1361" s="123"/>
      <c r="CE1361" s="123"/>
      <c r="CF1361" s="123"/>
      <c r="CG1361" s="123"/>
      <c r="CH1361" s="123"/>
      <c r="CI1361" s="123"/>
      <c r="CJ1361" s="123"/>
      <c r="CK1361" s="123"/>
      <c r="CL1361" s="123"/>
      <c r="CM1361" s="123"/>
      <c r="CN1361" s="123"/>
      <c r="CO1361" s="123"/>
      <c r="CP1361" s="123"/>
      <c r="CQ1361" s="123"/>
      <c r="CR1361" s="123"/>
      <c r="CS1361" s="123"/>
      <c r="CT1361" s="123"/>
      <c r="CU1361" s="123"/>
      <c r="CV1361" s="123"/>
      <c r="CW1361" s="123"/>
      <c r="CX1361" s="123"/>
      <c r="CY1361" s="123"/>
      <c r="CZ1361" s="123"/>
      <c r="DA1361" s="123"/>
      <c r="DB1361" s="123"/>
      <c r="DC1361" s="123"/>
      <c r="DD1361" s="123"/>
      <c r="DE1361" s="123"/>
      <c r="DF1361" s="123"/>
      <c r="DG1361" s="123"/>
      <c r="DH1361" s="123"/>
      <c r="DI1361" s="123"/>
      <c r="DJ1361" s="123"/>
      <c r="DK1361" s="123"/>
      <c r="DL1361" s="123"/>
      <c r="DM1361" s="123"/>
      <c r="DN1361" s="123"/>
      <c r="DO1361" s="123"/>
      <c r="DP1361" s="123"/>
      <c r="DQ1361" s="123"/>
      <c r="DR1361" s="123"/>
      <c r="DS1361" s="123"/>
      <c r="DT1361" s="123"/>
      <c r="DU1361" s="123"/>
      <c r="DV1361" s="123"/>
      <c r="DW1361" s="123"/>
      <c r="DX1361" s="123"/>
      <c r="DY1361" s="123"/>
      <c r="DZ1361" s="123"/>
      <c r="EA1361" s="123"/>
      <c r="EB1361" s="123"/>
      <c r="EC1361" s="123"/>
      <c r="ED1361" s="123"/>
      <c r="EE1361" s="123"/>
      <c r="EF1361" s="123"/>
      <c r="EG1361" s="123"/>
      <c r="EH1361" s="123"/>
      <c r="EI1361" s="123"/>
      <c r="EJ1361" s="123"/>
      <c r="EK1361" s="123"/>
      <c r="EL1361" s="123"/>
      <c r="EM1361" s="123"/>
      <c r="EN1361" s="123"/>
      <c r="EO1361" s="123"/>
      <c r="EP1361" s="123"/>
      <c r="EQ1361" s="123"/>
      <c r="ER1361" s="123"/>
      <c r="ES1361" s="123"/>
      <c r="ET1361" s="123"/>
      <c r="EU1361" s="123"/>
      <c r="EV1361" s="123"/>
      <c r="EW1361" s="123"/>
      <c r="EX1361" s="123"/>
      <c r="EY1361" s="123"/>
      <c r="EZ1361" s="123"/>
      <c r="FA1361" s="123"/>
      <c r="FB1361" s="123"/>
      <c r="FC1361" s="123"/>
      <c r="FD1361" s="123"/>
      <c r="FE1361" s="123"/>
      <c r="FF1361" s="123"/>
      <c r="FG1361" s="123"/>
      <c r="FH1361" s="123"/>
      <c r="FI1361" s="123"/>
      <c r="FJ1361" s="123"/>
      <c r="FK1361" s="123"/>
      <c r="FL1361" s="123"/>
      <c r="FM1361" s="123"/>
      <c r="FN1361" s="123"/>
      <c r="FO1361" s="123"/>
      <c r="FP1361" s="123"/>
      <c r="FQ1361" s="123"/>
      <c r="FR1361" s="123"/>
      <c r="FS1361" s="123"/>
      <c r="FT1361" s="123"/>
      <c r="FU1361" s="123"/>
      <c r="FV1361" s="123"/>
      <c r="FW1361" s="123"/>
      <c r="FX1361" s="123"/>
      <c r="FY1361" s="123"/>
      <c r="FZ1361" s="123"/>
      <c r="GA1361" s="123"/>
      <c r="GB1361" s="123"/>
      <c r="GC1361" s="123"/>
      <c r="GD1361" s="123"/>
      <c r="GE1361" s="123"/>
      <c r="GF1361" s="123"/>
      <c r="GG1361" s="123"/>
      <c r="GH1361" s="123"/>
      <c r="GI1361" s="123"/>
      <c r="GJ1361" s="123"/>
      <c r="GK1361" s="123"/>
      <c r="GL1361" s="123"/>
      <c r="GM1361" s="123"/>
      <c r="GN1361" s="123"/>
      <c r="GO1361" s="123"/>
      <c r="GP1361" s="123"/>
      <c r="GQ1361" s="123"/>
      <c r="GR1361" s="123"/>
      <c r="GS1361" s="123"/>
      <c r="GT1361" s="123"/>
      <c r="GU1361" s="123"/>
      <c r="GV1361" s="123"/>
      <c r="GW1361" s="123"/>
      <c r="GX1361" s="123"/>
      <c r="GY1361" s="123"/>
    </row>
    <row r="1362" spans="1:207" s="15" customFormat="1" ht="25.9" customHeight="1" x14ac:dyDescent="0.25">
      <c r="A1362" s="200">
        <v>1101</v>
      </c>
      <c r="B1362" s="301" t="s">
        <v>850</v>
      </c>
      <c r="C1362" s="305">
        <v>1962</v>
      </c>
      <c r="D1362" s="288" t="s">
        <v>204</v>
      </c>
      <c r="E1362" s="305" t="s">
        <v>20</v>
      </c>
      <c r="F1362" s="27">
        <v>2</v>
      </c>
      <c r="G1362" s="27">
        <v>2</v>
      </c>
      <c r="H1362" s="40">
        <v>494</v>
      </c>
      <c r="I1362" s="129">
        <v>127</v>
      </c>
      <c r="J1362" s="129">
        <v>259</v>
      </c>
      <c r="K1362" s="45">
        <f t="shared" si="432"/>
        <v>4721982.7299999995</v>
      </c>
      <c r="L1362" s="289">
        <v>0</v>
      </c>
      <c r="M1362" s="368">
        <v>0</v>
      </c>
      <c r="N1362" s="289">
        <v>0</v>
      </c>
      <c r="O1362" s="40">
        <f>'[1]Прод. прилож (2)'!$C$366</f>
        <v>4721982.7299999995</v>
      </c>
      <c r="P1362" s="289">
        <f t="shared" si="433"/>
        <v>9558.6694939271238</v>
      </c>
      <c r="Q1362" s="40">
        <v>9673</v>
      </c>
      <c r="R1362" s="59" t="s">
        <v>92</v>
      </c>
      <c r="S1362" s="152"/>
      <c r="V1362" s="123"/>
      <c r="W1362" s="123"/>
      <c r="X1362" s="123"/>
      <c r="Y1362" s="123"/>
      <c r="Z1362" s="123"/>
      <c r="AA1362" s="123"/>
      <c r="AB1362" s="123"/>
      <c r="AC1362" s="123"/>
      <c r="AD1362" s="123"/>
      <c r="AE1362" s="123"/>
      <c r="AF1362" s="123"/>
      <c r="AG1362" s="123"/>
      <c r="AH1362" s="123"/>
      <c r="AI1362" s="123"/>
      <c r="AJ1362" s="123"/>
      <c r="AK1362" s="123"/>
      <c r="AL1362" s="123"/>
      <c r="AM1362" s="123"/>
      <c r="AN1362" s="123"/>
      <c r="AO1362" s="123"/>
      <c r="AP1362" s="123"/>
      <c r="AQ1362" s="123"/>
      <c r="AR1362" s="123"/>
      <c r="AS1362" s="123"/>
      <c r="AT1362" s="123"/>
      <c r="AU1362" s="123"/>
      <c r="AV1362" s="123"/>
      <c r="AW1362" s="123"/>
      <c r="AX1362" s="123"/>
      <c r="AY1362" s="123"/>
      <c r="AZ1362" s="123"/>
      <c r="BA1362" s="123"/>
      <c r="BB1362" s="123"/>
      <c r="BC1362" s="123"/>
      <c r="BD1362" s="123"/>
      <c r="BE1362" s="123"/>
      <c r="BF1362" s="123"/>
      <c r="BG1362" s="123"/>
      <c r="BH1362" s="123"/>
      <c r="BI1362" s="123"/>
      <c r="BJ1362" s="123"/>
      <c r="BK1362" s="123"/>
      <c r="BL1362" s="123"/>
      <c r="BM1362" s="123"/>
      <c r="BN1362" s="123"/>
      <c r="BO1362" s="123"/>
      <c r="BP1362" s="123"/>
      <c r="BQ1362" s="123"/>
      <c r="BR1362" s="123"/>
      <c r="BS1362" s="123"/>
      <c r="BT1362" s="123"/>
      <c r="BU1362" s="123"/>
      <c r="BV1362" s="123"/>
      <c r="BW1362" s="123"/>
      <c r="BX1362" s="123"/>
      <c r="BY1362" s="123"/>
      <c r="BZ1362" s="123"/>
      <c r="CA1362" s="123"/>
      <c r="CB1362" s="123"/>
      <c r="CC1362" s="123"/>
      <c r="CD1362" s="123"/>
      <c r="CE1362" s="123"/>
      <c r="CF1362" s="123"/>
      <c r="CG1362" s="123"/>
      <c r="CH1362" s="123"/>
      <c r="CI1362" s="123"/>
      <c r="CJ1362" s="123"/>
      <c r="CK1362" s="123"/>
      <c r="CL1362" s="123"/>
      <c r="CM1362" s="123"/>
      <c r="CN1362" s="123"/>
      <c r="CO1362" s="123"/>
      <c r="CP1362" s="123"/>
      <c r="CQ1362" s="123"/>
      <c r="CR1362" s="123"/>
      <c r="CS1362" s="123"/>
      <c r="CT1362" s="123"/>
      <c r="CU1362" s="123"/>
      <c r="CV1362" s="123"/>
      <c r="CW1362" s="123"/>
      <c r="CX1362" s="123"/>
      <c r="CY1362" s="123"/>
      <c r="CZ1362" s="123"/>
      <c r="DA1362" s="123"/>
      <c r="DB1362" s="123"/>
      <c r="DC1362" s="123"/>
      <c r="DD1362" s="123"/>
      <c r="DE1362" s="123"/>
      <c r="DF1362" s="123"/>
      <c r="DG1362" s="123"/>
      <c r="DH1362" s="123"/>
      <c r="DI1362" s="123"/>
      <c r="DJ1362" s="123"/>
      <c r="DK1362" s="123"/>
      <c r="DL1362" s="123"/>
      <c r="DM1362" s="123"/>
      <c r="DN1362" s="123"/>
      <c r="DO1362" s="123"/>
      <c r="DP1362" s="123"/>
      <c r="DQ1362" s="123"/>
      <c r="DR1362" s="123"/>
      <c r="DS1362" s="123"/>
      <c r="DT1362" s="123"/>
      <c r="DU1362" s="123"/>
      <c r="DV1362" s="123"/>
      <c r="DW1362" s="123"/>
      <c r="DX1362" s="123"/>
      <c r="DY1362" s="123"/>
      <c r="DZ1362" s="123"/>
      <c r="EA1362" s="123"/>
      <c r="EB1362" s="123"/>
      <c r="EC1362" s="123"/>
      <c r="ED1362" s="123"/>
      <c r="EE1362" s="123"/>
      <c r="EF1362" s="123"/>
      <c r="EG1362" s="123"/>
      <c r="EH1362" s="123"/>
      <c r="EI1362" s="123"/>
      <c r="EJ1362" s="123"/>
      <c r="EK1362" s="123"/>
      <c r="EL1362" s="123"/>
      <c r="EM1362" s="123"/>
      <c r="EN1362" s="123"/>
      <c r="EO1362" s="123"/>
      <c r="EP1362" s="123"/>
      <c r="EQ1362" s="123"/>
      <c r="ER1362" s="123"/>
      <c r="ES1362" s="123"/>
      <c r="ET1362" s="123"/>
      <c r="EU1362" s="123"/>
      <c r="EV1362" s="123"/>
      <c r="EW1362" s="123"/>
      <c r="EX1362" s="123"/>
      <c r="EY1362" s="123"/>
      <c r="EZ1362" s="123"/>
      <c r="FA1362" s="123"/>
      <c r="FB1362" s="123"/>
      <c r="FC1362" s="123"/>
      <c r="FD1362" s="123"/>
      <c r="FE1362" s="123"/>
      <c r="FF1362" s="123"/>
      <c r="FG1362" s="123"/>
      <c r="FH1362" s="123"/>
      <c r="FI1362" s="123"/>
      <c r="FJ1362" s="123"/>
      <c r="FK1362" s="123"/>
      <c r="FL1362" s="123"/>
      <c r="FM1362" s="123"/>
      <c r="FN1362" s="123"/>
      <c r="FO1362" s="123"/>
      <c r="FP1362" s="123"/>
      <c r="FQ1362" s="123"/>
      <c r="FR1362" s="123"/>
      <c r="FS1362" s="123"/>
      <c r="FT1362" s="123"/>
      <c r="FU1362" s="123"/>
      <c r="FV1362" s="123"/>
      <c r="FW1362" s="123"/>
      <c r="FX1362" s="123"/>
      <c r="FY1362" s="123"/>
      <c r="FZ1362" s="123"/>
      <c r="GA1362" s="123"/>
      <c r="GB1362" s="123"/>
      <c r="GC1362" s="123"/>
      <c r="GD1362" s="123"/>
      <c r="GE1362" s="123"/>
      <c r="GF1362" s="123"/>
      <c r="GG1362" s="123"/>
      <c r="GH1362" s="123"/>
      <c r="GI1362" s="123"/>
      <c r="GJ1362" s="123"/>
      <c r="GK1362" s="123"/>
      <c r="GL1362" s="123"/>
      <c r="GM1362" s="123"/>
      <c r="GN1362" s="123"/>
      <c r="GO1362" s="123"/>
      <c r="GP1362" s="123"/>
      <c r="GQ1362" s="123"/>
      <c r="GR1362" s="123"/>
      <c r="GS1362" s="123"/>
      <c r="GT1362" s="123"/>
      <c r="GU1362" s="123"/>
      <c r="GV1362" s="123"/>
      <c r="GW1362" s="123"/>
      <c r="GX1362" s="123"/>
      <c r="GY1362" s="123"/>
    </row>
    <row r="1363" spans="1:207" s="15" customFormat="1" ht="25.9" customHeight="1" x14ac:dyDescent="0.25">
      <c r="A1363" s="200">
        <v>1102</v>
      </c>
      <c r="B1363" s="301" t="s">
        <v>851</v>
      </c>
      <c r="C1363" s="305">
        <v>1962</v>
      </c>
      <c r="D1363" s="288" t="s">
        <v>204</v>
      </c>
      <c r="E1363" s="305" t="s">
        <v>20</v>
      </c>
      <c r="F1363" s="27">
        <v>2</v>
      </c>
      <c r="G1363" s="27">
        <v>2</v>
      </c>
      <c r="H1363" s="40">
        <v>494</v>
      </c>
      <c r="I1363" s="129">
        <v>127</v>
      </c>
      <c r="J1363" s="129">
        <v>259</v>
      </c>
      <c r="K1363" s="45">
        <f t="shared" si="432"/>
        <v>6048048.25</v>
      </c>
      <c r="L1363" s="289">
        <v>0</v>
      </c>
      <c r="M1363" s="368">
        <v>0</v>
      </c>
      <c r="N1363" s="289">
        <v>0</v>
      </c>
      <c r="O1363" s="40">
        <f>'[1]Прод. прилож (2)'!$C$367</f>
        <v>6048048.25</v>
      </c>
      <c r="P1363" s="289">
        <f t="shared" si="433"/>
        <v>12243.012651821862</v>
      </c>
      <c r="Q1363" s="40">
        <v>9673</v>
      </c>
      <c r="R1363" s="59" t="s">
        <v>92</v>
      </c>
      <c r="S1363" s="152"/>
    </row>
    <row r="1364" spans="1:207" s="123" customFormat="1" ht="37.15" customHeight="1" x14ac:dyDescent="0.25">
      <c r="A1364" s="415" t="s">
        <v>1278</v>
      </c>
      <c r="B1364" s="415"/>
      <c r="C1364" s="415"/>
      <c r="D1364" s="415"/>
      <c r="E1364" s="415"/>
      <c r="F1364" s="415"/>
      <c r="G1364" s="415"/>
      <c r="H1364" s="415"/>
      <c r="I1364" s="415"/>
      <c r="J1364" s="415"/>
      <c r="K1364" s="415"/>
      <c r="L1364" s="415"/>
      <c r="M1364" s="415"/>
      <c r="N1364" s="415"/>
      <c r="O1364" s="415"/>
      <c r="P1364" s="415"/>
      <c r="Q1364" s="415"/>
      <c r="R1364" s="415"/>
      <c r="S1364" s="47"/>
      <c r="T1364" s="15"/>
      <c r="U1364" s="15"/>
    </row>
    <row r="1365" spans="1:207" s="123" customFormat="1" ht="37.15" customHeight="1" x14ac:dyDescent="0.25">
      <c r="A1365" s="416" t="s">
        <v>87</v>
      </c>
      <c r="B1365" s="416"/>
      <c r="C1365" s="261" t="s">
        <v>21</v>
      </c>
      <c r="D1365" s="261" t="s">
        <v>21</v>
      </c>
      <c r="E1365" s="261" t="s">
        <v>21</v>
      </c>
      <c r="F1365" s="77" t="s">
        <v>21</v>
      </c>
      <c r="G1365" s="77" t="s">
        <v>21</v>
      </c>
      <c r="H1365" s="78">
        <f>SUM(H1366:H1369)</f>
        <v>11541.9</v>
      </c>
      <c r="I1365" s="78">
        <f t="shared" ref="I1365:O1365" si="434">SUM(I1366:I1369)</f>
        <v>653.79999999999995</v>
      </c>
      <c r="J1365" s="78">
        <f t="shared" si="434"/>
        <v>10099</v>
      </c>
      <c r="K1365" s="78">
        <f t="shared" si="434"/>
        <v>27472130.579999998</v>
      </c>
      <c r="L1365" s="78">
        <f t="shared" si="434"/>
        <v>0</v>
      </c>
      <c r="M1365" s="78">
        <f t="shared" si="434"/>
        <v>0</v>
      </c>
      <c r="N1365" s="78">
        <f t="shared" si="434"/>
        <v>0</v>
      </c>
      <c r="O1365" s="78">
        <f t="shared" si="434"/>
        <v>27472130.579999998</v>
      </c>
      <c r="P1365" s="30">
        <f>K1365/H1365</f>
        <v>2380.2086814129389</v>
      </c>
      <c r="Q1365" s="79" t="s">
        <v>21</v>
      </c>
      <c r="R1365" s="80" t="s">
        <v>21</v>
      </c>
      <c r="S1365" s="47"/>
      <c r="T1365" s="15"/>
      <c r="U1365" s="15"/>
    </row>
    <row r="1366" spans="1:207" s="123" customFormat="1" ht="27" customHeight="1" x14ac:dyDescent="0.25">
      <c r="A1366" s="200">
        <v>1103</v>
      </c>
      <c r="B1366" s="301" t="s">
        <v>1135</v>
      </c>
      <c r="C1366" s="288">
        <v>1984</v>
      </c>
      <c r="D1366" s="288">
        <v>2014</v>
      </c>
      <c r="E1366" s="288" t="s">
        <v>22</v>
      </c>
      <c r="F1366" s="54">
        <v>5</v>
      </c>
      <c r="G1366" s="54">
        <v>3</v>
      </c>
      <c r="H1366" s="311">
        <v>4089</v>
      </c>
      <c r="I1366" s="308">
        <v>67.400000000000006</v>
      </c>
      <c r="J1366" s="40">
        <v>3232.5</v>
      </c>
      <c r="K1366" s="307">
        <f>SUM(L1366:O1366)</f>
        <v>3857455.2</v>
      </c>
      <c r="L1366" s="311">
        <v>0</v>
      </c>
      <c r="M1366" s="377">
        <v>0</v>
      </c>
      <c r="N1366" s="311">
        <v>0</v>
      </c>
      <c r="O1366" s="311">
        <f>'[1]Прод. прилож (2)'!$C$369</f>
        <v>3857455.2</v>
      </c>
      <c r="P1366" s="42">
        <f>K1366/H1366</f>
        <v>943.37373440939109</v>
      </c>
      <c r="Q1366" s="307">
        <v>9673</v>
      </c>
      <c r="R1366" s="300" t="s">
        <v>92</v>
      </c>
      <c r="S1366" s="146"/>
      <c r="T1366" s="91"/>
      <c r="U1366" s="91"/>
      <c r="V1366" s="92"/>
      <c r="W1366" s="92"/>
      <c r="X1366" s="92"/>
      <c r="Y1366" s="92"/>
      <c r="Z1366" s="92"/>
      <c r="AA1366" s="92"/>
      <c r="AB1366" s="92"/>
      <c r="AC1366" s="92"/>
      <c r="AD1366" s="92"/>
      <c r="AE1366" s="92"/>
      <c r="AF1366" s="92"/>
      <c r="AG1366" s="92"/>
      <c r="AH1366" s="92"/>
      <c r="AI1366" s="92"/>
      <c r="AJ1366" s="92"/>
      <c r="AK1366" s="92"/>
      <c r="AL1366" s="92"/>
      <c r="AM1366" s="92"/>
      <c r="AN1366" s="92"/>
      <c r="AO1366" s="92"/>
      <c r="AP1366" s="92"/>
      <c r="AQ1366" s="92"/>
      <c r="AR1366" s="92"/>
      <c r="AS1366" s="92"/>
      <c r="AT1366" s="92"/>
      <c r="AU1366" s="92"/>
      <c r="AV1366" s="92"/>
      <c r="AW1366" s="92"/>
      <c r="AX1366" s="92"/>
      <c r="AY1366" s="92"/>
      <c r="AZ1366" s="92"/>
      <c r="BA1366" s="92"/>
      <c r="BB1366" s="92"/>
      <c r="BC1366" s="92"/>
      <c r="BD1366" s="92"/>
      <c r="BE1366" s="92"/>
      <c r="BF1366" s="92"/>
      <c r="BG1366" s="92"/>
      <c r="BH1366" s="92"/>
      <c r="BI1366" s="92"/>
      <c r="BJ1366" s="92"/>
      <c r="BK1366" s="92"/>
      <c r="BL1366" s="92"/>
      <c r="BM1366" s="92"/>
      <c r="BN1366" s="92"/>
      <c r="BO1366" s="92"/>
      <c r="BP1366" s="92"/>
      <c r="BQ1366" s="92"/>
      <c r="BR1366" s="92"/>
      <c r="BS1366" s="92"/>
      <c r="BT1366" s="92"/>
      <c r="BU1366" s="92"/>
      <c r="BV1366" s="92"/>
      <c r="BW1366" s="92"/>
      <c r="BX1366" s="92"/>
      <c r="BY1366" s="92"/>
      <c r="BZ1366" s="92"/>
      <c r="CA1366" s="92"/>
      <c r="CB1366" s="92"/>
      <c r="CC1366" s="92"/>
      <c r="CD1366" s="92"/>
      <c r="CE1366" s="92"/>
      <c r="CF1366" s="92"/>
      <c r="CG1366" s="92"/>
      <c r="CH1366" s="92"/>
      <c r="CI1366" s="92"/>
      <c r="CJ1366" s="92"/>
      <c r="CK1366" s="92"/>
      <c r="CL1366" s="92"/>
      <c r="CM1366" s="92"/>
      <c r="CN1366" s="92"/>
      <c r="CO1366" s="92"/>
      <c r="CP1366" s="92"/>
      <c r="CQ1366" s="92"/>
      <c r="CR1366" s="92"/>
      <c r="CS1366" s="92"/>
      <c r="CT1366" s="92"/>
      <c r="CU1366" s="92"/>
      <c r="CV1366" s="92"/>
      <c r="CW1366" s="92"/>
      <c r="CX1366" s="92"/>
      <c r="CY1366" s="92"/>
      <c r="CZ1366" s="92"/>
      <c r="DA1366" s="92"/>
      <c r="DB1366" s="92"/>
      <c r="DC1366" s="92"/>
      <c r="DD1366" s="92"/>
      <c r="DE1366" s="92"/>
      <c r="DF1366" s="92"/>
      <c r="DG1366" s="92"/>
      <c r="DH1366" s="92"/>
      <c r="DI1366" s="92"/>
      <c r="DJ1366" s="92"/>
      <c r="DK1366" s="92"/>
      <c r="DL1366" s="92"/>
      <c r="DM1366" s="92"/>
      <c r="DN1366" s="92"/>
      <c r="DO1366" s="92"/>
      <c r="DP1366" s="92"/>
      <c r="DQ1366" s="92"/>
      <c r="DR1366" s="92"/>
      <c r="DS1366" s="92"/>
      <c r="DT1366" s="92"/>
      <c r="DU1366" s="92"/>
      <c r="DV1366" s="92"/>
      <c r="DW1366" s="92"/>
      <c r="DX1366" s="92"/>
      <c r="DY1366" s="92"/>
      <c r="DZ1366" s="92"/>
      <c r="EA1366" s="92"/>
      <c r="EB1366" s="92"/>
      <c r="EC1366" s="92"/>
      <c r="ED1366" s="92"/>
      <c r="EE1366" s="92"/>
      <c r="EF1366" s="92"/>
      <c r="EG1366" s="92"/>
      <c r="EH1366" s="92"/>
      <c r="EI1366" s="92"/>
      <c r="EJ1366" s="92"/>
      <c r="EK1366" s="92"/>
      <c r="EL1366" s="92"/>
      <c r="EM1366" s="92"/>
      <c r="EN1366" s="92"/>
      <c r="EO1366" s="92"/>
      <c r="EP1366" s="92"/>
      <c r="EQ1366" s="92"/>
      <c r="ER1366" s="92"/>
      <c r="ES1366" s="92"/>
      <c r="ET1366" s="92"/>
      <c r="EU1366" s="92"/>
      <c r="EV1366" s="92"/>
      <c r="EW1366" s="92"/>
      <c r="EX1366" s="92"/>
      <c r="EY1366" s="92"/>
      <c r="EZ1366" s="92"/>
      <c r="FA1366" s="92"/>
      <c r="FB1366" s="92"/>
      <c r="FC1366" s="92"/>
      <c r="FD1366" s="92"/>
      <c r="FE1366" s="92"/>
      <c r="FF1366" s="92"/>
      <c r="FG1366" s="92"/>
      <c r="FH1366" s="92"/>
      <c r="FI1366" s="92"/>
      <c r="FJ1366" s="92"/>
      <c r="FK1366" s="92"/>
      <c r="FL1366" s="92"/>
      <c r="FM1366" s="92"/>
      <c r="FN1366" s="92"/>
      <c r="FO1366" s="92"/>
      <c r="FP1366" s="92"/>
      <c r="FQ1366" s="92"/>
      <c r="FR1366" s="92"/>
      <c r="FS1366" s="92"/>
      <c r="FT1366" s="92"/>
      <c r="FU1366" s="92"/>
      <c r="FV1366" s="92"/>
      <c r="FW1366" s="92"/>
      <c r="FX1366" s="92"/>
      <c r="FY1366" s="92"/>
      <c r="FZ1366" s="92"/>
      <c r="GA1366" s="92"/>
      <c r="GB1366" s="92"/>
      <c r="GC1366" s="92"/>
      <c r="GD1366" s="92"/>
      <c r="GE1366" s="92"/>
      <c r="GF1366" s="92"/>
      <c r="GG1366" s="92"/>
      <c r="GH1366" s="92"/>
      <c r="GI1366" s="92"/>
      <c r="GJ1366" s="92"/>
      <c r="GK1366" s="92"/>
      <c r="GL1366" s="92"/>
      <c r="GM1366" s="92"/>
      <c r="GN1366" s="92"/>
      <c r="GO1366" s="92"/>
      <c r="GP1366" s="92"/>
      <c r="GQ1366" s="92"/>
      <c r="GR1366" s="92"/>
      <c r="GS1366" s="92"/>
      <c r="GT1366" s="92"/>
      <c r="GU1366" s="92"/>
      <c r="GV1366" s="92"/>
      <c r="GW1366" s="92"/>
      <c r="GX1366" s="92"/>
      <c r="GY1366" s="92"/>
    </row>
    <row r="1367" spans="1:207" s="92" customFormat="1" ht="27" customHeight="1" x14ac:dyDescent="0.25">
      <c r="A1367" s="200">
        <v>1104</v>
      </c>
      <c r="B1367" s="301" t="s">
        <v>856</v>
      </c>
      <c r="C1367" s="305">
        <v>1983</v>
      </c>
      <c r="D1367" s="305">
        <v>2013</v>
      </c>
      <c r="E1367" s="305" t="s">
        <v>342</v>
      </c>
      <c r="F1367" s="27">
        <v>5</v>
      </c>
      <c r="G1367" s="27">
        <v>4</v>
      </c>
      <c r="H1367" s="40">
        <v>3399.8</v>
      </c>
      <c r="I1367" s="129">
        <v>271.10000000000002</v>
      </c>
      <c r="J1367" s="40">
        <v>3128.7</v>
      </c>
      <c r="K1367" s="307">
        <f>SUM(L1367:O1367)</f>
        <v>9111653.6899999995</v>
      </c>
      <c r="L1367" s="311">
        <v>0</v>
      </c>
      <c r="M1367" s="377">
        <v>0</v>
      </c>
      <c r="N1367" s="311">
        <v>0</v>
      </c>
      <c r="O1367" s="40">
        <f>'[1]Прод. прилож (2)'!$C$370</f>
        <v>9111653.6899999995</v>
      </c>
      <c r="P1367" s="311">
        <f>K1367/H1367</f>
        <v>2680.0557944584971</v>
      </c>
      <c r="Q1367" s="42">
        <v>9673</v>
      </c>
      <c r="R1367" s="59" t="s">
        <v>92</v>
      </c>
      <c r="S1367" s="142"/>
      <c r="T1367" s="15"/>
      <c r="U1367" s="15"/>
      <c r="V1367" s="123"/>
      <c r="W1367" s="123"/>
      <c r="X1367" s="123"/>
      <c r="Y1367" s="123"/>
      <c r="Z1367" s="123"/>
      <c r="AA1367" s="123"/>
      <c r="AB1367" s="123"/>
      <c r="AC1367" s="123"/>
      <c r="AD1367" s="123"/>
      <c r="AE1367" s="123"/>
      <c r="AF1367" s="123"/>
      <c r="AG1367" s="123"/>
      <c r="AH1367" s="123"/>
      <c r="AI1367" s="123"/>
      <c r="AJ1367" s="123"/>
      <c r="AK1367" s="123"/>
      <c r="AL1367" s="123"/>
      <c r="AM1367" s="123"/>
      <c r="AN1367" s="123"/>
      <c r="AO1367" s="123"/>
      <c r="AP1367" s="123"/>
      <c r="AQ1367" s="123"/>
      <c r="AR1367" s="123"/>
      <c r="AS1367" s="123"/>
      <c r="AT1367" s="123"/>
      <c r="AU1367" s="123"/>
      <c r="AV1367" s="123"/>
      <c r="AW1367" s="123"/>
      <c r="AX1367" s="123"/>
      <c r="AY1367" s="123"/>
      <c r="AZ1367" s="123"/>
      <c r="BA1367" s="123"/>
      <c r="BB1367" s="123"/>
      <c r="BC1367" s="123"/>
      <c r="BD1367" s="123"/>
      <c r="BE1367" s="123"/>
      <c r="BF1367" s="123"/>
      <c r="BG1367" s="123"/>
      <c r="BH1367" s="123"/>
      <c r="BI1367" s="123"/>
      <c r="BJ1367" s="123"/>
      <c r="BK1367" s="123"/>
      <c r="BL1367" s="123"/>
      <c r="BM1367" s="123"/>
      <c r="BN1367" s="123"/>
      <c r="BO1367" s="123"/>
      <c r="BP1367" s="123"/>
      <c r="BQ1367" s="123"/>
      <c r="BR1367" s="123"/>
      <c r="BS1367" s="123"/>
      <c r="BT1367" s="123"/>
      <c r="BU1367" s="123"/>
      <c r="BV1367" s="123"/>
      <c r="BW1367" s="123"/>
      <c r="BX1367" s="123"/>
      <c r="BY1367" s="123"/>
      <c r="BZ1367" s="123"/>
      <c r="CA1367" s="123"/>
      <c r="CB1367" s="123"/>
      <c r="CC1367" s="123"/>
      <c r="CD1367" s="123"/>
      <c r="CE1367" s="123"/>
      <c r="CF1367" s="123"/>
      <c r="CG1367" s="123"/>
      <c r="CH1367" s="123"/>
      <c r="CI1367" s="123"/>
      <c r="CJ1367" s="123"/>
      <c r="CK1367" s="123"/>
      <c r="CL1367" s="123"/>
      <c r="CM1367" s="123"/>
      <c r="CN1367" s="123"/>
      <c r="CO1367" s="123"/>
      <c r="CP1367" s="123"/>
      <c r="CQ1367" s="123"/>
      <c r="CR1367" s="123"/>
      <c r="CS1367" s="123"/>
      <c r="CT1367" s="123"/>
      <c r="CU1367" s="123"/>
      <c r="CV1367" s="123"/>
      <c r="CW1367" s="123"/>
      <c r="CX1367" s="123"/>
      <c r="CY1367" s="123"/>
      <c r="CZ1367" s="123"/>
      <c r="DA1367" s="123"/>
      <c r="DB1367" s="123"/>
      <c r="DC1367" s="123"/>
      <c r="DD1367" s="123"/>
      <c r="DE1367" s="123"/>
      <c r="DF1367" s="123"/>
      <c r="DG1367" s="123"/>
      <c r="DH1367" s="123"/>
      <c r="DI1367" s="123"/>
      <c r="DJ1367" s="123"/>
      <c r="DK1367" s="123"/>
      <c r="DL1367" s="123"/>
      <c r="DM1367" s="123"/>
      <c r="DN1367" s="123"/>
      <c r="DO1367" s="123"/>
      <c r="DP1367" s="123"/>
      <c r="DQ1367" s="123"/>
      <c r="DR1367" s="123"/>
      <c r="DS1367" s="123"/>
      <c r="DT1367" s="123"/>
      <c r="DU1367" s="123"/>
      <c r="DV1367" s="123"/>
      <c r="DW1367" s="123"/>
      <c r="DX1367" s="123"/>
      <c r="DY1367" s="123"/>
      <c r="DZ1367" s="123"/>
      <c r="EA1367" s="123"/>
      <c r="EB1367" s="123"/>
      <c r="EC1367" s="123"/>
      <c r="ED1367" s="123"/>
      <c r="EE1367" s="123"/>
      <c r="EF1367" s="123"/>
      <c r="EG1367" s="123"/>
      <c r="EH1367" s="123"/>
      <c r="EI1367" s="123"/>
      <c r="EJ1367" s="123"/>
      <c r="EK1367" s="123"/>
      <c r="EL1367" s="123"/>
      <c r="EM1367" s="123"/>
      <c r="EN1367" s="123"/>
      <c r="EO1367" s="123"/>
      <c r="EP1367" s="123"/>
      <c r="EQ1367" s="123"/>
      <c r="ER1367" s="123"/>
      <c r="ES1367" s="123"/>
      <c r="ET1367" s="123"/>
      <c r="EU1367" s="123"/>
      <c r="EV1367" s="123"/>
      <c r="EW1367" s="123"/>
      <c r="EX1367" s="123"/>
      <c r="EY1367" s="123"/>
      <c r="EZ1367" s="123"/>
      <c r="FA1367" s="123"/>
      <c r="FB1367" s="123"/>
      <c r="FC1367" s="123"/>
      <c r="FD1367" s="123"/>
      <c r="FE1367" s="123"/>
      <c r="FF1367" s="123"/>
      <c r="FG1367" s="123"/>
      <c r="FH1367" s="123"/>
      <c r="FI1367" s="123"/>
      <c r="FJ1367" s="123"/>
      <c r="FK1367" s="123"/>
      <c r="FL1367" s="123"/>
      <c r="FM1367" s="123"/>
      <c r="FN1367" s="123"/>
      <c r="FO1367" s="123"/>
      <c r="FP1367" s="123"/>
      <c r="FQ1367" s="123"/>
      <c r="FR1367" s="123"/>
      <c r="FS1367" s="123"/>
      <c r="FT1367" s="123"/>
      <c r="FU1367" s="123"/>
      <c r="FV1367" s="123"/>
      <c r="FW1367" s="123"/>
      <c r="FX1367" s="123"/>
      <c r="FY1367" s="123"/>
      <c r="FZ1367" s="123"/>
      <c r="GA1367" s="123"/>
      <c r="GB1367" s="123"/>
      <c r="GC1367" s="123"/>
      <c r="GD1367" s="123"/>
      <c r="GE1367" s="123"/>
      <c r="GF1367" s="123"/>
      <c r="GG1367" s="123"/>
      <c r="GH1367" s="123"/>
      <c r="GI1367" s="123"/>
      <c r="GJ1367" s="123"/>
      <c r="GK1367" s="123"/>
      <c r="GL1367" s="123"/>
      <c r="GM1367" s="123"/>
      <c r="GN1367" s="123"/>
      <c r="GO1367" s="123"/>
      <c r="GP1367" s="123"/>
      <c r="GQ1367" s="123"/>
      <c r="GR1367" s="123"/>
      <c r="GS1367" s="123"/>
      <c r="GT1367" s="123"/>
      <c r="GU1367" s="123"/>
      <c r="GV1367" s="123"/>
      <c r="GW1367" s="123"/>
      <c r="GX1367" s="123"/>
      <c r="GY1367" s="123"/>
    </row>
    <row r="1368" spans="1:207" ht="27" customHeight="1" x14ac:dyDescent="0.25">
      <c r="A1368" s="200">
        <v>1105</v>
      </c>
      <c r="B1368" s="301" t="s">
        <v>857</v>
      </c>
      <c r="C1368" s="305">
        <v>1984</v>
      </c>
      <c r="D1368" s="305">
        <v>2013</v>
      </c>
      <c r="E1368" s="305" t="s">
        <v>342</v>
      </c>
      <c r="F1368" s="27">
        <v>5</v>
      </c>
      <c r="G1368" s="27">
        <v>3</v>
      </c>
      <c r="H1368" s="40">
        <v>3603.1</v>
      </c>
      <c r="I1368" s="129">
        <v>315.3</v>
      </c>
      <c r="J1368" s="40">
        <v>3287.8</v>
      </c>
      <c r="K1368" s="307">
        <f>SUM(L1368:O1368)</f>
        <v>9995814.8399999999</v>
      </c>
      <c r="L1368" s="311">
        <v>0</v>
      </c>
      <c r="M1368" s="377">
        <v>0</v>
      </c>
      <c r="N1368" s="311">
        <v>0</v>
      </c>
      <c r="O1368" s="40">
        <f>'[1]Прод. прилож (2)'!$C$1037</f>
        <v>9995814.8399999999</v>
      </c>
      <c r="P1368" s="311">
        <f>K1368/H1368</f>
        <v>2774.2263162276927</v>
      </c>
      <c r="Q1368" s="42">
        <v>9673</v>
      </c>
      <c r="R1368" s="59" t="s">
        <v>93</v>
      </c>
      <c r="S1368" s="14"/>
    </row>
    <row r="1369" spans="1:207" ht="27" customHeight="1" x14ac:dyDescent="0.25">
      <c r="A1369" s="200">
        <v>1106</v>
      </c>
      <c r="B1369" s="301" t="s">
        <v>858</v>
      </c>
      <c r="C1369" s="305">
        <v>1964</v>
      </c>
      <c r="D1369" s="288" t="s">
        <v>204</v>
      </c>
      <c r="E1369" s="305" t="s">
        <v>20</v>
      </c>
      <c r="F1369" s="27">
        <v>2</v>
      </c>
      <c r="G1369" s="27">
        <v>2</v>
      </c>
      <c r="H1369" s="40">
        <v>450</v>
      </c>
      <c r="I1369" s="129">
        <v>0</v>
      </c>
      <c r="J1369" s="40">
        <v>450</v>
      </c>
      <c r="K1369" s="307">
        <f>SUM(L1369:O1369)</f>
        <v>4507206.8499999996</v>
      </c>
      <c r="L1369" s="311">
        <v>0</v>
      </c>
      <c r="M1369" s="377">
        <v>0</v>
      </c>
      <c r="N1369" s="311">
        <v>0</v>
      </c>
      <c r="O1369" s="40">
        <f>'[1]Прод. прилож (2)'!$C$371</f>
        <v>4507206.8499999996</v>
      </c>
      <c r="P1369" s="311">
        <f>K1369/H1369</f>
        <v>10016.015222222222</v>
      </c>
      <c r="Q1369" s="42">
        <v>9673</v>
      </c>
      <c r="R1369" s="59" t="s">
        <v>92</v>
      </c>
    </row>
    <row r="1370" spans="1:207" ht="37.15" customHeight="1" x14ac:dyDescent="0.25">
      <c r="A1370" s="415" t="s">
        <v>1279</v>
      </c>
      <c r="B1370" s="415"/>
      <c r="C1370" s="415"/>
      <c r="D1370" s="415"/>
      <c r="E1370" s="415"/>
      <c r="F1370" s="415"/>
      <c r="G1370" s="415"/>
      <c r="H1370" s="415"/>
      <c r="I1370" s="415"/>
      <c r="J1370" s="415"/>
      <c r="K1370" s="415"/>
      <c r="L1370" s="415"/>
      <c r="M1370" s="415"/>
      <c r="N1370" s="415"/>
      <c r="O1370" s="415"/>
      <c r="P1370" s="415"/>
      <c r="Q1370" s="415"/>
      <c r="R1370" s="415"/>
      <c r="S1370" s="14"/>
    </row>
    <row r="1371" spans="1:207" s="123" customFormat="1" ht="37.15" customHeight="1" x14ac:dyDescent="0.25">
      <c r="A1371" s="416" t="s">
        <v>81</v>
      </c>
      <c r="B1371" s="416"/>
      <c r="C1371" s="261" t="s">
        <v>21</v>
      </c>
      <c r="D1371" s="261" t="s">
        <v>21</v>
      </c>
      <c r="E1371" s="261" t="s">
        <v>21</v>
      </c>
      <c r="F1371" s="77" t="s">
        <v>21</v>
      </c>
      <c r="G1371" s="77" t="s">
        <v>21</v>
      </c>
      <c r="H1371" s="78">
        <f>SUM(H1372:H1377)</f>
        <v>4651.1000000000004</v>
      </c>
      <c r="I1371" s="78">
        <f t="shared" ref="I1371:O1371" si="435">SUM(I1372:I1377)</f>
        <v>0</v>
      </c>
      <c r="J1371" s="78">
        <f t="shared" si="435"/>
        <v>3761.3</v>
      </c>
      <c r="K1371" s="78">
        <f t="shared" si="435"/>
        <v>25208630.389999997</v>
      </c>
      <c r="L1371" s="78">
        <f t="shared" si="435"/>
        <v>0</v>
      </c>
      <c r="M1371" s="78">
        <f t="shared" si="435"/>
        <v>0</v>
      </c>
      <c r="N1371" s="78">
        <f t="shared" si="435"/>
        <v>0</v>
      </c>
      <c r="O1371" s="78">
        <f t="shared" si="435"/>
        <v>25208630.389999997</v>
      </c>
      <c r="P1371" s="30">
        <f>K1371/H1371</f>
        <v>5419.9287028874878</v>
      </c>
      <c r="Q1371" s="79" t="s">
        <v>21</v>
      </c>
      <c r="R1371" s="80" t="s">
        <v>21</v>
      </c>
      <c r="S1371" s="47"/>
      <c r="T1371" s="15"/>
      <c r="U1371" s="15"/>
    </row>
    <row r="1372" spans="1:207" s="123" customFormat="1" ht="27" customHeight="1" x14ac:dyDescent="0.25">
      <c r="A1372" s="200">
        <v>1107</v>
      </c>
      <c r="B1372" s="301" t="s">
        <v>859</v>
      </c>
      <c r="C1372" s="305">
        <v>1965</v>
      </c>
      <c r="D1372" s="288" t="s">
        <v>204</v>
      </c>
      <c r="E1372" s="305" t="s">
        <v>20</v>
      </c>
      <c r="F1372" s="27">
        <v>2</v>
      </c>
      <c r="G1372" s="27">
        <v>2</v>
      </c>
      <c r="H1372" s="40">
        <v>408.3</v>
      </c>
      <c r="I1372" s="129">
        <v>0</v>
      </c>
      <c r="J1372" s="129">
        <v>247.9</v>
      </c>
      <c r="K1372" s="307">
        <f t="shared" ref="K1372:K1375" si="436">SUM(L1372:O1372)</f>
        <v>3480864.81</v>
      </c>
      <c r="L1372" s="311">
        <v>0</v>
      </c>
      <c r="M1372" s="377">
        <v>0</v>
      </c>
      <c r="N1372" s="311">
        <v>0</v>
      </c>
      <c r="O1372" s="40">
        <f>'[1]Прод. прилож (2)'!$C$1039</f>
        <v>3480864.81</v>
      </c>
      <c r="P1372" s="311">
        <f t="shared" ref="P1372:P1375" si="437">K1372/H1372</f>
        <v>8525.2628214548131</v>
      </c>
      <c r="Q1372" s="42">
        <v>9673</v>
      </c>
      <c r="R1372" s="59" t="s">
        <v>93</v>
      </c>
      <c r="S1372" s="47"/>
      <c r="T1372" s="15"/>
      <c r="U1372" s="15"/>
    </row>
    <row r="1373" spans="1:207" s="123" customFormat="1" ht="27" customHeight="1" x14ac:dyDescent="0.25">
      <c r="A1373" s="200">
        <v>1108</v>
      </c>
      <c r="B1373" s="301" t="s">
        <v>860</v>
      </c>
      <c r="C1373" s="305">
        <v>1964</v>
      </c>
      <c r="D1373" s="288" t="s">
        <v>204</v>
      </c>
      <c r="E1373" s="305" t="s">
        <v>20</v>
      </c>
      <c r="F1373" s="27">
        <v>2</v>
      </c>
      <c r="G1373" s="27">
        <v>2</v>
      </c>
      <c r="H1373" s="40">
        <v>579.79999999999995</v>
      </c>
      <c r="I1373" s="129">
        <v>0</v>
      </c>
      <c r="J1373" s="129">
        <v>401.2</v>
      </c>
      <c r="K1373" s="307">
        <f t="shared" si="436"/>
        <v>4553666.13</v>
      </c>
      <c r="L1373" s="311">
        <v>0</v>
      </c>
      <c r="M1373" s="377">
        <v>0</v>
      </c>
      <c r="N1373" s="311">
        <v>0</v>
      </c>
      <c r="O1373" s="40">
        <f>'[1]Прод. прилож (2)'!$C$1040</f>
        <v>4553666.13</v>
      </c>
      <c r="P1373" s="311">
        <f t="shared" si="437"/>
        <v>7853.8567264573994</v>
      </c>
      <c r="Q1373" s="42">
        <v>9673</v>
      </c>
      <c r="R1373" s="59" t="s">
        <v>93</v>
      </c>
      <c r="S1373" s="47"/>
      <c r="T1373" s="15"/>
      <c r="U1373" s="15"/>
    </row>
    <row r="1374" spans="1:207" s="123" customFormat="1" ht="27" customHeight="1" x14ac:dyDescent="0.25">
      <c r="A1374" s="200">
        <v>1109</v>
      </c>
      <c r="B1374" s="301" t="s">
        <v>861</v>
      </c>
      <c r="C1374" s="305">
        <v>1965</v>
      </c>
      <c r="D1374" s="288" t="s">
        <v>204</v>
      </c>
      <c r="E1374" s="305" t="s">
        <v>20</v>
      </c>
      <c r="F1374" s="305">
        <v>2</v>
      </c>
      <c r="G1374" s="305">
        <v>2</v>
      </c>
      <c r="H1374" s="40">
        <v>365.8</v>
      </c>
      <c r="I1374" s="40">
        <v>0</v>
      </c>
      <c r="J1374" s="40">
        <v>244.2</v>
      </c>
      <c r="K1374" s="307">
        <f t="shared" si="436"/>
        <v>2762500</v>
      </c>
      <c r="L1374" s="311">
        <v>0</v>
      </c>
      <c r="M1374" s="377">
        <v>0</v>
      </c>
      <c r="N1374" s="311">
        <v>0</v>
      </c>
      <c r="O1374" s="40">
        <f>'[1]Прод. прилож (2)'!$C$1523</f>
        <v>2762500</v>
      </c>
      <c r="P1374" s="311">
        <f t="shared" si="437"/>
        <v>7551.9409513395294</v>
      </c>
      <c r="Q1374" s="42">
        <v>9673</v>
      </c>
      <c r="R1374" s="59" t="s">
        <v>94</v>
      </c>
      <c r="S1374" s="47"/>
      <c r="T1374" s="15"/>
      <c r="U1374" s="15"/>
    </row>
    <row r="1375" spans="1:207" s="123" customFormat="1" ht="27" customHeight="1" x14ac:dyDescent="0.25">
      <c r="A1375" s="200">
        <v>1110</v>
      </c>
      <c r="B1375" s="301" t="s">
        <v>862</v>
      </c>
      <c r="C1375" s="305">
        <v>1965</v>
      </c>
      <c r="D1375" s="288" t="s">
        <v>204</v>
      </c>
      <c r="E1375" s="305" t="s">
        <v>20</v>
      </c>
      <c r="F1375" s="305">
        <v>2</v>
      </c>
      <c r="G1375" s="305">
        <v>2</v>
      </c>
      <c r="H1375" s="40">
        <v>379.6</v>
      </c>
      <c r="I1375" s="40">
        <v>0</v>
      </c>
      <c r="J1375" s="40">
        <v>260.39999999999998</v>
      </c>
      <c r="K1375" s="307">
        <f t="shared" si="436"/>
        <v>2762500</v>
      </c>
      <c r="L1375" s="311">
        <v>0</v>
      </c>
      <c r="M1375" s="377">
        <v>0</v>
      </c>
      <c r="N1375" s="311">
        <v>0</v>
      </c>
      <c r="O1375" s="40">
        <f>'[1]Прод. прилож (2)'!$C$1524</f>
        <v>2762500</v>
      </c>
      <c r="P1375" s="311">
        <f t="shared" si="437"/>
        <v>7277.3972602739723</v>
      </c>
      <c r="Q1375" s="42">
        <v>9673</v>
      </c>
      <c r="R1375" s="59" t="s">
        <v>94</v>
      </c>
      <c r="S1375" s="47"/>
      <c r="T1375" s="15"/>
      <c r="U1375" s="15"/>
    </row>
    <row r="1376" spans="1:207" s="123" customFormat="1" ht="27" customHeight="1" x14ac:dyDescent="0.25">
      <c r="A1376" s="200">
        <v>1111</v>
      </c>
      <c r="B1376" s="301" t="s">
        <v>1287</v>
      </c>
      <c r="C1376" s="305">
        <v>1965</v>
      </c>
      <c r="D1376" s="288" t="s">
        <v>204</v>
      </c>
      <c r="E1376" s="305" t="s">
        <v>20</v>
      </c>
      <c r="F1376" s="27">
        <v>5</v>
      </c>
      <c r="G1376" s="27">
        <v>2</v>
      </c>
      <c r="H1376" s="40">
        <v>1962.3</v>
      </c>
      <c r="I1376" s="129">
        <v>0</v>
      </c>
      <c r="J1376" s="40">
        <v>1652.3</v>
      </c>
      <c r="K1376" s="307">
        <f>SUM(L1376:O1376)</f>
        <v>4015204.25</v>
      </c>
      <c r="L1376" s="311">
        <v>0</v>
      </c>
      <c r="M1376" s="377">
        <v>0</v>
      </c>
      <c r="N1376" s="311">
        <v>0</v>
      </c>
      <c r="O1376" s="40">
        <f>'[1]Прод. прилож (2)'!$C$373</f>
        <v>4015204.25</v>
      </c>
      <c r="P1376" s="311">
        <f>K1376/H1376</f>
        <v>2046.172476175916</v>
      </c>
      <c r="Q1376" s="42">
        <v>9673</v>
      </c>
      <c r="R1376" s="59" t="s">
        <v>92</v>
      </c>
      <c r="S1376" s="152"/>
      <c r="T1376" s="15"/>
      <c r="U1376" s="15"/>
    </row>
    <row r="1377" spans="1:21" s="123" customFormat="1" ht="27" customHeight="1" x14ac:dyDescent="0.25">
      <c r="A1377" s="200">
        <v>1112</v>
      </c>
      <c r="B1377" s="301" t="s">
        <v>1455</v>
      </c>
      <c r="C1377" s="305">
        <v>1985</v>
      </c>
      <c r="D1377" s="288" t="s">
        <v>204</v>
      </c>
      <c r="E1377" s="305" t="s">
        <v>20</v>
      </c>
      <c r="F1377" s="27">
        <v>3</v>
      </c>
      <c r="G1377" s="27">
        <v>2</v>
      </c>
      <c r="H1377" s="40">
        <v>955.3</v>
      </c>
      <c r="I1377" s="129">
        <v>0</v>
      </c>
      <c r="J1377" s="40">
        <v>955.3</v>
      </c>
      <c r="K1377" s="307">
        <f>SUM(L1377:O1377)</f>
        <v>7633895.1999999993</v>
      </c>
      <c r="L1377" s="311">
        <v>0</v>
      </c>
      <c r="M1377" s="377">
        <v>0</v>
      </c>
      <c r="N1377" s="311">
        <v>0</v>
      </c>
      <c r="O1377" s="40">
        <f>'[1]Прод. прилож (2)'!$C$1041</f>
        <v>7633895.1999999993</v>
      </c>
      <c r="P1377" s="311">
        <f>K1377/H1377</f>
        <v>7991.097246938134</v>
      </c>
      <c r="Q1377" s="42">
        <v>9673</v>
      </c>
      <c r="R1377" s="59" t="s">
        <v>93</v>
      </c>
      <c r="S1377" s="152"/>
      <c r="T1377" s="15"/>
      <c r="U1377" s="15"/>
    </row>
    <row r="1378" spans="1:21" s="123" customFormat="1" ht="37.15" customHeight="1" x14ac:dyDescent="0.25">
      <c r="A1378" s="415" t="s">
        <v>1280</v>
      </c>
      <c r="B1378" s="415"/>
      <c r="C1378" s="415"/>
      <c r="D1378" s="415"/>
      <c r="E1378" s="415"/>
      <c r="F1378" s="415"/>
      <c r="G1378" s="415"/>
      <c r="H1378" s="415"/>
      <c r="I1378" s="415"/>
      <c r="J1378" s="415"/>
      <c r="K1378" s="415"/>
      <c r="L1378" s="415"/>
      <c r="M1378" s="415"/>
      <c r="N1378" s="415"/>
      <c r="O1378" s="415"/>
      <c r="P1378" s="415"/>
      <c r="Q1378" s="415"/>
      <c r="R1378" s="415"/>
      <c r="S1378" s="55"/>
      <c r="T1378" s="15"/>
      <c r="U1378" s="15"/>
    </row>
    <row r="1379" spans="1:21" s="123" customFormat="1" ht="37.15" customHeight="1" x14ac:dyDescent="0.25">
      <c r="A1379" s="416" t="s">
        <v>714</v>
      </c>
      <c r="B1379" s="416"/>
      <c r="C1379" s="261" t="s">
        <v>21</v>
      </c>
      <c r="D1379" s="261" t="s">
        <v>21</v>
      </c>
      <c r="E1379" s="261" t="s">
        <v>21</v>
      </c>
      <c r="F1379" s="77" t="s">
        <v>21</v>
      </c>
      <c r="G1379" s="77" t="s">
        <v>21</v>
      </c>
      <c r="H1379" s="78">
        <f>SUM(H1380:H1382)</f>
        <v>1161</v>
      </c>
      <c r="I1379" s="78">
        <f t="shared" ref="I1379:O1379" si="438">SUM(I1380:I1382)</f>
        <v>0</v>
      </c>
      <c r="J1379" s="78">
        <f t="shared" si="438"/>
        <v>1122</v>
      </c>
      <c r="K1379" s="78">
        <f t="shared" si="438"/>
        <v>6299933.9800000004</v>
      </c>
      <c r="L1379" s="78">
        <f t="shared" si="438"/>
        <v>0</v>
      </c>
      <c r="M1379" s="78">
        <f t="shared" si="438"/>
        <v>0</v>
      </c>
      <c r="N1379" s="78">
        <f t="shared" si="438"/>
        <v>0</v>
      </c>
      <c r="O1379" s="78">
        <f t="shared" si="438"/>
        <v>6299933.9800000004</v>
      </c>
      <c r="P1379" s="30">
        <f>K1379/H1379</f>
        <v>5426.299724375539</v>
      </c>
      <c r="Q1379" s="79" t="s">
        <v>21</v>
      </c>
      <c r="R1379" s="80" t="s">
        <v>21</v>
      </c>
      <c r="S1379" s="47"/>
      <c r="T1379" s="15"/>
      <c r="U1379" s="15"/>
    </row>
    <row r="1380" spans="1:21" s="123" customFormat="1" ht="27" customHeight="1" x14ac:dyDescent="0.25">
      <c r="A1380" s="200">
        <v>1113</v>
      </c>
      <c r="B1380" s="301" t="s">
        <v>863</v>
      </c>
      <c r="C1380" s="305">
        <v>1962</v>
      </c>
      <c r="D1380" s="288" t="s">
        <v>204</v>
      </c>
      <c r="E1380" s="305" t="s">
        <v>20</v>
      </c>
      <c r="F1380" s="27">
        <v>2</v>
      </c>
      <c r="G1380" s="27">
        <v>2</v>
      </c>
      <c r="H1380" s="40">
        <v>392</v>
      </c>
      <c r="I1380" s="129">
        <v>0</v>
      </c>
      <c r="J1380" s="129">
        <v>380</v>
      </c>
      <c r="K1380" s="307">
        <f>SUM(L1380:O1380)</f>
        <v>2138183.98</v>
      </c>
      <c r="L1380" s="311">
        <v>0</v>
      </c>
      <c r="M1380" s="377">
        <v>0</v>
      </c>
      <c r="N1380" s="311">
        <v>0</v>
      </c>
      <c r="O1380" s="40">
        <f>'[1]Прод. прилож (2)'!$C$1043</f>
        <v>2138183.98</v>
      </c>
      <c r="P1380" s="311">
        <f>K1380/H1380</f>
        <v>5454.5509693877548</v>
      </c>
      <c r="Q1380" s="42">
        <v>9673</v>
      </c>
      <c r="R1380" s="59" t="s">
        <v>93</v>
      </c>
      <c r="S1380" s="15"/>
      <c r="T1380" s="15"/>
      <c r="U1380" s="15"/>
    </row>
    <row r="1381" spans="1:21" s="123" customFormat="1" ht="27" customHeight="1" x14ac:dyDescent="0.25">
      <c r="A1381" s="200">
        <v>1114</v>
      </c>
      <c r="B1381" s="301" t="s">
        <v>864</v>
      </c>
      <c r="C1381" s="305">
        <v>1962</v>
      </c>
      <c r="D1381" s="288" t="s">
        <v>204</v>
      </c>
      <c r="E1381" s="305" t="s">
        <v>20</v>
      </c>
      <c r="F1381" s="27">
        <v>2</v>
      </c>
      <c r="G1381" s="27">
        <v>2</v>
      </c>
      <c r="H1381" s="40">
        <v>396</v>
      </c>
      <c r="I1381" s="129">
        <v>0</v>
      </c>
      <c r="J1381" s="129">
        <v>382</v>
      </c>
      <c r="K1381" s="307">
        <f>SUM(L1381:O1381)</f>
        <v>2131250</v>
      </c>
      <c r="L1381" s="311">
        <v>0</v>
      </c>
      <c r="M1381" s="377">
        <v>0</v>
      </c>
      <c r="N1381" s="311">
        <v>0</v>
      </c>
      <c r="O1381" s="40">
        <f>'[1]Прод. прилож (2)'!$C$1044</f>
        <v>2131250</v>
      </c>
      <c r="P1381" s="311">
        <f>K1381/H1381</f>
        <v>5381.9444444444443</v>
      </c>
      <c r="Q1381" s="42">
        <v>9673</v>
      </c>
      <c r="R1381" s="59" t="s">
        <v>93</v>
      </c>
      <c r="S1381" s="47"/>
      <c r="T1381" s="15"/>
      <c r="U1381" s="15"/>
    </row>
    <row r="1382" spans="1:21" s="123" customFormat="1" ht="27" customHeight="1" x14ac:dyDescent="0.25">
      <c r="A1382" s="200">
        <v>1115</v>
      </c>
      <c r="B1382" s="301" t="s">
        <v>865</v>
      </c>
      <c r="C1382" s="305">
        <v>1963</v>
      </c>
      <c r="D1382" s="288" t="s">
        <v>204</v>
      </c>
      <c r="E1382" s="305" t="s">
        <v>20</v>
      </c>
      <c r="F1382" s="27">
        <v>2</v>
      </c>
      <c r="G1382" s="27">
        <v>2</v>
      </c>
      <c r="H1382" s="40">
        <v>373</v>
      </c>
      <c r="I1382" s="129">
        <v>0</v>
      </c>
      <c r="J1382" s="129">
        <v>360</v>
      </c>
      <c r="K1382" s="307">
        <f>SUM(L1382:O1382)</f>
        <v>2030500</v>
      </c>
      <c r="L1382" s="311">
        <v>0</v>
      </c>
      <c r="M1382" s="377">
        <v>0</v>
      </c>
      <c r="N1382" s="311">
        <v>0</v>
      </c>
      <c r="O1382" s="40">
        <f>'[1]Прод. прилож (2)'!$C$1045</f>
        <v>2030500</v>
      </c>
      <c r="P1382" s="311">
        <f>K1382/H1382</f>
        <v>5443.6997319034854</v>
      </c>
      <c r="Q1382" s="42">
        <v>9673</v>
      </c>
      <c r="R1382" s="59" t="s">
        <v>93</v>
      </c>
      <c r="S1382" s="47"/>
      <c r="T1382" s="15"/>
      <c r="U1382" s="15"/>
    </row>
    <row r="1383" spans="1:21" s="123" customFormat="1" ht="40.15" customHeight="1" x14ac:dyDescent="0.25">
      <c r="A1383" s="415" t="s">
        <v>1457</v>
      </c>
      <c r="B1383" s="415"/>
      <c r="C1383" s="415"/>
      <c r="D1383" s="415"/>
      <c r="E1383" s="415"/>
      <c r="F1383" s="415"/>
      <c r="G1383" s="415"/>
      <c r="H1383" s="415"/>
      <c r="I1383" s="415"/>
      <c r="J1383" s="415"/>
      <c r="K1383" s="415"/>
      <c r="L1383" s="415"/>
      <c r="M1383" s="415"/>
      <c r="N1383" s="415"/>
      <c r="O1383" s="415"/>
      <c r="P1383" s="415"/>
      <c r="Q1383" s="415"/>
      <c r="R1383" s="415"/>
      <c r="S1383" s="55"/>
      <c r="T1383" s="15"/>
      <c r="U1383" s="15"/>
    </row>
    <row r="1384" spans="1:21" s="123" customFormat="1" ht="40.15" customHeight="1" x14ac:dyDescent="0.25">
      <c r="A1384" s="416" t="s">
        <v>706</v>
      </c>
      <c r="B1384" s="416"/>
      <c r="C1384" s="261" t="s">
        <v>21</v>
      </c>
      <c r="D1384" s="261" t="s">
        <v>21</v>
      </c>
      <c r="E1384" s="261" t="s">
        <v>21</v>
      </c>
      <c r="F1384" s="77" t="s">
        <v>21</v>
      </c>
      <c r="G1384" s="77" t="s">
        <v>21</v>
      </c>
      <c r="H1384" s="78">
        <f>SUM(H1385:H1387)</f>
        <v>9324</v>
      </c>
      <c r="I1384" s="78">
        <f t="shared" ref="I1384:O1384" si="439">SUM(I1385:I1387)</f>
        <v>1549.3</v>
      </c>
      <c r="J1384" s="78">
        <f t="shared" si="439"/>
        <v>5359</v>
      </c>
      <c r="K1384" s="78">
        <f t="shared" si="439"/>
        <v>15080825.690000001</v>
      </c>
      <c r="L1384" s="78">
        <f t="shared" si="439"/>
        <v>0</v>
      </c>
      <c r="M1384" s="78">
        <f t="shared" si="439"/>
        <v>0</v>
      </c>
      <c r="N1384" s="78">
        <f t="shared" si="439"/>
        <v>0</v>
      </c>
      <c r="O1384" s="78">
        <f t="shared" si="439"/>
        <v>15080825.690000001</v>
      </c>
      <c r="P1384" s="30">
        <f>K1384/H1384</f>
        <v>1617.4201726726728</v>
      </c>
      <c r="Q1384" s="79" t="s">
        <v>21</v>
      </c>
      <c r="R1384" s="80" t="s">
        <v>21</v>
      </c>
      <c r="S1384" s="47"/>
      <c r="T1384" s="15"/>
      <c r="U1384" s="15"/>
    </row>
    <row r="1385" spans="1:21" s="123" customFormat="1" ht="27" customHeight="1" x14ac:dyDescent="0.25">
      <c r="A1385" s="200">
        <v>1116</v>
      </c>
      <c r="B1385" s="301" t="s">
        <v>866</v>
      </c>
      <c r="C1385" s="305">
        <v>1966</v>
      </c>
      <c r="D1385" s="305">
        <v>2010</v>
      </c>
      <c r="E1385" s="305" t="s">
        <v>342</v>
      </c>
      <c r="F1385" s="305">
        <v>2</v>
      </c>
      <c r="G1385" s="305">
        <v>2</v>
      </c>
      <c r="H1385" s="40">
        <v>1015.8</v>
      </c>
      <c r="I1385" s="40">
        <v>358.4</v>
      </c>
      <c r="J1385" s="40">
        <v>657.4</v>
      </c>
      <c r="K1385" s="307">
        <f>SUM(L1385:O1385)</f>
        <v>3065252.85</v>
      </c>
      <c r="L1385" s="311">
        <v>0</v>
      </c>
      <c r="M1385" s="377">
        <v>0</v>
      </c>
      <c r="N1385" s="311">
        <v>0</v>
      </c>
      <c r="O1385" s="40">
        <f>'[1]Прод. прилож (2)'!$C$1526</f>
        <v>3065252.85</v>
      </c>
      <c r="P1385" s="311">
        <f>K1385/H1385</f>
        <v>3017.5751624335503</v>
      </c>
      <c r="Q1385" s="42">
        <v>9673</v>
      </c>
      <c r="R1385" s="59" t="s">
        <v>94</v>
      </c>
      <c r="S1385" s="47"/>
      <c r="T1385" s="15"/>
      <c r="U1385" s="15"/>
    </row>
    <row r="1386" spans="1:21" s="123" customFormat="1" ht="27" customHeight="1" x14ac:dyDescent="0.25">
      <c r="A1386" s="200">
        <v>1117</v>
      </c>
      <c r="B1386" s="301" t="s">
        <v>867</v>
      </c>
      <c r="C1386" s="305">
        <v>1964</v>
      </c>
      <c r="D1386" s="288" t="s">
        <v>204</v>
      </c>
      <c r="E1386" s="305" t="s">
        <v>20</v>
      </c>
      <c r="F1386" s="305">
        <v>2</v>
      </c>
      <c r="G1386" s="305">
        <v>2</v>
      </c>
      <c r="H1386" s="40">
        <v>533.6</v>
      </c>
      <c r="I1386" s="40">
        <v>292.39999999999998</v>
      </c>
      <c r="J1386" s="40">
        <v>241.2</v>
      </c>
      <c r="K1386" s="307">
        <f>SUM(L1386:O1386)</f>
        <v>3570646.44</v>
      </c>
      <c r="L1386" s="311">
        <v>0</v>
      </c>
      <c r="M1386" s="377">
        <v>0</v>
      </c>
      <c r="N1386" s="311">
        <v>0</v>
      </c>
      <c r="O1386" s="40">
        <f>'[1]Прод. прилож (2)'!$C$1527</f>
        <v>3570646.44</v>
      </c>
      <c r="P1386" s="311">
        <f>K1386/H1386</f>
        <v>6691.6162668665665</v>
      </c>
      <c r="Q1386" s="42">
        <v>9673</v>
      </c>
      <c r="R1386" s="59" t="s">
        <v>94</v>
      </c>
      <c r="S1386" s="47"/>
      <c r="T1386" s="15"/>
      <c r="U1386" s="15"/>
    </row>
    <row r="1387" spans="1:21" s="123" customFormat="1" ht="27" customHeight="1" x14ac:dyDescent="0.25">
      <c r="A1387" s="200">
        <v>1118</v>
      </c>
      <c r="B1387" s="301" t="s">
        <v>1209</v>
      </c>
      <c r="C1387" s="305">
        <v>1988</v>
      </c>
      <c r="D1387" s="288" t="s">
        <v>204</v>
      </c>
      <c r="E1387" s="305" t="s">
        <v>20</v>
      </c>
      <c r="F1387" s="305">
        <v>5</v>
      </c>
      <c r="G1387" s="305">
        <v>2</v>
      </c>
      <c r="H1387" s="40">
        <v>7774.6</v>
      </c>
      <c r="I1387" s="40">
        <v>898.5</v>
      </c>
      <c r="J1387" s="40">
        <v>4460.3999999999996</v>
      </c>
      <c r="K1387" s="307">
        <f>SUM(L1387:O1387)</f>
        <v>8444926.4000000004</v>
      </c>
      <c r="L1387" s="311">
        <v>0</v>
      </c>
      <c r="M1387" s="377">
        <v>0</v>
      </c>
      <c r="N1387" s="311">
        <v>0</v>
      </c>
      <c r="O1387" s="40">
        <f>'[1]Прод. прилож (2)'!$C$1528</f>
        <v>8444926.4000000004</v>
      </c>
      <c r="P1387" s="311">
        <f>K1387/H1387</f>
        <v>1086.2200499061046</v>
      </c>
      <c r="Q1387" s="42">
        <v>9673</v>
      </c>
      <c r="R1387" s="59" t="s">
        <v>94</v>
      </c>
      <c r="S1387" s="47"/>
      <c r="T1387" s="15"/>
      <c r="U1387" s="15"/>
    </row>
    <row r="1388" spans="1:21" s="123" customFormat="1" ht="34.9" customHeight="1" x14ac:dyDescent="0.25">
      <c r="A1388" s="415" t="s">
        <v>1458</v>
      </c>
      <c r="B1388" s="415"/>
      <c r="C1388" s="415"/>
      <c r="D1388" s="415"/>
      <c r="E1388" s="415"/>
      <c r="F1388" s="415"/>
      <c r="G1388" s="415"/>
      <c r="H1388" s="415"/>
      <c r="I1388" s="415"/>
      <c r="J1388" s="415"/>
      <c r="K1388" s="415"/>
      <c r="L1388" s="415"/>
      <c r="M1388" s="415"/>
      <c r="N1388" s="415"/>
      <c r="O1388" s="415"/>
      <c r="P1388" s="415"/>
      <c r="Q1388" s="415"/>
      <c r="R1388" s="415"/>
      <c r="S1388" s="55"/>
      <c r="T1388" s="15"/>
      <c r="U1388" s="15"/>
    </row>
    <row r="1389" spans="1:21" s="123" customFormat="1" ht="34.9" customHeight="1" x14ac:dyDescent="0.25">
      <c r="A1389" s="416" t="s">
        <v>713</v>
      </c>
      <c r="B1389" s="416"/>
      <c r="C1389" s="261" t="s">
        <v>21</v>
      </c>
      <c r="D1389" s="261" t="s">
        <v>21</v>
      </c>
      <c r="E1389" s="261" t="s">
        <v>21</v>
      </c>
      <c r="F1389" s="77" t="s">
        <v>21</v>
      </c>
      <c r="G1389" s="77" t="s">
        <v>21</v>
      </c>
      <c r="H1389" s="78">
        <f>SUM(H1390:H1393)</f>
        <v>1800</v>
      </c>
      <c r="I1389" s="78">
        <f t="shared" ref="I1389:O1389" si="440">SUM(I1390:I1393)</f>
        <v>0</v>
      </c>
      <c r="J1389" s="78">
        <f t="shared" si="440"/>
        <v>1800</v>
      </c>
      <c r="K1389" s="78">
        <f t="shared" si="440"/>
        <v>13538838.800000001</v>
      </c>
      <c r="L1389" s="78">
        <f t="shared" si="440"/>
        <v>0</v>
      </c>
      <c r="M1389" s="78">
        <f t="shared" si="440"/>
        <v>0</v>
      </c>
      <c r="N1389" s="78">
        <f t="shared" si="440"/>
        <v>0</v>
      </c>
      <c r="O1389" s="78">
        <f t="shared" si="440"/>
        <v>13538838.800000001</v>
      </c>
      <c r="P1389" s="30">
        <f>K1389/H1389</f>
        <v>7521.5771111111117</v>
      </c>
      <c r="Q1389" s="79" t="s">
        <v>21</v>
      </c>
      <c r="R1389" s="80" t="s">
        <v>21</v>
      </c>
      <c r="S1389" s="47"/>
      <c r="T1389" s="15"/>
      <c r="U1389" s="15"/>
    </row>
    <row r="1390" spans="1:21" s="123" customFormat="1" ht="27" customHeight="1" x14ac:dyDescent="0.25">
      <c r="A1390" s="200">
        <v>1119</v>
      </c>
      <c r="B1390" s="301" t="s">
        <v>868</v>
      </c>
      <c r="C1390" s="305">
        <v>1965</v>
      </c>
      <c r="D1390" s="288" t="s">
        <v>204</v>
      </c>
      <c r="E1390" s="305" t="s">
        <v>20</v>
      </c>
      <c r="F1390" s="27">
        <v>2</v>
      </c>
      <c r="G1390" s="27">
        <v>2</v>
      </c>
      <c r="H1390" s="40">
        <v>450</v>
      </c>
      <c r="I1390" s="129">
        <v>0</v>
      </c>
      <c r="J1390" s="129">
        <v>450</v>
      </c>
      <c r="K1390" s="307">
        <f>SUM(L1390:O1390)</f>
        <v>4079850.2399999998</v>
      </c>
      <c r="L1390" s="311">
        <v>0</v>
      </c>
      <c r="M1390" s="377">
        <v>0</v>
      </c>
      <c r="N1390" s="311">
        <v>0</v>
      </c>
      <c r="O1390" s="40">
        <f>'[1]Прод. прилож (2)'!$C$1047</f>
        <v>4079850.2399999998</v>
      </c>
      <c r="P1390" s="311">
        <f>K1390/H1390</f>
        <v>9066.3338666666659</v>
      </c>
      <c r="Q1390" s="42">
        <v>9673</v>
      </c>
      <c r="R1390" s="59" t="s">
        <v>93</v>
      </c>
      <c r="S1390" s="47"/>
      <c r="T1390" s="15"/>
      <c r="U1390" s="15"/>
    </row>
    <row r="1391" spans="1:21" s="123" customFormat="1" ht="27" customHeight="1" x14ac:dyDescent="0.25">
      <c r="A1391" s="200">
        <v>1120</v>
      </c>
      <c r="B1391" s="301" t="s">
        <v>869</v>
      </c>
      <c r="C1391" s="305">
        <v>1965</v>
      </c>
      <c r="D1391" s="288" t="s">
        <v>204</v>
      </c>
      <c r="E1391" s="305" t="s">
        <v>20</v>
      </c>
      <c r="F1391" s="27">
        <v>2</v>
      </c>
      <c r="G1391" s="27">
        <v>2</v>
      </c>
      <c r="H1391" s="40">
        <v>450</v>
      </c>
      <c r="I1391" s="129">
        <v>0</v>
      </c>
      <c r="J1391" s="129">
        <v>450</v>
      </c>
      <c r="K1391" s="307">
        <f>SUM(L1391:O1391)</f>
        <v>3075043.94</v>
      </c>
      <c r="L1391" s="311">
        <v>0</v>
      </c>
      <c r="M1391" s="377">
        <v>0</v>
      </c>
      <c r="N1391" s="311">
        <v>0</v>
      </c>
      <c r="O1391" s="40">
        <f>'[1]Прод. прилож (2)'!$C$1048</f>
        <v>3075043.94</v>
      </c>
      <c r="P1391" s="311">
        <f>K1391/H1391</f>
        <v>6833.430977777778</v>
      </c>
      <c r="Q1391" s="42">
        <v>9673</v>
      </c>
      <c r="R1391" s="59" t="s">
        <v>93</v>
      </c>
      <c r="S1391" s="47"/>
      <c r="T1391" s="15"/>
      <c r="U1391" s="15"/>
    </row>
    <row r="1392" spans="1:21" s="123" customFormat="1" ht="27" customHeight="1" x14ac:dyDescent="0.25">
      <c r="A1392" s="200">
        <v>1121</v>
      </c>
      <c r="B1392" s="301" t="s">
        <v>870</v>
      </c>
      <c r="C1392" s="305">
        <v>1965</v>
      </c>
      <c r="D1392" s="288" t="s">
        <v>204</v>
      </c>
      <c r="E1392" s="305" t="s">
        <v>20</v>
      </c>
      <c r="F1392" s="27">
        <v>2</v>
      </c>
      <c r="G1392" s="27">
        <v>2</v>
      </c>
      <c r="H1392" s="40">
        <v>450</v>
      </c>
      <c r="I1392" s="129">
        <v>0</v>
      </c>
      <c r="J1392" s="129">
        <v>450</v>
      </c>
      <c r="K1392" s="307">
        <f>SUM(L1392:O1392)</f>
        <v>3309156.15</v>
      </c>
      <c r="L1392" s="311">
        <v>0</v>
      </c>
      <c r="M1392" s="377">
        <v>0</v>
      </c>
      <c r="N1392" s="311">
        <v>0</v>
      </c>
      <c r="O1392" s="40">
        <f>'[1]Прод. прилож (2)'!$C$1049</f>
        <v>3309156.15</v>
      </c>
      <c r="P1392" s="311">
        <f>K1392/H1392</f>
        <v>7353.6803333333328</v>
      </c>
      <c r="Q1392" s="42">
        <v>9673</v>
      </c>
      <c r="R1392" s="59" t="s">
        <v>93</v>
      </c>
      <c r="S1392" s="47"/>
      <c r="T1392" s="15"/>
      <c r="U1392" s="15"/>
    </row>
    <row r="1393" spans="1:21" s="123" customFormat="1" ht="27" customHeight="1" x14ac:dyDescent="0.25">
      <c r="A1393" s="200">
        <v>1122</v>
      </c>
      <c r="B1393" s="301" t="s">
        <v>871</v>
      </c>
      <c r="C1393" s="305">
        <v>1965</v>
      </c>
      <c r="D1393" s="288" t="s">
        <v>204</v>
      </c>
      <c r="E1393" s="305" t="s">
        <v>20</v>
      </c>
      <c r="F1393" s="27">
        <v>2</v>
      </c>
      <c r="G1393" s="27">
        <v>2</v>
      </c>
      <c r="H1393" s="40">
        <v>450</v>
      </c>
      <c r="I1393" s="129">
        <v>0</v>
      </c>
      <c r="J1393" s="129">
        <v>450</v>
      </c>
      <c r="K1393" s="307">
        <f>SUM(L1393:O1393)</f>
        <v>3074788.47</v>
      </c>
      <c r="L1393" s="311">
        <v>0</v>
      </c>
      <c r="M1393" s="377">
        <v>0</v>
      </c>
      <c r="N1393" s="311">
        <v>0</v>
      </c>
      <c r="O1393" s="40">
        <f>'[1]Прод. прилож (2)'!$C$1050</f>
        <v>3074788.47</v>
      </c>
      <c r="P1393" s="311">
        <f>K1393/H1393</f>
        <v>6832.8632666666672</v>
      </c>
      <c r="Q1393" s="42">
        <v>9673</v>
      </c>
      <c r="R1393" s="59" t="s">
        <v>93</v>
      </c>
      <c r="S1393" s="47"/>
      <c r="T1393" s="15"/>
      <c r="U1393" s="15"/>
    </row>
    <row r="1394" spans="1:21" s="123" customFormat="1" ht="37.15" customHeight="1" x14ac:dyDescent="0.25">
      <c r="A1394" s="415" t="s">
        <v>1459</v>
      </c>
      <c r="B1394" s="415"/>
      <c r="C1394" s="415"/>
      <c r="D1394" s="415"/>
      <c r="E1394" s="415"/>
      <c r="F1394" s="415"/>
      <c r="G1394" s="415"/>
      <c r="H1394" s="415"/>
      <c r="I1394" s="415"/>
      <c r="J1394" s="415"/>
      <c r="K1394" s="415"/>
      <c r="L1394" s="415"/>
      <c r="M1394" s="415"/>
      <c r="N1394" s="415"/>
      <c r="O1394" s="415"/>
      <c r="P1394" s="415"/>
      <c r="Q1394" s="415"/>
      <c r="R1394" s="415"/>
      <c r="S1394" s="55"/>
      <c r="T1394" s="15"/>
      <c r="U1394" s="15"/>
    </row>
    <row r="1395" spans="1:21" s="123" customFormat="1" ht="37.15" customHeight="1" x14ac:dyDescent="0.25">
      <c r="A1395" s="416" t="s">
        <v>705</v>
      </c>
      <c r="B1395" s="416"/>
      <c r="C1395" s="261" t="s">
        <v>21</v>
      </c>
      <c r="D1395" s="261" t="s">
        <v>21</v>
      </c>
      <c r="E1395" s="261" t="s">
        <v>21</v>
      </c>
      <c r="F1395" s="77" t="s">
        <v>21</v>
      </c>
      <c r="G1395" s="77" t="s">
        <v>21</v>
      </c>
      <c r="H1395" s="78">
        <f>SUM(H1396:H1398)</f>
        <v>2137.3000000000002</v>
      </c>
      <c r="I1395" s="78">
        <f t="shared" ref="I1395:O1395" si="441">SUM(I1396:I1398)</f>
        <v>616.70000000000005</v>
      </c>
      <c r="J1395" s="78">
        <f t="shared" si="441"/>
        <v>1171</v>
      </c>
      <c r="K1395" s="78">
        <f t="shared" si="441"/>
        <v>14737511.629999999</v>
      </c>
      <c r="L1395" s="78">
        <f t="shared" si="441"/>
        <v>0</v>
      </c>
      <c r="M1395" s="78">
        <f t="shared" si="441"/>
        <v>0</v>
      </c>
      <c r="N1395" s="78">
        <f t="shared" si="441"/>
        <v>0</v>
      </c>
      <c r="O1395" s="78">
        <f t="shared" si="441"/>
        <v>14737511.629999999</v>
      </c>
      <c r="P1395" s="30">
        <f>K1395/H1395</f>
        <v>6895.3874654938463</v>
      </c>
      <c r="Q1395" s="79" t="s">
        <v>21</v>
      </c>
      <c r="R1395" s="80" t="s">
        <v>21</v>
      </c>
      <c r="S1395" s="47"/>
      <c r="T1395" s="15"/>
      <c r="U1395" s="15"/>
    </row>
    <row r="1396" spans="1:21" s="123" customFormat="1" ht="27" customHeight="1" x14ac:dyDescent="0.25">
      <c r="A1396" s="200">
        <v>1123</v>
      </c>
      <c r="B1396" s="301" t="s">
        <v>872</v>
      </c>
      <c r="C1396" s="305">
        <v>1963</v>
      </c>
      <c r="D1396" s="288" t="s">
        <v>204</v>
      </c>
      <c r="E1396" s="305" t="s">
        <v>20</v>
      </c>
      <c r="F1396" s="27">
        <v>2</v>
      </c>
      <c r="G1396" s="27">
        <v>2</v>
      </c>
      <c r="H1396" s="40">
        <v>500.4</v>
      </c>
      <c r="I1396" s="129">
        <v>148.4</v>
      </c>
      <c r="J1396" s="129">
        <v>262.89999999999998</v>
      </c>
      <c r="K1396" s="307">
        <f>SUM(L1396:O1396)</f>
        <v>3977183.0100000002</v>
      </c>
      <c r="L1396" s="311">
        <v>0</v>
      </c>
      <c r="M1396" s="377">
        <v>0</v>
      </c>
      <c r="N1396" s="311">
        <v>0</v>
      </c>
      <c r="O1396" s="40">
        <f>'[1]Прод. прилож (2)'!$C$375</f>
        <v>3977183.0100000002</v>
      </c>
      <c r="P1396" s="311">
        <f>K1396/H1396</f>
        <v>7948.0076139088742</v>
      </c>
      <c r="Q1396" s="42">
        <v>9673</v>
      </c>
      <c r="R1396" s="59" t="s">
        <v>92</v>
      </c>
      <c r="S1396" s="152"/>
      <c r="T1396" s="15"/>
      <c r="U1396" s="15"/>
    </row>
    <row r="1397" spans="1:21" s="123" customFormat="1" ht="27" customHeight="1" x14ac:dyDescent="0.25">
      <c r="A1397" s="200">
        <v>1124</v>
      </c>
      <c r="B1397" s="301" t="s">
        <v>873</v>
      </c>
      <c r="C1397" s="305">
        <v>1963</v>
      </c>
      <c r="D1397" s="288" t="s">
        <v>204</v>
      </c>
      <c r="E1397" s="305" t="s">
        <v>20</v>
      </c>
      <c r="F1397" s="27">
        <v>2</v>
      </c>
      <c r="G1397" s="27">
        <v>2</v>
      </c>
      <c r="H1397" s="40">
        <v>507</v>
      </c>
      <c r="I1397" s="129">
        <v>127.7</v>
      </c>
      <c r="J1397" s="40">
        <v>272.2</v>
      </c>
      <c r="K1397" s="307">
        <f>SUM(L1397:O1397)</f>
        <v>3930888.51</v>
      </c>
      <c r="L1397" s="311">
        <v>0</v>
      </c>
      <c r="M1397" s="377">
        <v>0</v>
      </c>
      <c r="N1397" s="311">
        <v>0</v>
      </c>
      <c r="O1397" s="40">
        <f>'[1]Прод. прилож (2)'!$C$376</f>
        <v>3930888.51</v>
      </c>
      <c r="P1397" s="311">
        <f>K1397/H1397</f>
        <v>7753.2317751479286</v>
      </c>
      <c r="Q1397" s="42">
        <v>9673</v>
      </c>
      <c r="R1397" s="59" t="s">
        <v>92</v>
      </c>
      <c r="S1397" s="152"/>
      <c r="T1397" s="15"/>
      <c r="U1397" s="15"/>
    </row>
    <row r="1398" spans="1:21" s="123" customFormat="1" ht="27" customHeight="1" x14ac:dyDescent="0.25">
      <c r="A1398" s="200">
        <v>1125</v>
      </c>
      <c r="B1398" s="301" t="s">
        <v>874</v>
      </c>
      <c r="C1398" s="305">
        <v>1964</v>
      </c>
      <c r="D1398" s="288" t="s">
        <v>204</v>
      </c>
      <c r="E1398" s="305" t="s">
        <v>20</v>
      </c>
      <c r="F1398" s="27">
        <v>3</v>
      </c>
      <c r="G1398" s="27">
        <v>2</v>
      </c>
      <c r="H1398" s="40">
        <v>1129.9000000000001</v>
      </c>
      <c r="I1398" s="129">
        <v>340.6</v>
      </c>
      <c r="J1398" s="129">
        <v>635.9</v>
      </c>
      <c r="K1398" s="307">
        <f>SUM(L1398:O1398)</f>
        <v>6829440.1100000003</v>
      </c>
      <c r="L1398" s="311">
        <v>0</v>
      </c>
      <c r="M1398" s="377">
        <v>0</v>
      </c>
      <c r="N1398" s="311">
        <v>0</v>
      </c>
      <c r="O1398" s="40">
        <f>'[1]Прод. прилож (2)'!$C$377</f>
        <v>6829440.1100000003</v>
      </c>
      <c r="P1398" s="311">
        <f>K1398/H1398</f>
        <v>6044.2872024072922</v>
      </c>
      <c r="Q1398" s="42">
        <v>9673</v>
      </c>
      <c r="R1398" s="59" t="s">
        <v>92</v>
      </c>
      <c r="S1398" s="152"/>
      <c r="T1398" s="15"/>
      <c r="U1398" s="15"/>
    </row>
    <row r="1399" spans="1:21" s="123" customFormat="1" ht="40.15" customHeight="1" x14ac:dyDescent="0.25">
      <c r="A1399" s="415" t="s">
        <v>1460</v>
      </c>
      <c r="B1399" s="415"/>
      <c r="C1399" s="415"/>
      <c r="D1399" s="415"/>
      <c r="E1399" s="415"/>
      <c r="F1399" s="415"/>
      <c r="G1399" s="415"/>
      <c r="H1399" s="415"/>
      <c r="I1399" s="415"/>
      <c r="J1399" s="415"/>
      <c r="K1399" s="415"/>
      <c r="L1399" s="415"/>
      <c r="M1399" s="415"/>
      <c r="N1399" s="415"/>
      <c r="O1399" s="415"/>
      <c r="P1399" s="415"/>
      <c r="Q1399" s="415"/>
      <c r="R1399" s="415"/>
      <c r="S1399" s="47"/>
      <c r="T1399" s="15"/>
      <c r="U1399" s="15"/>
    </row>
    <row r="1400" spans="1:21" s="123" customFormat="1" ht="40.15" customHeight="1" x14ac:dyDescent="0.25">
      <c r="A1400" s="416" t="s">
        <v>88</v>
      </c>
      <c r="B1400" s="416"/>
      <c r="C1400" s="261" t="s">
        <v>21</v>
      </c>
      <c r="D1400" s="261" t="s">
        <v>21</v>
      </c>
      <c r="E1400" s="261" t="s">
        <v>21</v>
      </c>
      <c r="F1400" s="77" t="s">
        <v>21</v>
      </c>
      <c r="G1400" s="77" t="s">
        <v>21</v>
      </c>
      <c r="H1400" s="78">
        <f>SUM(H1401:H1406)</f>
        <v>8339.5</v>
      </c>
      <c r="I1400" s="78">
        <f t="shared" ref="I1400:O1400" si="442">SUM(I1401:I1406)</f>
        <v>1654.71</v>
      </c>
      <c r="J1400" s="78">
        <f t="shared" si="442"/>
        <v>6617.71</v>
      </c>
      <c r="K1400" s="78">
        <f t="shared" si="442"/>
        <v>41837513.950000003</v>
      </c>
      <c r="L1400" s="78">
        <f t="shared" si="442"/>
        <v>0</v>
      </c>
      <c r="M1400" s="78">
        <f t="shared" si="442"/>
        <v>0</v>
      </c>
      <c r="N1400" s="78">
        <f t="shared" si="442"/>
        <v>0</v>
      </c>
      <c r="O1400" s="78">
        <f t="shared" si="442"/>
        <v>41837513.950000003</v>
      </c>
      <c r="P1400" s="78">
        <f t="shared" ref="P1400:P1406" si="443">K1400/H1400</f>
        <v>5016.7892499550335</v>
      </c>
      <c r="Q1400" s="79" t="s">
        <v>21</v>
      </c>
      <c r="R1400" s="80" t="s">
        <v>21</v>
      </c>
      <c r="S1400" s="47"/>
      <c r="T1400" s="15"/>
      <c r="U1400" s="15"/>
    </row>
    <row r="1401" spans="1:21" s="123" customFormat="1" ht="27" customHeight="1" x14ac:dyDescent="0.25">
      <c r="A1401" s="200">
        <v>1126</v>
      </c>
      <c r="B1401" s="301" t="s">
        <v>875</v>
      </c>
      <c r="C1401" s="305">
        <v>1963</v>
      </c>
      <c r="D1401" s="288" t="s">
        <v>204</v>
      </c>
      <c r="E1401" s="305" t="s">
        <v>20</v>
      </c>
      <c r="F1401" s="305">
        <v>2</v>
      </c>
      <c r="G1401" s="305">
        <v>2</v>
      </c>
      <c r="H1401" s="40">
        <v>656.25</v>
      </c>
      <c r="I1401" s="40">
        <v>287.60000000000002</v>
      </c>
      <c r="J1401" s="40">
        <v>368.65</v>
      </c>
      <c r="K1401" s="307">
        <f t="shared" ref="K1401:K1406" si="444">SUM(L1401:O1401)</f>
        <v>6798691.25</v>
      </c>
      <c r="L1401" s="311">
        <v>0</v>
      </c>
      <c r="M1401" s="377">
        <v>0</v>
      </c>
      <c r="N1401" s="311">
        <v>0</v>
      </c>
      <c r="O1401" s="40">
        <f>'[1]Прод. прилож (2)'!$C$1530</f>
        <v>6798691.25</v>
      </c>
      <c r="P1401" s="311">
        <f t="shared" si="443"/>
        <v>10359.910476190476</v>
      </c>
      <c r="Q1401" s="42">
        <v>9673</v>
      </c>
      <c r="R1401" s="59" t="s">
        <v>94</v>
      </c>
      <c r="S1401" s="47"/>
      <c r="T1401" s="15"/>
      <c r="U1401" s="15"/>
    </row>
    <row r="1402" spans="1:21" s="123" customFormat="1" ht="27" customHeight="1" x14ac:dyDescent="0.25">
      <c r="A1402" s="200">
        <v>1127</v>
      </c>
      <c r="B1402" s="301" t="s">
        <v>876</v>
      </c>
      <c r="C1402" s="305">
        <v>1962</v>
      </c>
      <c r="D1402" s="288" t="s">
        <v>204</v>
      </c>
      <c r="E1402" s="305" t="s">
        <v>20</v>
      </c>
      <c r="F1402" s="305">
        <v>2</v>
      </c>
      <c r="G1402" s="305">
        <v>2</v>
      </c>
      <c r="H1402" s="40">
        <v>648.70000000000005</v>
      </c>
      <c r="I1402" s="40">
        <v>287.60000000000002</v>
      </c>
      <c r="J1402" s="40">
        <v>361.1</v>
      </c>
      <c r="K1402" s="307">
        <f t="shared" si="444"/>
        <v>6769057.5</v>
      </c>
      <c r="L1402" s="311">
        <v>0</v>
      </c>
      <c r="M1402" s="377">
        <v>0</v>
      </c>
      <c r="N1402" s="311">
        <v>0</v>
      </c>
      <c r="O1402" s="40">
        <f>'[1]Прод. прилож (2)'!$C$1531</f>
        <v>6769057.5</v>
      </c>
      <c r="P1402" s="311">
        <f t="shared" si="443"/>
        <v>10434.80422383228</v>
      </c>
      <c r="Q1402" s="42">
        <v>9673</v>
      </c>
      <c r="R1402" s="59" t="s">
        <v>94</v>
      </c>
      <c r="S1402" s="47"/>
      <c r="T1402" s="15"/>
      <c r="U1402" s="15"/>
    </row>
    <row r="1403" spans="1:21" s="123" customFormat="1" ht="27" customHeight="1" x14ac:dyDescent="0.25">
      <c r="A1403" s="200">
        <v>1128</v>
      </c>
      <c r="B1403" s="301" t="s">
        <v>877</v>
      </c>
      <c r="C1403" s="305">
        <v>1962</v>
      </c>
      <c r="D1403" s="288" t="s">
        <v>204</v>
      </c>
      <c r="E1403" s="305" t="s">
        <v>20</v>
      </c>
      <c r="F1403" s="305">
        <v>2</v>
      </c>
      <c r="G1403" s="305">
        <v>2</v>
      </c>
      <c r="H1403" s="40">
        <v>656.2</v>
      </c>
      <c r="I1403" s="40">
        <v>289.3</v>
      </c>
      <c r="J1403" s="40">
        <v>366.9</v>
      </c>
      <c r="K1403" s="307">
        <f t="shared" si="444"/>
        <v>6817250</v>
      </c>
      <c r="L1403" s="311">
        <v>0</v>
      </c>
      <c r="M1403" s="377">
        <v>0</v>
      </c>
      <c r="N1403" s="311">
        <v>0</v>
      </c>
      <c r="O1403" s="40">
        <f>'[1]Прод. прилож (2)'!$C$1532</f>
        <v>6817250</v>
      </c>
      <c r="P1403" s="311">
        <f t="shared" si="443"/>
        <v>10388.982017677537</v>
      </c>
      <c r="Q1403" s="42">
        <v>9673</v>
      </c>
      <c r="R1403" s="59" t="s">
        <v>94</v>
      </c>
      <c r="S1403" s="47"/>
      <c r="T1403" s="15"/>
      <c r="U1403" s="15"/>
    </row>
    <row r="1404" spans="1:21" s="212" customFormat="1" ht="27" customHeight="1" x14ac:dyDescent="0.25">
      <c r="A1404" s="200">
        <v>1129</v>
      </c>
      <c r="B1404" s="301" t="s">
        <v>1525</v>
      </c>
      <c r="C1404" s="305">
        <v>1971</v>
      </c>
      <c r="D1404" s="288" t="s">
        <v>204</v>
      </c>
      <c r="E1404" s="305" t="s">
        <v>22</v>
      </c>
      <c r="F1404" s="305">
        <v>5</v>
      </c>
      <c r="G1404" s="305">
        <v>4</v>
      </c>
      <c r="H1404" s="40">
        <v>4335.55</v>
      </c>
      <c r="I1404" s="40">
        <v>45.01</v>
      </c>
      <c r="J1404" s="40">
        <v>4224.26</v>
      </c>
      <c r="K1404" s="307">
        <f t="shared" si="444"/>
        <v>5464800</v>
      </c>
      <c r="L1404" s="311">
        <v>0</v>
      </c>
      <c r="M1404" s="377">
        <v>0</v>
      </c>
      <c r="N1404" s="311">
        <v>0</v>
      </c>
      <c r="O1404" s="40">
        <f>'[1]Прод. прилож (2)'!$C$1533</f>
        <v>5464800</v>
      </c>
      <c r="P1404" s="311">
        <f>K1404/H1404</f>
        <v>1260.4629170462802</v>
      </c>
      <c r="Q1404" s="42">
        <v>9673</v>
      </c>
      <c r="R1404" s="59" t="s">
        <v>94</v>
      </c>
      <c r="S1404" s="47"/>
      <c r="T1404" s="221"/>
      <c r="U1404" s="221"/>
    </row>
    <row r="1405" spans="1:21" s="123" customFormat="1" ht="27" customHeight="1" x14ac:dyDescent="0.25">
      <c r="A1405" s="200">
        <v>1130</v>
      </c>
      <c r="B1405" s="301" t="s">
        <v>878</v>
      </c>
      <c r="C1405" s="305">
        <v>1966</v>
      </c>
      <c r="D1405" s="288" t="s">
        <v>204</v>
      </c>
      <c r="E1405" s="305" t="s">
        <v>22</v>
      </c>
      <c r="F1405" s="305">
        <v>2</v>
      </c>
      <c r="G1405" s="305">
        <v>2</v>
      </c>
      <c r="H1405" s="40">
        <v>1021.2</v>
      </c>
      <c r="I1405" s="40">
        <v>372.6</v>
      </c>
      <c r="J1405" s="40">
        <v>648.6</v>
      </c>
      <c r="K1405" s="307">
        <f t="shared" si="444"/>
        <v>7993072.6000000006</v>
      </c>
      <c r="L1405" s="311">
        <v>0</v>
      </c>
      <c r="M1405" s="377">
        <v>0</v>
      </c>
      <c r="N1405" s="311">
        <v>0</v>
      </c>
      <c r="O1405" s="40">
        <f>'[1]Прод. прилож (2)'!$C$1534</f>
        <v>7993072.6000000006</v>
      </c>
      <c r="P1405" s="311">
        <f t="shared" si="443"/>
        <v>7827.1372894633769</v>
      </c>
      <c r="Q1405" s="42">
        <v>9673</v>
      </c>
      <c r="R1405" s="59" t="s">
        <v>94</v>
      </c>
      <c r="S1405" s="47"/>
      <c r="T1405" s="15"/>
      <c r="U1405" s="15"/>
    </row>
    <row r="1406" spans="1:21" s="123" customFormat="1" ht="27" customHeight="1" x14ac:dyDescent="0.25">
      <c r="A1406" s="200">
        <v>1131</v>
      </c>
      <c r="B1406" s="301" t="s">
        <v>879</v>
      </c>
      <c r="C1406" s="305">
        <v>1966</v>
      </c>
      <c r="D1406" s="288" t="s">
        <v>204</v>
      </c>
      <c r="E1406" s="305" t="s">
        <v>22</v>
      </c>
      <c r="F1406" s="305">
        <v>2</v>
      </c>
      <c r="G1406" s="305">
        <v>2</v>
      </c>
      <c r="H1406" s="40">
        <v>1021.6</v>
      </c>
      <c r="I1406" s="40">
        <v>372.6</v>
      </c>
      <c r="J1406" s="40">
        <v>648.20000000000005</v>
      </c>
      <c r="K1406" s="307">
        <f t="shared" si="444"/>
        <v>7994642.6000000006</v>
      </c>
      <c r="L1406" s="311">
        <v>0</v>
      </c>
      <c r="M1406" s="377">
        <v>0</v>
      </c>
      <c r="N1406" s="311">
        <v>0</v>
      </c>
      <c r="O1406" s="40">
        <f>'[1]Прод. прилож (2)'!$C$1535</f>
        <v>7994642.6000000006</v>
      </c>
      <c r="P1406" s="311">
        <f t="shared" si="443"/>
        <v>7825.6094361785435</v>
      </c>
      <c r="Q1406" s="42">
        <v>9673</v>
      </c>
      <c r="R1406" s="59" t="s">
        <v>94</v>
      </c>
      <c r="S1406" s="47"/>
      <c r="T1406" s="15"/>
      <c r="U1406" s="15"/>
    </row>
    <row r="1407" spans="1:21" s="123" customFormat="1" ht="40.15" customHeight="1" x14ac:dyDescent="0.25">
      <c r="A1407" s="415" t="s">
        <v>1461</v>
      </c>
      <c r="B1407" s="415"/>
      <c r="C1407" s="415"/>
      <c r="D1407" s="415"/>
      <c r="E1407" s="415"/>
      <c r="F1407" s="415"/>
      <c r="G1407" s="415"/>
      <c r="H1407" s="415"/>
      <c r="I1407" s="415"/>
      <c r="J1407" s="415"/>
      <c r="K1407" s="415"/>
      <c r="L1407" s="415"/>
      <c r="M1407" s="415"/>
      <c r="N1407" s="415"/>
      <c r="O1407" s="415"/>
      <c r="P1407" s="415"/>
      <c r="Q1407" s="415"/>
      <c r="R1407" s="415"/>
      <c r="S1407" s="47"/>
      <c r="T1407" s="15"/>
      <c r="U1407" s="15"/>
    </row>
    <row r="1408" spans="1:21" s="123" customFormat="1" ht="40.15" customHeight="1" x14ac:dyDescent="0.25">
      <c r="A1408" s="416" t="s">
        <v>57</v>
      </c>
      <c r="B1408" s="416"/>
      <c r="C1408" s="261" t="s">
        <v>21</v>
      </c>
      <c r="D1408" s="261" t="s">
        <v>21</v>
      </c>
      <c r="E1408" s="261" t="s">
        <v>21</v>
      </c>
      <c r="F1408" s="77" t="s">
        <v>21</v>
      </c>
      <c r="G1408" s="77" t="s">
        <v>21</v>
      </c>
      <c r="H1408" s="78">
        <f>SUM(H1409:H1415)</f>
        <v>3651.4</v>
      </c>
      <c r="I1408" s="78">
        <f t="shared" ref="I1408:O1408" si="445">SUM(I1409:I1415)</f>
        <v>425.8</v>
      </c>
      <c r="J1408" s="78">
        <f t="shared" si="445"/>
        <v>2872.7999999999997</v>
      </c>
      <c r="K1408" s="78">
        <f t="shared" si="445"/>
        <v>33812731.460000001</v>
      </c>
      <c r="L1408" s="78">
        <f t="shared" si="445"/>
        <v>0</v>
      </c>
      <c r="M1408" s="78">
        <f t="shared" si="445"/>
        <v>0</v>
      </c>
      <c r="N1408" s="78">
        <f t="shared" si="445"/>
        <v>0</v>
      </c>
      <c r="O1408" s="78">
        <f t="shared" si="445"/>
        <v>33812731.460000001</v>
      </c>
      <c r="P1408" s="30">
        <f>K1408/H1408</f>
        <v>9260.2101823957928</v>
      </c>
      <c r="Q1408" s="79" t="s">
        <v>21</v>
      </c>
      <c r="R1408" s="80" t="s">
        <v>21</v>
      </c>
      <c r="S1408" s="47"/>
      <c r="T1408" s="15"/>
      <c r="U1408" s="15"/>
    </row>
    <row r="1409" spans="1:21" s="123" customFormat="1" ht="27" customHeight="1" x14ac:dyDescent="0.25">
      <c r="A1409" s="200">
        <v>1132</v>
      </c>
      <c r="B1409" s="301" t="s">
        <v>881</v>
      </c>
      <c r="C1409" s="305">
        <v>1963</v>
      </c>
      <c r="D1409" s="288" t="s">
        <v>204</v>
      </c>
      <c r="E1409" s="305" t="s">
        <v>20</v>
      </c>
      <c r="F1409" s="27">
        <v>2</v>
      </c>
      <c r="G1409" s="27">
        <v>2</v>
      </c>
      <c r="H1409" s="40">
        <v>506</v>
      </c>
      <c r="I1409" s="129">
        <v>68</v>
      </c>
      <c r="J1409" s="129">
        <v>375</v>
      </c>
      <c r="K1409" s="307">
        <f t="shared" ref="K1409:K1415" si="446">SUM(L1409:O1409)</f>
        <v>5326627.53</v>
      </c>
      <c r="L1409" s="311">
        <v>0</v>
      </c>
      <c r="M1409" s="377">
        <v>0</v>
      </c>
      <c r="N1409" s="311">
        <v>0</v>
      </c>
      <c r="O1409" s="40">
        <f>'[1]Прод. прилож (2)'!$C$379</f>
        <v>5326627.53</v>
      </c>
      <c r="P1409" s="311">
        <f t="shared" ref="P1409:P1415" si="447">K1409/H1409</f>
        <v>10526.931877470357</v>
      </c>
      <c r="Q1409" s="42">
        <v>9673</v>
      </c>
      <c r="R1409" s="59" t="s">
        <v>92</v>
      </c>
      <c r="S1409" s="152"/>
      <c r="T1409" s="15"/>
      <c r="U1409" s="15"/>
    </row>
    <row r="1410" spans="1:21" s="123" customFormat="1" ht="27" customHeight="1" x14ac:dyDescent="0.25">
      <c r="A1410" s="200">
        <v>1133</v>
      </c>
      <c r="B1410" s="301" t="s">
        <v>882</v>
      </c>
      <c r="C1410" s="305">
        <v>1962</v>
      </c>
      <c r="D1410" s="288" t="s">
        <v>204</v>
      </c>
      <c r="E1410" s="305" t="s">
        <v>20</v>
      </c>
      <c r="F1410" s="27">
        <v>2</v>
      </c>
      <c r="G1410" s="27">
        <v>2</v>
      </c>
      <c r="H1410" s="40">
        <v>490.7</v>
      </c>
      <c r="I1410" s="129">
        <v>42</v>
      </c>
      <c r="J1410" s="129">
        <v>390</v>
      </c>
      <c r="K1410" s="307">
        <f t="shared" si="446"/>
        <v>4842208.0199999996</v>
      </c>
      <c r="L1410" s="311">
        <v>0</v>
      </c>
      <c r="M1410" s="377">
        <v>0</v>
      </c>
      <c r="N1410" s="311">
        <v>0</v>
      </c>
      <c r="O1410" s="40">
        <f>'[1]Прод. прилож (2)'!$C$380</f>
        <v>4842208.0199999996</v>
      </c>
      <c r="P1410" s="311">
        <f t="shared" si="447"/>
        <v>9867.9600978194412</v>
      </c>
      <c r="Q1410" s="42">
        <v>9673</v>
      </c>
      <c r="R1410" s="59" t="s">
        <v>92</v>
      </c>
      <c r="S1410" s="152"/>
      <c r="T1410" s="16"/>
      <c r="U1410" s="15"/>
    </row>
    <row r="1411" spans="1:21" s="123" customFormat="1" ht="27" customHeight="1" x14ac:dyDescent="0.25">
      <c r="A1411" s="200">
        <v>1134</v>
      </c>
      <c r="B1411" s="301" t="s">
        <v>883</v>
      </c>
      <c r="C1411" s="305">
        <v>1959</v>
      </c>
      <c r="D1411" s="288" t="s">
        <v>204</v>
      </c>
      <c r="E1411" s="305" t="s">
        <v>20</v>
      </c>
      <c r="F1411" s="27">
        <v>2</v>
      </c>
      <c r="G1411" s="27">
        <v>2</v>
      </c>
      <c r="H1411" s="40">
        <v>506.3</v>
      </c>
      <c r="I1411" s="129">
        <v>34</v>
      </c>
      <c r="J1411" s="129">
        <v>413.6</v>
      </c>
      <c r="K1411" s="307">
        <f t="shared" si="446"/>
        <v>2816861.4899999998</v>
      </c>
      <c r="L1411" s="311">
        <v>0</v>
      </c>
      <c r="M1411" s="377">
        <v>0</v>
      </c>
      <c r="N1411" s="311">
        <v>0</v>
      </c>
      <c r="O1411" s="40">
        <f>'[1]Прод. прилож (2)'!$C$381</f>
        <v>2816861.4899999998</v>
      </c>
      <c r="P1411" s="311">
        <f t="shared" si="447"/>
        <v>5563.6213509776808</v>
      </c>
      <c r="Q1411" s="42">
        <v>9673</v>
      </c>
      <c r="R1411" s="59" t="s">
        <v>92</v>
      </c>
      <c r="S1411" s="152"/>
      <c r="T1411" s="15"/>
      <c r="U1411" s="15"/>
    </row>
    <row r="1412" spans="1:21" ht="27" customHeight="1" x14ac:dyDescent="0.25">
      <c r="A1412" s="200">
        <v>1135</v>
      </c>
      <c r="B1412" s="301" t="s">
        <v>884</v>
      </c>
      <c r="C1412" s="305">
        <v>1965</v>
      </c>
      <c r="D1412" s="288" t="s">
        <v>204</v>
      </c>
      <c r="E1412" s="305" t="s">
        <v>20</v>
      </c>
      <c r="F1412" s="27">
        <v>2</v>
      </c>
      <c r="G1412" s="27">
        <v>2</v>
      </c>
      <c r="H1412" s="40">
        <v>434</v>
      </c>
      <c r="I1412" s="129">
        <v>49</v>
      </c>
      <c r="J1412" s="129">
        <v>385</v>
      </c>
      <c r="K1412" s="307">
        <f t="shared" si="446"/>
        <v>5132283.26</v>
      </c>
      <c r="L1412" s="311">
        <v>0</v>
      </c>
      <c r="M1412" s="377">
        <v>0</v>
      </c>
      <c r="N1412" s="311">
        <v>0</v>
      </c>
      <c r="O1412" s="40">
        <f>'[1]Прод. прилож (2)'!$C$382</f>
        <v>5132283.26</v>
      </c>
      <c r="P1412" s="311">
        <f t="shared" si="447"/>
        <v>11825.537465437788</v>
      </c>
      <c r="Q1412" s="42">
        <v>9673</v>
      </c>
      <c r="R1412" s="59" t="s">
        <v>92</v>
      </c>
    </row>
    <row r="1413" spans="1:21" ht="27" customHeight="1" x14ac:dyDescent="0.25">
      <c r="A1413" s="200">
        <v>1136</v>
      </c>
      <c r="B1413" s="301" t="s">
        <v>885</v>
      </c>
      <c r="C1413" s="305">
        <v>1967</v>
      </c>
      <c r="D1413" s="288" t="s">
        <v>204</v>
      </c>
      <c r="E1413" s="305" t="s">
        <v>20</v>
      </c>
      <c r="F1413" s="27">
        <v>2</v>
      </c>
      <c r="G1413" s="27">
        <v>2</v>
      </c>
      <c r="H1413" s="40">
        <v>664.9</v>
      </c>
      <c r="I1413" s="129">
        <v>53</v>
      </c>
      <c r="J1413" s="129">
        <v>525</v>
      </c>
      <c r="K1413" s="307">
        <f t="shared" si="446"/>
        <v>6319714.3799999999</v>
      </c>
      <c r="L1413" s="311">
        <v>0</v>
      </c>
      <c r="M1413" s="377">
        <v>0</v>
      </c>
      <c r="N1413" s="311">
        <v>0</v>
      </c>
      <c r="O1413" s="40">
        <f>'[1]Прод. прилож (2)'!$C$383</f>
        <v>6319714.3799999999</v>
      </c>
      <c r="P1413" s="311">
        <f t="shared" si="447"/>
        <v>9504.7591818318542</v>
      </c>
      <c r="Q1413" s="42">
        <v>9673</v>
      </c>
      <c r="R1413" s="59" t="s">
        <v>92</v>
      </c>
      <c r="U1413" s="17"/>
    </row>
    <row r="1414" spans="1:21" s="123" customFormat="1" ht="27" customHeight="1" x14ac:dyDescent="0.25">
      <c r="A1414" s="200">
        <v>1137</v>
      </c>
      <c r="B1414" s="301" t="s">
        <v>886</v>
      </c>
      <c r="C1414" s="305">
        <v>1966</v>
      </c>
      <c r="D1414" s="288" t="s">
        <v>204</v>
      </c>
      <c r="E1414" s="305" t="s">
        <v>20</v>
      </c>
      <c r="F1414" s="27">
        <v>2</v>
      </c>
      <c r="G1414" s="27">
        <v>2</v>
      </c>
      <c r="H1414" s="40">
        <v>674.5</v>
      </c>
      <c r="I1414" s="129">
        <v>55</v>
      </c>
      <c r="J1414" s="129">
        <v>534</v>
      </c>
      <c r="K1414" s="307">
        <f t="shared" si="446"/>
        <v>6399036.7800000003</v>
      </c>
      <c r="L1414" s="311">
        <v>0</v>
      </c>
      <c r="M1414" s="377">
        <v>0</v>
      </c>
      <c r="N1414" s="311">
        <v>0</v>
      </c>
      <c r="O1414" s="40">
        <f>'[1]Прод. прилож (2)'!$C$384</f>
        <v>6399036.7800000003</v>
      </c>
      <c r="P1414" s="311">
        <f t="shared" si="447"/>
        <v>9487.0819570051899</v>
      </c>
      <c r="Q1414" s="42">
        <v>9673</v>
      </c>
      <c r="R1414" s="59" t="s">
        <v>92</v>
      </c>
      <c r="S1414" s="152"/>
      <c r="T1414" s="15"/>
      <c r="U1414" s="15"/>
    </row>
    <row r="1415" spans="1:21" s="123" customFormat="1" ht="27" customHeight="1" x14ac:dyDescent="0.25">
      <c r="A1415" s="200">
        <v>1138</v>
      </c>
      <c r="B1415" s="301" t="s">
        <v>880</v>
      </c>
      <c r="C1415" s="305">
        <v>1966</v>
      </c>
      <c r="D1415" s="288" t="s">
        <v>204</v>
      </c>
      <c r="E1415" s="305" t="s">
        <v>20</v>
      </c>
      <c r="F1415" s="27">
        <v>2</v>
      </c>
      <c r="G1415" s="27">
        <v>2</v>
      </c>
      <c r="H1415" s="40">
        <v>375</v>
      </c>
      <c r="I1415" s="129">
        <v>124.8</v>
      </c>
      <c r="J1415" s="129">
        <v>250.2</v>
      </c>
      <c r="K1415" s="307">
        <f t="shared" si="446"/>
        <v>2976000</v>
      </c>
      <c r="L1415" s="311">
        <v>0</v>
      </c>
      <c r="M1415" s="377">
        <v>0</v>
      </c>
      <c r="N1415" s="311">
        <v>0</v>
      </c>
      <c r="O1415" s="40">
        <f>'[1]Прод. прилож (2)'!$C$385</f>
        <v>2976000</v>
      </c>
      <c r="P1415" s="311">
        <f t="shared" si="447"/>
        <v>7936</v>
      </c>
      <c r="Q1415" s="42">
        <v>9673</v>
      </c>
      <c r="R1415" s="59" t="s">
        <v>92</v>
      </c>
      <c r="S1415" s="152"/>
      <c r="T1415" s="16"/>
      <c r="U1415" s="15"/>
    </row>
    <row r="1416" spans="1:21" s="123" customFormat="1" ht="40.15" customHeight="1" x14ac:dyDescent="0.25">
      <c r="A1416" s="415" t="s">
        <v>1462</v>
      </c>
      <c r="B1416" s="415"/>
      <c r="C1416" s="415"/>
      <c r="D1416" s="415"/>
      <c r="E1416" s="415"/>
      <c r="F1416" s="415"/>
      <c r="G1416" s="415"/>
      <c r="H1416" s="415"/>
      <c r="I1416" s="415"/>
      <c r="J1416" s="415"/>
      <c r="K1416" s="415"/>
      <c r="L1416" s="415"/>
      <c r="M1416" s="415"/>
      <c r="N1416" s="415"/>
      <c r="O1416" s="415"/>
      <c r="P1416" s="415"/>
      <c r="Q1416" s="415"/>
      <c r="R1416" s="415"/>
      <c r="S1416" s="47"/>
      <c r="T1416" s="15"/>
      <c r="U1416" s="15"/>
    </row>
    <row r="1417" spans="1:21" s="123" customFormat="1" ht="40.15" customHeight="1" x14ac:dyDescent="0.25">
      <c r="A1417" s="416" t="s">
        <v>58</v>
      </c>
      <c r="B1417" s="416"/>
      <c r="C1417" s="261" t="s">
        <v>21</v>
      </c>
      <c r="D1417" s="261" t="s">
        <v>21</v>
      </c>
      <c r="E1417" s="261" t="s">
        <v>21</v>
      </c>
      <c r="F1417" s="77" t="s">
        <v>21</v>
      </c>
      <c r="G1417" s="77" t="s">
        <v>21</v>
      </c>
      <c r="H1417" s="78">
        <f>SUM(H1418:H1433)</f>
        <v>12978.300000000001</v>
      </c>
      <c r="I1417" s="78">
        <f t="shared" ref="I1417:O1417" si="448">SUM(I1418:I1433)</f>
        <v>2908.3199999999997</v>
      </c>
      <c r="J1417" s="78">
        <f t="shared" si="448"/>
        <v>9970.0300000000007</v>
      </c>
      <c r="K1417" s="78">
        <f t="shared" si="448"/>
        <v>71703306.530000001</v>
      </c>
      <c r="L1417" s="78">
        <f t="shared" si="448"/>
        <v>0</v>
      </c>
      <c r="M1417" s="78">
        <f t="shared" si="448"/>
        <v>114447.21</v>
      </c>
      <c r="N1417" s="78">
        <f t="shared" si="448"/>
        <v>0</v>
      </c>
      <c r="O1417" s="78">
        <f t="shared" si="448"/>
        <v>71588859.319999993</v>
      </c>
      <c r="P1417" s="30">
        <f>K1417/H1417</f>
        <v>5524.8612322106901</v>
      </c>
      <c r="Q1417" s="79" t="s">
        <v>21</v>
      </c>
      <c r="R1417" s="80" t="s">
        <v>21</v>
      </c>
      <c r="S1417" s="47"/>
      <c r="T1417" s="15"/>
      <c r="U1417" s="15"/>
    </row>
    <row r="1418" spans="1:21" s="123" customFormat="1" ht="28.15" customHeight="1" x14ac:dyDescent="0.25">
      <c r="A1418" s="200">
        <v>1139</v>
      </c>
      <c r="B1418" s="301" t="s">
        <v>893</v>
      </c>
      <c r="C1418" s="305">
        <v>1958</v>
      </c>
      <c r="D1418" s="288" t="s">
        <v>204</v>
      </c>
      <c r="E1418" s="305" t="s">
        <v>20</v>
      </c>
      <c r="F1418" s="27">
        <v>2</v>
      </c>
      <c r="G1418" s="27">
        <v>2</v>
      </c>
      <c r="H1418" s="40">
        <v>423.2</v>
      </c>
      <c r="I1418" s="129">
        <v>48.4</v>
      </c>
      <c r="J1418" s="129">
        <v>374.8</v>
      </c>
      <c r="K1418" s="307">
        <f t="shared" ref="K1418:K1433" si="449">SUM(L1418:O1418)</f>
        <v>1427849.3199999998</v>
      </c>
      <c r="L1418" s="311">
        <v>0</v>
      </c>
      <c r="M1418" s="377">
        <v>0</v>
      </c>
      <c r="N1418" s="311">
        <v>0</v>
      </c>
      <c r="O1418" s="40">
        <f>'[1]Прод. прилож (2)'!$C$1023</f>
        <v>1427849.3199999998</v>
      </c>
      <c r="P1418" s="311">
        <f t="shared" ref="P1418:P1433" si="450">K1418/H1418</f>
        <v>3373.9350661625704</v>
      </c>
      <c r="Q1418" s="42">
        <v>9673</v>
      </c>
      <c r="R1418" s="59" t="s">
        <v>93</v>
      </c>
      <c r="S1418" s="47"/>
      <c r="T1418" s="15"/>
      <c r="U1418" s="15"/>
    </row>
    <row r="1419" spans="1:21" ht="28.15" customHeight="1" x14ac:dyDescent="0.25">
      <c r="A1419" s="200">
        <v>1140</v>
      </c>
      <c r="B1419" s="301" t="s">
        <v>894</v>
      </c>
      <c r="C1419" s="305">
        <v>1959</v>
      </c>
      <c r="D1419" s="288" t="s">
        <v>204</v>
      </c>
      <c r="E1419" s="305" t="s">
        <v>20</v>
      </c>
      <c r="F1419" s="27">
        <v>2</v>
      </c>
      <c r="G1419" s="27">
        <v>2</v>
      </c>
      <c r="H1419" s="40">
        <v>499.48</v>
      </c>
      <c r="I1419" s="129">
        <v>60.39</v>
      </c>
      <c r="J1419" s="129">
        <v>439.09</v>
      </c>
      <c r="K1419" s="307">
        <f t="shared" si="449"/>
        <v>1683706.42</v>
      </c>
      <c r="L1419" s="311">
        <v>0</v>
      </c>
      <c r="M1419" s="377">
        <v>0</v>
      </c>
      <c r="N1419" s="311">
        <v>0</v>
      </c>
      <c r="O1419" s="40">
        <f>'[1]Прод. прилож (2)'!$C$1024</f>
        <v>1683706.42</v>
      </c>
      <c r="P1419" s="311">
        <f t="shared" si="450"/>
        <v>3370.9185953391525</v>
      </c>
      <c r="Q1419" s="42">
        <v>9673</v>
      </c>
      <c r="R1419" s="59" t="s">
        <v>93</v>
      </c>
      <c r="S1419" s="14"/>
    </row>
    <row r="1420" spans="1:21" ht="28.15" customHeight="1" x14ac:dyDescent="0.25">
      <c r="A1420" s="200">
        <v>1141</v>
      </c>
      <c r="B1420" s="301" t="s">
        <v>895</v>
      </c>
      <c r="C1420" s="305">
        <v>1963</v>
      </c>
      <c r="D1420" s="288" t="s">
        <v>204</v>
      </c>
      <c r="E1420" s="305" t="s">
        <v>20</v>
      </c>
      <c r="F1420" s="27">
        <v>2</v>
      </c>
      <c r="G1420" s="27">
        <v>2</v>
      </c>
      <c r="H1420" s="40">
        <v>629.5</v>
      </c>
      <c r="I1420" s="129">
        <v>72.599999999999994</v>
      </c>
      <c r="J1420" s="129">
        <v>556.9</v>
      </c>
      <c r="K1420" s="307">
        <f t="shared" si="449"/>
        <v>1539997.22</v>
      </c>
      <c r="L1420" s="311">
        <v>0</v>
      </c>
      <c r="M1420" s="377">
        <v>0</v>
      </c>
      <c r="N1420" s="311">
        <v>0</v>
      </c>
      <c r="O1420" s="40">
        <f>'[1]Прод. прилож (2)'!$C$1025</f>
        <v>1539997.22</v>
      </c>
      <c r="P1420" s="311">
        <f t="shared" si="450"/>
        <v>2446.3816044479745</v>
      </c>
      <c r="Q1420" s="42">
        <v>9673</v>
      </c>
      <c r="R1420" s="59" t="s">
        <v>93</v>
      </c>
      <c r="S1420" s="14"/>
    </row>
    <row r="1421" spans="1:21" s="123" customFormat="1" ht="28.15" customHeight="1" x14ac:dyDescent="0.25">
      <c r="A1421" s="200">
        <v>1142</v>
      </c>
      <c r="B1421" s="301" t="s">
        <v>896</v>
      </c>
      <c r="C1421" s="305">
        <v>1964</v>
      </c>
      <c r="D1421" s="288" t="s">
        <v>204</v>
      </c>
      <c r="E1421" s="305" t="s">
        <v>20</v>
      </c>
      <c r="F1421" s="27">
        <v>2</v>
      </c>
      <c r="G1421" s="27">
        <v>2</v>
      </c>
      <c r="H1421" s="40">
        <v>468.88</v>
      </c>
      <c r="I1421" s="129">
        <v>49.39</v>
      </c>
      <c r="J1421" s="129">
        <v>419.49</v>
      </c>
      <c r="K1421" s="307">
        <f t="shared" si="449"/>
        <v>1581553.1199999999</v>
      </c>
      <c r="L1421" s="311">
        <v>0</v>
      </c>
      <c r="M1421" s="377">
        <v>0</v>
      </c>
      <c r="N1421" s="311">
        <v>0</v>
      </c>
      <c r="O1421" s="40">
        <f>'[1]Прод. прилож (2)'!$C$1026</f>
        <v>1581553.1199999999</v>
      </c>
      <c r="P1421" s="311">
        <f t="shared" si="450"/>
        <v>3373.044531649889</v>
      </c>
      <c r="Q1421" s="42">
        <v>9673</v>
      </c>
      <c r="R1421" s="59" t="s">
        <v>93</v>
      </c>
      <c r="S1421" s="15"/>
      <c r="T1421" s="15"/>
      <c r="U1421" s="15"/>
    </row>
    <row r="1422" spans="1:21" s="123" customFormat="1" ht="28.15" customHeight="1" x14ac:dyDescent="0.25">
      <c r="A1422" s="200">
        <v>1143</v>
      </c>
      <c r="B1422" s="301" t="s">
        <v>897</v>
      </c>
      <c r="C1422" s="305">
        <v>1972</v>
      </c>
      <c r="D1422" s="288" t="s">
        <v>204</v>
      </c>
      <c r="E1422" s="305" t="s">
        <v>20</v>
      </c>
      <c r="F1422" s="27">
        <v>2</v>
      </c>
      <c r="G1422" s="27">
        <v>2</v>
      </c>
      <c r="H1422" s="40">
        <v>639.4</v>
      </c>
      <c r="I1422" s="129">
        <v>51.7</v>
      </c>
      <c r="J1422" s="129">
        <v>587.70000000000005</v>
      </c>
      <c r="K1422" s="307">
        <f t="shared" si="449"/>
        <v>2155464.2899999996</v>
      </c>
      <c r="L1422" s="311">
        <v>0</v>
      </c>
      <c r="M1422" s="377">
        <v>0</v>
      </c>
      <c r="N1422" s="311">
        <v>0</v>
      </c>
      <c r="O1422" s="40">
        <f>'[1]Прод. прилож (2)'!$C$1027</f>
        <v>2155464.2899999996</v>
      </c>
      <c r="P1422" s="311">
        <f t="shared" si="450"/>
        <v>3371.0733343759771</v>
      </c>
      <c r="Q1422" s="42">
        <v>9673</v>
      </c>
      <c r="R1422" s="59" t="s">
        <v>93</v>
      </c>
      <c r="S1422" s="47"/>
      <c r="T1422" s="15"/>
      <c r="U1422" s="15"/>
    </row>
    <row r="1423" spans="1:21" s="123" customFormat="1" ht="28.15" customHeight="1" x14ac:dyDescent="0.25">
      <c r="A1423" s="200">
        <v>1144</v>
      </c>
      <c r="B1423" s="301" t="s">
        <v>898</v>
      </c>
      <c r="C1423" s="305">
        <v>1975</v>
      </c>
      <c r="D1423" s="288" t="s">
        <v>204</v>
      </c>
      <c r="E1423" s="305" t="s">
        <v>20</v>
      </c>
      <c r="F1423" s="27">
        <v>2</v>
      </c>
      <c r="G1423" s="27">
        <v>2</v>
      </c>
      <c r="H1423" s="40">
        <v>1107.3499999999999</v>
      </c>
      <c r="I1423" s="129">
        <v>85.5</v>
      </c>
      <c r="J1423" s="40">
        <v>1021.85</v>
      </c>
      <c r="K1423" s="307">
        <f t="shared" si="449"/>
        <v>3732288.8799999994</v>
      </c>
      <c r="L1423" s="311">
        <v>0</v>
      </c>
      <c r="M1423" s="377">
        <v>0</v>
      </c>
      <c r="N1423" s="311">
        <v>0</v>
      </c>
      <c r="O1423" s="40">
        <f>'[1]Прод. прилож (2)'!$C$1028</f>
        <v>3732288.8799999994</v>
      </c>
      <c r="P1423" s="311">
        <f t="shared" si="450"/>
        <v>3370.4690296654171</v>
      </c>
      <c r="Q1423" s="42">
        <v>9673</v>
      </c>
      <c r="R1423" s="59" t="s">
        <v>93</v>
      </c>
      <c r="S1423" s="47"/>
      <c r="T1423" s="15"/>
      <c r="U1423" s="15"/>
    </row>
    <row r="1424" spans="1:21" s="123" customFormat="1" ht="28.15" customHeight="1" x14ac:dyDescent="0.25">
      <c r="A1424" s="200">
        <v>1145</v>
      </c>
      <c r="B1424" s="301" t="s">
        <v>899</v>
      </c>
      <c r="C1424" s="305">
        <v>1984</v>
      </c>
      <c r="D1424" s="288" t="s">
        <v>204</v>
      </c>
      <c r="E1424" s="305" t="s">
        <v>20</v>
      </c>
      <c r="F1424" s="27">
        <v>2</v>
      </c>
      <c r="G1424" s="27">
        <v>2</v>
      </c>
      <c r="H1424" s="40">
        <v>947.95</v>
      </c>
      <c r="I1424" s="129">
        <v>94.05</v>
      </c>
      <c r="J1424" s="129">
        <v>853.9</v>
      </c>
      <c r="K1424" s="307">
        <f t="shared" si="449"/>
        <v>3197371.85</v>
      </c>
      <c r="L1424" s="311">
        <v>0</v>
      </c>
      <c r="M1424" s="377">
        <v>0</v>
      </c>
      <c r="N1424" s="311">
        <v>0</v>
      </c>
      <c r="O1424" s="40">
        <f>'[1]Прод. прилож (2)'!$C$1029</f>
        <v>3197371.85</v>
      </c>
      <c r="P1424" s="311">
        <f t="shared" si="450"/>
        <v>3372.9330133445856</v>
      </c>
      <c r="Q1424" s="42">
        <v>9673</v>
      </c>
      <c r="R1424" s="59" t="s">
        <v>93</v>
      </c>
      <c r="S1424" s="47"/>
      <c r="T1424" s="15"/>
      <c r="U1424" s="15"/>
    </row>
    <row r="1425" spans="1:21" s="123" customFormat="1" ht="28.15" customHeight="1" x14ac:dyDescent="0.25">
      <c r="A1425" s="421">
        <v>1146</v>
      </c>
      <c r="B1425" s="395" t="s">
        <v>1007</v>
      </c>
      <c r="C1425" s="397">
        <v>1979</v>
      </c>
      <c r="D1425" s="387" t="s">
        <v>204</v>
      </c>
      <c r="E1425" s="397" t="s">
        <v>22</v>
      </c>
      <c r="F1425" s="407">
        <v>5</v>
      </c>
      <c r="G1425" s="407">
        <v>4</v>
      </c>
      <c r="H1425" s="409">
        <v>3080</v>
      </c>
      <c r="I1425" s="411">
        <v>0</v>
      </c>
      <c r="J1425" s="425">
        <v>2698.1</v>
      </c>
      <c r="K1425" s="307">
        <f>SUM(L1425:O1425)</f>
        <v>12022643.210000001</v>
      </c>
      <c r="L1425" s="311">
        <v>0</v>
      </c>
      <c r="M1425" s="377">
        <v>0</v>
      </c>
      <c r="N1425" s="311">
        <v>0</v>
      </c>
      <c r="O1425" s="40">
        <f>'[1]Прод. прилож (2)'!$C$387</f>
        <v>12022643.210000001</v>
      </c>
      <c r="P1425" s="311">
        <f t="shared" ref="P1425" si="451">K1425/H1425</f>
        <v>3903.4555876623381</v>
      </c>
      <c r="Q1425" s="42">
        <v>9673</v>
      </c>
      <c r="R1425" s="59" t="s">
        <v>92</v>
      </c>
      <c r="S1425" s="152"/>
      <c r="T1425" s="15"/>
      <c r="U1425" s="15"/>
    </row>
    <row r="1426" spans="1:21" s="123" customFormat="1" ht="25.5" customHeight="1" x14ac:dyDescent="0.25">
      <c r="A1426" s="422"/>
      <c r="B1426" s="396"/>
      <c r="C1426" s="398"/>
      <c r="D1426" s="388"/>
      <c r="E1426" s="398"/>
      <c r="F1426" s="408"/>
      <c r="G1426" s="408"/>
      <c r="H1426" s="410"/>
      <c r="I1426" s="412"/>
      <c r="J1426" s="426"/>
      <c r="K1426" s="307">
        <f>SUM(L1426:O1426)</f>
        <v>2018219.51</v>
      </c>
      <c r="L1426" s="311">
        <v>0</v>
      </c>
      <c r="M1426" s="377">
        <v>0</v>
      </c>
      <c r="N1426" s="311">
        <v>0</v>
      </c>
      <c r="O1426" s="40">
        <f>'[1]Прод. прилож (2)'!$C$1052</f>
        <v>2018219.51</v>
      </c>
      <c r="P1426" s="311">
        <f>K1426/H1425</f>
        <v>655.26607467532472</v>
      </c>
      <c r="Q1426" s="42">
        <v>9673</v>
      </c>
      <c r="R1426" s="59" t="s">
        <v>93</v>
      </c>
      <c r="S1426" s="47"/>
      <c r="T1426" s="15"/>
      <c r="U1426" s="15"/>
    </row>
    <row r="1427" spans="1:21" s="123" customFormat="1" ht="25.5" customHeight="1" x14ac:dyDescent="0.25">
      <c r="A1427" s="200">
        <v>1147</v>
      </c>
      <c r="B1427" s="301" t="s">
        <v>887</v>
      </c>
      <c r="C1427" s="305">
        <v>1967</v>
      </c>
      <c r="D1427" s="288" t="s">
        <v>204</v>
      </c>
      <c r="E1427" s="305" t="s">
        <v>20</v>
      </c>
      <c r="F1427" s="305">
        <v>2</v>
      </c>
      <c r="G1427" s="305">
        <v>2</v>
      </c>
      <c r="H1427" s="40">
        <v>935.2</v>
      </c>
      <c r="I1427" s="40">
        <v>434.3</v>
      </c>
      <c r="J1427" s="40">
        <v>500.9</v>
      </c>
      <c r="K1427" s="307">
        <f t="shared" si="449"/>
        <v>5325324</v>
      </c>
      <c r="L1427" s="311">
        <v>0</v>
      </c>
      <c r="M1427" s="377">
        <v>0</v>
      </c>
      <c r="N1427" s="311">
        <v>0</v>
      </c>
      <c r="O1427" s="40">
        <f>'[1]Прод. прилож (2)'!$C$1537</f>
        <v>5325324</v>
      </c>
      <c r="P1427" s="311">
        <f t="shared" si="450"/>
        <v>5694.3156544054746</v>
      </c>
      <c r="Q1427" s="42">
        <v>9673</v>
      </c>
      <c r="R1427" s="59" t="s">
        <v>94</v>
      </c>
      <c r="S1427" s="47"/>
      <c r="T1427" s="15"/>
      <c r="U1427" s="15"/>
    </row>
    <row r="1428" spans="1:21" s="123" customFormat="1" ht="24.75" customHeight="1" x14ac:dyDescent="0.25">
      <c r="A1428" s="200">
        <v>1148</v>
      </c>
      <c r="B1428" s="301" t="s">
        <v>888</v>
      </c>
      <c r="C1428" s="305">
        <v>1964</v>
      </c>
      <c r="D1428" s="288" t="s">
        <v>204</v>
      </c>
      <c r="E1428" s="305" t="s">
        <v>20</v>
      </c>
      <c r="F1428" s="305">
        <v>2</v>
      </c>
      <c r="G1428" s="305">
        <v>2</v>
      </c>
      <c r="H1428" s="40">
        <v>699.22</v>
      </c>
      <c r="I1428" s="40">
        <v>643.37</v>
      </c>
      <c r="J1428" s="40">
        <v>376.2</v>
      </c>
      <c r="K1428" s="307">
        <f t="shared" si="449"/>
        <v>7956818.5</v>
      </c>
      <c r="L1428" s="311">
        <v>0</v>
      </c>
      <c r="M1428" s="377">
        <v>0</v>
      </c>
      <c r="N1428" s="311">
        <v>0</v>
      </c>
      <c r="O1428" s="40">
        <f>'[1]Прод. прилож (2)'!$C$1538</f>
        <v>7956818.5</v>
      </c>
      <c r="P1428" s="311">
        <f t="shared" si="450"/>
        <v>11379.563656645976</v>
      </c>
      <c r="Q1428" s="42">
        <v>9673</v>
      </c>
      <c r="R1428" s="59" t="s">
        <v>94</v>
      </c>
      <c r="S1428" s="47"/>
      <c r="T1428" s="15"/>
      <c r="U1428" s="15"/>
    </row>
    <row r="1429" spans="1:21" s="123" customFormat="1" ht="28.15" customHeight="1" x14ac:dyDescent="0.25">
      <c r="A1429" s="200">
        <v>1149</v>
      </c>
      <c r="B1429" s="301" t="s">
        <v>889</v>
      </c>
      <c r="C1429" s="305">
        <v>1967</v>
      </c>
      <c r="D1429" s="288" t="s">
        <v>204</v>
      </c>
      <c r="E1429" s="305" t="s">
        <v>20</v>
      </c>
      <c r="F1429" s="305">
        <v>2</v>
      </c>
      <c r="G1429" s="305">
        <v>2</v>
      </c>
      <c r="H1429" s="40">
        <v>933.6</v>
      </c>
      <c r="I1429" s="40">
        <v>417.7</v>
      </c>
      <c r="J1429" s="40">
        <v>515.9</v>
      </c>
      <c r="K1429" s="307">
        <f t="shared" si="449"/>
        <v>4918768</v>
      </c>
      <c r="L1429" s="311">
        <v>0</v>
      </c>
      <c r="M1429" s="377">
        <v>0</v>
      </c>
      <c r="N1429" s="311">
        <v>0</v>
      </c>
      <c r="O1429" s="40">
        <f>'[1]Прод. прилож (2)'!$C$1539</f>
        <v>4918768</v>
      </c>
      <c r="P1429" s="311">
        <f t="shared" si="450"/>
        <v>5268.6032562125101</v>
      </c>
      <c r="Q1429" s="42">
        <v>9673</v>
      </c>
      <c r="R1429" s="59" t="s">
        <v>94</v>
      </c>
      <c r="S1429" s="47"/>
      <c r="T1429" s="15"/>
      <c r="U1429" s="15"/>
    </row>
    <row r="1430" spans="1:21" s="123" customFormat="1" ht="24.75" customHeight="1" x14ac:dyDescent="0.25">
      <c r="A1430" s="200">
        <v>1150</v>
      </c>
      <c r="B1430" s="301" t="s">
        <v>890</v>
      </c>
      <c r="C1430" s="305">
        <v>1962</v>
      </c>
      <c r="D1430" s="288" t="s">
        <v>204</v>
      </c>
      <c r="E1430" s="305" t="s">
        <v>20</v>
      </c>
      <c r="F1430" s="305">
        <v>2</v>
      </c>
      <c r="G1430" s="305">
        <v>2</v>
      </c>
      <c r="H1430" s="40">
        <v>710</v>
      </c>
      <c r="I1430" s="40">
        <v>326.89999999999998</v>
      </c>
      <c r="J1430" s="40">
        <v>383.1</v>
      </c>
      <c r="K1430" s="307">
        <f t="shared" si="449"/>
        <v>7899270</v>
      </c>
      <c r="L1430" s="311">
        <v>0</v>
      </c>
      <c r="M1430" s="377">
        <v>0</v>
      </c>
      <c r="N1430" s="311">
        <v>0</v>
      </c>
      <c r="O1430" s="40">
        <f>'[1]Прод. прилож (2)'!$C$1540</f>
        <v>7899270</v>
      </c>
      <c r="P1430" s="311">
        <f t="shared" si="450"/>
        <v>11125.732394366198</v>
      </c>
      <c r="Q1430" s="42">
        <v>9673</v>
      </c>
      <c r="R1430" s="59" t="s">
        <v>94</v>
      </c>
      <c r="S1430" s="47"/>
      <c r="T1430" s="15"/>
      <c r="U1430" s="15"/>
    </row>
    <row r="1431" spans="1:21" s="92" customFormat="1" ht="46.5" customHeight="1" x14ac:dyDescent="0.25">
      <c r="A1431" s="200">
        <v>1151</v>
      </c>
      <c r="B1431" s="241" t="s">
        <v>1336</v>
      </c>
      <c r="C1431" s="243">
        <v>1969</v>
      </c>
      <c r="D1431" s="243" t="s">
        <v>204</v>
      </c>
      <c r="E1431" s="243" t="s">
        <v>1349</v>
      </c>
      <c r="F1431" s="245">
        <v>1</v>
      </c>
      <c r="G1431" s="245">
        <v>1</v>
      </c>
      <c r="H1431" s="247">
        <v>518.4</v>
      </c>
      <c r="I1431" s="249">
        <v>0</v>
      </c>
      <c r="J1431" s="249">
        <v>480</v>
      </c>
      <c r="K1431" s="307">
        <f t="shared" ref="K1431" si="452">SUM(L1431:O1431)</f>
        <v>114447.21</v>
      </c>
      <c r="L1431" s="289">
        <v>0</v>
      </c>
      <c r="M1431" s="368">
        <v>114447.21</v>
      </c>
      <c r="N1431" s="289">
        <v>0</v>
      </c>
      <c r="O1431" s="53">
        <v>0</v>
      </c>
      <c r="P1431" s="42">
        <f>K1431/H1431</f>
        <v>220.77008101851854</v>
      </c>
      <c r="Q1431" s="307">
        <v>9673</v>
      </c>
      <c r="R1431" s="300" t="s">
        <v>92</v>
      </c>
      <c r="S1431" s="143"/>
      <c r="T1431" s="91"/>
      <c r="U1431" s="91"/>
    </row>
    <row r="1432" spans="1:21" s="123" customFormat="1" ht="28.15" customHeight="1" x14ac:dyDescent="0.25">
      <c r="A1432" s="200">
        <v>1152</v>
      </c>
      <c r="B1432" s="301" t="s">
        <v>891</v>
      </c>
      <c r="C1432" s="305">
        <v>1963</v>
      </c>
      <c r="D1432" s="288" t="s">
        <v>204</v>
      </c>
      <c r="E1432" s="305" t="s">
        <v>20</v>
      </c>
      <c r="F1432" s="305">
        <v>2</v>
      </c>
      <c r="G1432" s="305">
        <v>2</v>
      </c>
      <c r="H1432" s="40">
        <v>699.45</v>
      </c>
      <c r="I1432" s="40">
        <v>320.35000000000002</v>
      </c>
      <c r="J1432" s="40">
        <v>379.1</v>
      </c>
      <c r="K1432" s="307">
        <f t="shared" si="449"/>
        <v>8097325.25</v>
      </c>
      <c r="L1432" s="311">
        <v>0</v>
      </c>
      <c r="M1432" s="377">
        <v>0</v>
      </c>
      <c r="N1432" s="311">
        <v>0</v>
      </c>
      <c r="O1432" s="40">
        <f>'[1]Прод. прилож (2)'!$C$1541</f>
        <v>8097325.25</v>
      </c>
      <c r="P1432" s="311">
        <f t="shared" si="450"/>
        <v>11576.70348130674</v>
      </c>
      <c r="Q1432" s="42">
        <v>9673</v>
      </c>
      <c r="R1432" s="59" t="s">
        <v>94</v>
      </c>
      <c r="S1432" s="55"/>
      <c r="T1432" s="15"/>
      <c r="U1432" s="15"/>
    </row>
    <row r="1433" spans="1:21" s="123" customFormat="1" ht="28.15" customHeight="1" x14ac:dyDescent="0.25">
      <c r="A1433" s="200">
        <v>1153</v>
      </c>
      <c r="B1433" s="301" t="s">
        <v>892</v>
      </c>
      <c r="C1433" s="305">
        <v>1963</v>
      </c>
      <c r="D1433" s="288" t="s">
        <v>204</v>
      </c>
      <c r="E1433" s="305" t="s">
        <v>20</v>
      </c>
      <c r="F1433" s="305">
        <v>2</v>
      </c>
      <c r="G1433" s="305">
        <v>2</v>
      </c>
      <c r="H1433" s="40">
        <v>686.67</v>
      </c>
      <c r="I1433" s="40">
        <v>303.67</v>
      </c>
      <c r="J1433" s="40">
        <v>383</v>
      </c>
      <c r="K1433" s="307">
        <f t="shared" si="449"/>
        <v>8032259.75</v>
      </c>
      <c r="L1433" s="311">
        <v>0</v>
      </c>
      <c r="M1433" s="377">
        <v>0</v>
      </c>
      <c r="N1433" s="311">
        <v>0</v>
      </c>
      <c r="O1433" s="40">
        <f>'[1]Прод. прилож (2)'!$C$1542</f>
        <v>8032259.75</v>
      </c>
      <c r="P1433" s="311">
        <f t="shared" si="450"/>
        <v>11697.408871801594</v>
      </c>
      <c r="Q1433" s="42">
        <v>9673</v>
      </c>
      <c r="R1433" s="59" t="s">
        <v>94</v>
      </c>
      <c r="S1433" s="47"/>
      <c r="T1433" s="15"/>
      <c r="U1433" s="15"/>
    </row>
    <row r="1434" spans="1:21" s="123" customFormat="1" ht="34.9" customHeight="1" x14ac:dyDescent="0.25">
      <c r="A1434" s="415" t="s">
        <v>1463</v>
      </c>
      <c r="B1434" s="415"/>
      <c r="C1434" s="415"/>
      <c r="D1434" s="415"/>
      <c r="E1434" s="415"/>
      <c r="F1434" s="415"/>
      <c r="G1434" s="415"/>
      <c r="H1434" s="415"/>
      <c r="I1434" s="415"/>
      <c r="J1434" s="415"/>
      <c r="K1434" s="415"/>
      <c r="L1434" s="415"/>
      <c r="M1434" s="415"/>
      <c r="N1434" s="415"/>
      <c r="O1434" s="415"/>
      <c r="P1434" s="415"/>
      <c r="Q1434" s="415"/>
      <c r="R1434" s="415"/>
      <c r="S1434" s="47"/>
      <c r="T1434" s="15"/>
      <c r="U1434" s="15"/>
    </row>
    <row r="1435" spans="1:21" s="123" customFormat="1" ht="34.9" customHeight="1" x14ac:dyDescent="0.25">
      <c r="A1435" s="416" t="s">
        <v>712</v>
      </c>
      <c r="B1435" s="416"/>
      <c r="C1435" s="261" t="s">
        <v>21</v>
      </c>
      <c r="D1435" s="261" t="s">
        <v>21</v>
      </c>
      <c r="E1435" s="261" t="s">
        <v>21</v>
      </c>
      <c r="F1435" s="77" t="s">
        <v>21</v>
      </c>
      <c r="G1435" s="77" t="s">
        <v>21</v>
      </c>
      <c r="H1435" s="78">
        <f>SUM(H1436:H1441)</f>
        <v>2272.1999999999998</v>
      </c>
      <c r="I1435" s="78">
        <f t="shared" ref="I1435:O1435" si="453">SUM(I1436:I1441)</f>
        <v>0</v>
      </c>
      <c r="J1435" s="78">
        <f t="shared" si="453"/>
        <v>2010.9</v>
      </c>
      <c r="K1435" s="78">
        <f t="shared" si="453"/>
        <v>25335557.439999998</v>
      </c>
      <c r="L1435" s="78">
        <f t="shared" si="453"/>
        <v>0</v>
      </c>
      <c r="M1435" s="78">
        <f t="shared" si="453"/>
        <v>0</v>
      </c>
      <c r="N1435" s="78">
        <f t="shared" si="453"/>
        <v>0</v>
      </c>
      <c r="O1435" s="78">
        <f t="shared" si="453"/>
        <v>25335557.439999998</v>
      </c>
      <c r="P1435" s="78">
        <f>K1435/H1435</f>
        <v>11150.23212745357</v>
      </c>
      <c r="Q1435" s="79" t="s">
        <v>21</v>
      </c>
      <c r="R1435" s="80" t="s">
        <v>21</v>
      </c>
      <c r="S1435" s="47"/>
      <c r="T1435" s="15"/>
      <c r="U1435" s="15"/>
    </row>
    <row r="1436" spans="1:21" s="123" customFormat="1" ht="25.15" customHeight="1" x14ac:dyDescent="0.25">
      <c r="A1436" s="419">
        <v>1154</v>
      </c>
      <c r="B1436" s="395" t="s">
        <v>1006</v>
      </c>
      <c r="C1436" s="397">
        <v>1970</v>
      </c>
      <c r="D1436" s="397" t="s">
        <v>204</v>
      </c>
      <c r="E1436" s="397" t="s">
        <v>20</v>
      </c>
      <c r="F1436" s="399">
        <v>2</v>
      </c>
      <c r="G1436" s="399">
        <v>2</v>
      </c>
      <c r="H1436" s="474">
        <v>575.9</v>
      </c>
      <c r="I1436" s="472">
        <v>0</v>
      </c>
      <c r="J1436" s="472">
        <v>517.9</v>
      </c>
      <c r="K1436" s="39">
        <f t="shared" ref="K1436:K1441" si="454">SUM(L1436:O1436)</f>
        <v>3845374.87</v>
      </c>
      <c r="L1436" s="39">
        <v>0</v>
      </c>
      <c r="M1436" s="39">
        <v>0</v>
      </c>
      <c r="N1436" s="39">
        <v>0</v>
      </c>
      <c r="O1436" s="39">
        <f>'[1]Прод. прилож (2)'!$C$1054</f>
        <v>3845374.87</v>
      </c>
      <c r="P1436" s="311">
        <f>K1436/H1436</f>
        <v>6677.1572668866129</v>
      </c>
      <c r="Q1436" s="42">
        <v>9673</v>
      </c>
      <c r="R1436" s="59" t="s">
        <v>93</v>
      </c>
      <c r="S1436" s="70"/>
    </row>
    <row r="1437" spans="1:21" s="123" customFormat="1" ht="25.15" customHeight="1" x14ac:dyDescent="0.25">
      <c r="A1437" s="439"/>
      <c r="B1437" s="396"/>
      <c r="C1437" s="398"/>
      <c r="D1437" s="398"/>
      <c r="E1437" s="398"/>
      <c r="F1437" s="400"/>
      <c r="G1437" s="400"/>
      <c r="H1437" s="475"/>
      <c r="I1437" s="475"/>
      <c r="J1437" s="475"/>
      <c r="K1437" s="39">
        <f t="shared" si="454"/>
        <v>3748636.04</v>
      </c>
      <c r="L1437" s="39">
        <v>0</v>
      </c>
      <c r="M1437" s="39">
        <v>0</v>
      </c>
      <c r="N1437" s="39">
        <v>0</v>
      </c>
      <c r="O1437" s="39">
        <f>'[1]Прод. прилож (2)'!$C$1544</f>
        <v>3748636.04</v>
      </c>
      <c r="P1437" s="311">
        <f>K1437/H1436</f>
        <v>6509.1787463101236</v>
      </c>
      <c r="Q1437" s="42">
        <v>9673</v>
      </c>
      <c r="R1437" s="59" t="s">
        <v>94</v>
      </c>
      <c r="S1437" s="70"/>
    </row>
    <row r="1438" spans="1:21" s="123" customFormat="1" ht="25.15" customHeight="1" x14ac:dyDescent="0.25">
      <c r="A1438" s="200">
        <v>1155</v>
      </c>
      <c r="B1438" s="301" t="s">
        <v>900</v>
      </c>
      <c r="C1438" s="305">
        <v>1964</v>
      </c>
      <c r="D1438" s="288" t="s">
        <v>204</v>
      </c>
      <c r="E1438" s="305" t="s">
        <v>20</v>
      </c>
      <c r="F1438" s="27">
        <v>2</v>
      </c>
      <c r="G1438" s="27">
        <v>2</v>
      </c>
      <c r="H1438" s="40">
        <v>427</v>
      </c>
      <c r="I1438" s="129">
        <v>0</v>
      </c>
      <c r="J1438" s="129">
        <v>377</v>
      </c>
      <c r="K1438" s="307">
        <f t="shared" si="454"/>
        <v>4424777.67</v>
      </c>
      <c r="L1438" s="311">
        <v>0</v>
      </c>
      <c r="M1438" s="377">
        <v>0</v>
      </c>
      <c r="N1438" s="311">
        <v>0</v>
      </c>
      <c r="O1438" s="40">
        <f>'[1]Прод. прилож (2)'!$C$1055</f>
        <v>4424777.67</v>
      </c>
      <c r="P1438" s="311">
        <f>K1438/H1438</f>
        <v>10362.476978922716</v>
      </c>
      <c r="Q1438" s="42">
        <v>9673</v>
      </c>
      <c r="R1438" s="59" t="s">
        <v>93</v>
      </c>
      <c r="S1438" s="47"/>
      <c r="T1438" s="15"/>
      <c r="U1438" s="15"/>
    </row>
    <row r="1439" spans="1:21" ht="25.15" customHeight="1" x14ac:dyDescent="0.25">
      <c r="A1439" s="200">
        <v>1156</v>
      </c>
      <c r="B1439" s="301" t="s">
        <v>901</v>
      </c>
      <c r="C1439" s="305">
        <v>1965</v>
      </c>
      <c r="D1439" s="288" t="s">
        <v>204</v>
      </c>
      <c r="E1439" s="305" t="s">
        <v>20</v>
      </c>
      <c r="F1439" s="27">
        <v>2</v>
      </c>
      <c r="G1439" s="27">
        <v>2</v>
      </c>
      <c r="H1439" s="40">
        <v>422.1</v>
      </c>
      <c r="I1439" s="129">
        <v>0</v>
      </c>
      <c r="J1439" s="129">
        <v>364</v>
      </c>
      <c r="K1439" s="307">
        <f t="shared" si="454"/>
        <v>4394733.71</v>
      </c>
      <c r="L1439" s="311">
        <v>0</v>
      </c>
      <c r="M1439" s="377">
        <v>0</v>
      </c>
      <c r="N1439" s="311">
        <v>0</v>
      </c>
      <c r="O1439" s="40">
        <f>'[1]Прод. прилож (2)'!$C$1056</f>
        <v>4394733.71</v>
      </c>
      <c r="P1439" s="311">
        <f>K1439/H1439</f>
        <v>10411.593721866855</v>
      </c>
      <c r="Q1439" s="42">
        <v>9673</v>
      </c>
      <c r="R1439" s="59" t="s">
        <v>93</v>
      </c>
      <c r="S1439" s="14"/>
    </row>
    <row r="1440" spans="1:21" ht="25.15" customHeight="1" x14ac:dyDescent="0.25">
      <c r="A1440" s="200">
        <v>1157</v>
      </c>
      <c r="B1440" s="301" t="s">
        <v>902</v>
      </c>
      <c r="C1440" s="305">
        <v>1965</v>
      </c>
      <c r="D1440" s="288" t="s">
        <v>204</v>
      </c>
      <c r="E1440" s="305" t="s">
        <v>20</v>
      </c>
      <c r="F1440" s="27">
        <v>2</v>
      </c>
      <c r="G1440" s="27">
        <v>2</v>
      </c>
      <c r="H1440" s="40">
        <v>422.3</v>
      </c>
      <c r="I1440" s="129">
        <v>0</v>
      </c>
      <c r="J1440" s="129">
        <v>375</v>
      </c>
      <c r="K1440" s="307">
        <f t="shared" si="454"/>
        <v>4377041.2</v>
      </c>
      <c r="L1440" s="311">
        <v>0</v>
      </c>
      <c r="M1440" s="377">
        <v>0</v>
      </c>
      <c r="N1440" s="311">
        <v>0</v>
      </c>
      <c r="O1440" s="40">
        <f>'[1]Прод. прилож (2)'!$C$1057</f>
        <v>4377041.2</v>
      </c>
      <c r="P1440" s="311">
        <f>K1440/H1440</f>
        <v>10364.767227089747</v>
      </c>
      <c r="Q1440" s="42">
        <v>9673</v>
      </c>
      <c r="R1440" s="59" t="s">
        <v>93</v>
      </c>
      <c r="S1440" s="14"/>
    </row>
    <row r="1441" spans="1:20" ht="25.15" customHeight="1" x14ac:dyDescent="0.25">
      <c r="A1441" s="200">
        <v>1158</v>
      </c>
      <c r="B1441" s="301" t="s">
        <v>903</v>
      </c>
      <c r="C1441" s="305">
        <v>1964</v>
      </c>
      <c r="D1441" s="288" t="s">
        <v>204</v>
      </c>
      <c r="E1441" s="305" t="s">
        <v>20</v>
      </c>
      <c r="F1441" s="27">
        <v>2</v>
      </c>
      <c r="G1441" s="27">
        <v>2</v>
      </c>
      <c r="H1441" s="40">
        <v>424.9</v>
      </c>
      <c r="I1441" s="129">
        <v>0</v>
      </c>
      <c r="J1441" s="129">
        <v>377</v>
      </c>
      <c r="K1441" s="307">
        <f t="shared" si="454"/>
        <v>4544993.95</v>
      </c>
      <c r="L1441" s="311">
        <v>0</v>
      </c>
      <c r="M1441" s="377">
        <v>0</v>
      </c>
      <c r="N1441" s="311">
        <v>0</v>
      </c>
      <c r="O1441" s="40">
        <f>'[1]Прод. прилож (2)'!$C$1058</f>
        <v>4544993.95</v>
      </c>
      <c r="P1441" s="311">
        <f>K1441/H1441</f>
        <v>10696.620263591434</v>
      </c>
      <c r="Q1441" s="42">
        <v>9673</v>
      </c>
      <c r="R1441" s="59" t="s">
        <v>93</v>
      </c>
      <c r="S1441" s="14"/>
    </row>
    <row r="1442" spans="1:20" ht="40.15" customHeight="1" x14ac:dyDescent="0.25">
      <c r="A1442" s="415" t="s">
        <v>1464</v>
      </c>
      <c r="B1442" s="415"/>
      <c r="C1442" s="415"/>
      <c r="D1442" s="415"/>
      <c r="E1442" s="415"/>
      <c r="F1442" s="415"/>
      <c r="G1442" s="415"/>
      <c r="H1442" s="415"/>
      <c r="I1442" s="415"/>
      <c r="J1442" s="415"/>
      <c r="K1442" s="415"/>
      <c r="L1442" s="415"/>
      <c r="M1442" s="415"/>
      <c r="N1442" s="415"/>
      <c r="O1442" s="415"/>
      <c r="P1442" s="415"/>
      <c r="Q1442" s="415"/>
      <c r="R1442" s="415"/>
      <c r="S1442" s="14"/>
    </row>
    <row r="1443" spans="1:20" ht="40.15" customHeight="1" x14ac:dyDescent="0.25">
      <c r="A1443" s="416" t="s">
        <v>59</v>
      </c>
      <c r="B1443" s="416"/>
      <c r="C1443" s="261" t="s">
        <v>21</v>
      </c>
      <c r="D1443" s="261" t="s">
        <v>21</v>
      </c>
      <c r="E1443" s="261" t="s">
        <v>21</v>
      </c>
      <c r="F1443" s="77" t="s">
        <v>21</v>
      </c>
      <c r="G1443" s="77" t="s">
        <v>21</v>
      </c>
      <c r="H1443" s="78">
        <f>SUM(H1444:H1463)</f>
        <v>7592.1399999999994</v>
      </c>
      <c r="I1443" s="78">
        <f t="shared" ref="I1443:O1443" si="455">SUM(I1444:I1463)</f>
        <v>54.2</v>
      </c>
      <c r="J1443" s="78">
        <f t="shared" si="455"/>
        <v>6606.87</v>
      </c>
      <c r="K1443" s="78">
        <f t="shared" si="455"/>
        <v>71513639.909999996</v>
      </c>
      <c r="L1443" s="78">
        <f t="shared" si="455"/>
        <v>0</v>
      </c>
      <c r="M1443" s="78">
        <f t="shared" si="455"/>
        <v>0</v>
      </c>
      <c r="N1443" s="78">
        <f t="shared" si="455"/>
        <v>0</v>
      </c>
      <c r="O1443" s="78">
        <f t="shared" si="455"/>
        <v>71513639.909999996</v>
      </c>
      <c r="P1443" s="30">
        <f>K1443/H1443</f>
        <v>9419.4311366755628</v>
      </c>
      <c r="Q1443" s="79" t="s">
        <v>21</v>
      </c>
      <c r="R1443" s="80" t="s">
        <v>21</v>
      </c>
      <c r="S1443" s="14"/>
    </row>
    <row r="1444" spans="1:20" s="123" customFormat="1" ht="28.15" customHeight="1" x14ac:dyDescent="0.25">
      <c r="A1444" s="200">
        <v>1159</v>
      </c>
      <c r="B1444" s="88" t="s">
        <v>906</v>
      </c>
      <c r="C1444" s="288">
        <v>1961</v>
      </c>
      <c r="D1444" s="288" t="s">
        <v>204</v>
      </c>
      <c r="E1444" s="288" t="s">
        <v>20</v>
      </c>
      <c r="F1444" s="54">
        <v>2</v>
      </c>
      <c r="G1444" s="54">
        <v>1</v>
      </c>
      <c r="H1444" s="62">
        <v>403</v>
      </c>
      <c r="I1444" s="129">
        <v>0</v>
      </c>
      <c r="J1444" s="308">
        <v>299.70999999999998</v>
      </c>
      <c r="K1444" s="307">
        <f t="shared" ref="K1444:K1462" si="456">SUM(L1444:O1444)</f>
        <v>4104796.73</v>
      </c>
      <c r="L1444" s="311">
        <v>0</v>
      </c>
      <c r="M1444" s="377">
        <v>0</v>
      </c>
      <c r="N1444" s="311">
        <v>0</v>
      </c>
      <c r="O1444" s="40">
        <f>'[1]Прод. прилож (2)'!$C$390</f>
        <v>4104796.73</v>
      </c>
      <c r="P1444" s="311">
        <f t="shared" ref="P1444:P1462" si="457">K1444/H1444</f>
        <v>10185.599826302729</v>
      </c>
      <c r="Q1444" s="42">
        <v>9673</v>
      </c>
      <c r="R1444" s="59" t="s">
        <v>92</v>
      </c>
      <c r="S1444" s="155"/>
      <c r="T1444" s="18"/>
    </row>
    <row r="1445" spans="1:20" s="123" customFormat="1" ht="28.15" customHeight="1" x14ac:dyDescent="0.25">
      <c r="A1445" s="200">
        <v>1160</v>
      </c>
      <c r="B1445" s="88" t="s">
        <v>907</v>
      </c>
      <c r="C1445" s="288">
        <v>1963</v>
      </c>
      <c r="D1445" s="288" t="s">
        <v>204</v>
      </c>
      <c r="E1445" s="288" t="s">
        <v>20</v>
      </c>
      <c r="F1445" s="54">
        <v>2</v>
      </c>
      <c r="G1445" s="54">
        <v>1</v>
      </c>
      <c r="H1445" s="62">
        <v>228.4</v>
      </c>
      <c r="I1445" s="129">
        <v>0</v>
      </c>
      <c r="J1445" s="308">
        <v>200.6</v>
      </c>
      <c r="K1445" s="307">
        <f t="shared" si="456"/>
        <v>1876851.26</v>
      </c>
      <c r="L1445" s="311">
        <v>0</v>
      </c>
      <c r="M1445" s="377">
        <v>0</v>
      </c>
      <c r="N1445" s="311">
        <v>0</v>
      </c>
      <c r="O1445" s="40">
        <f>'[1]Прод. прилож (2)'!$C$1060</f>
        <v>1876851.26</v>
      </c>
      <c r="P1445" s="311">
        <f t="shared" si="457"/>
        <v>8217.387302977233</v>
      </c>
      <c r="Q1445" s="42">
        <v>9673</v>
      </c>
      <c r="R1445" s="59" t="s">
        <v>93</v>
      </c>
      <c r="S1445" s="70"/>
      <c r="T1445" s="18"/>
    </row>
    <row r="1446" spans="1:20" s="123" customFormat="1" ht="28.15" customHeight="1" x14ac:dyDescent="0.25">
      <c r="A1446" s="200">
        <v>1161</v>
      </c>
      <c r="B1446" s="88" t="s">
        <v>908</v>
      </c>
      <c r="C1446" s="288">
        <v>1962</v>
      </c>
      <c r="D1446" s="288" t="s">
        <v>204</v>
      </c>
      <c r="E1446" s="288" t="s">
        <v>20</v>
      </c>
      <c r="F1446" s="54">
        <v>2</v>
      </c>
      <c r="G1446" s="54">
        <v>1</v>
      </c>
      <c r="H1446" s="62">
        <v>308.10000000000002</v>
      </c>
      <c r="I1446" s="129">
        <v>0</v>
      </c>
      <c r="J1446" s="308">
        <v>281.7</v>
      </c>
      <c r="K1446" s="307">
        <f t="shared" si="456"/>
        <v>4329212.0600000005</v>
      </c>
      <c r="L1446" s="311">
        <v>0</v>
      </c>
      <c r="M1446" s="377">
        <v>0</v>
      </c>
      <c r="N1446" s="311">
        <v>0</v>
      </c>
      <c r="O1446" s="311">
        <f>'[1]Прод. прилож (2)'!$C$1061</f>
        <v>4329212.0600000005</v>
      </c>
      <c r="P1446" s="311">
        <f t="shared" si="457"/>
        <v>14051.321194417398</v>
      </c>
      <c r="Q1446" s="42">
        <v>9673</v>
      </c>
      <c r="R1446" s="59" t="s">
        <v>93</v>
      </c>
      <c r="S1446" s="70"/>
      <c r="T1446" s="18"/>
    </row>
    <row r="1447" spans="1:20" s="123" customFormat="1" ht="28.15" customHeight="1" x14ac:dyDescent="0.25">
      <c r="A1447" s="200">
        <v>1162</v>
      </c>
      <c r="B1447" s="88" t="s">
        <v>909</v>
      </c>
      <c r="C1447" s="288">
        <v>1964</v>
      </c>
      <c r="D1447" s="288" t="s">
        <v>204</v>
      </c>
      <c r="E1447" s="288" t="s">
        <v>20</v>
      </c>
      <c r="F1447" s="54">
        <v>2</v>
      </c>
      <c r="G1447" s="54">
        <v>2</v>
      </c>
      <c r="H1447" s="62">
        <v>426.7</v>
      </c>
      <c r="I1447" s="40">
        <v>0</v>
      </c>
      <c r="J1447" s="311">
        <v>380.4</v>
      </c>
      <c r="K1447" s="307">
        <f t="shared" si="456"/>
        <v>4263464.0999999996</v>
      </c>
      <c r="L1447" s="311">
        <v>0</v>
      </c>
      <c r="M1447" s="377">
        <v>0</v>
      </c>
      <c r="N1447" s="311">
        <v>0</v>
      </c>
      <c r="O1447" s="311">
        <f>'[1]Прод. прилож (2)'!$C$1546</f>
        <v>4263464.0999999996</v>
      </c>
      <c r="P1447" s="311">
        <f t="shared" si="457"/>
        <v>9991.7133817670492</v>
      </c>
      <c r="Q1447" s="42">
        <v>9673</v>
      </c>
      <c r="R1447" s="59" t="s">
        <v>94</v>
      </c>
      <c r="S1447" s="70"/>
      <c r="T1447" s="18"/>
    </row>
    <row r="1448" spans="1:20" s="123" customFormat="1" ht="28.15" customHeight="1" x14ac:dyDescent="0.25">
      <c r="A1448" s="200">
        <v>1163</v>
      </c>
      <c r="B1448" s="88" t="s">
        <v>910</v>
      </c>
      <c r="C1448" s="288">
        <v>1965</v>
      </c>
      <c r="D1448" s="288" t="s">
        <v>204</v>
      </c>
      <c r="E1448" s="288" t="s">
        <v>20</v>
      </c>
      <c r="F1448" s="54">
        <v>2</v>
      </c>
      <c r="G1448" s="54">
        <v>2</v>
      </c>
      <c r="H1448" s="62">
        <v>423.7</v>
      </c>
      <c r="I1448" s="40">
        <v>0</v>
      </c>
      <c r="J1448" s="311">
        <v>380.3</v>
      </c>
      <c r="K1448" s="307">
        <f t="shared" si="456"/>
        <v>4234895.0999999996</v>
      </c>
      <c r="L1448" s="311">
        <v>0</v>
      </c>
      <c r="M1448" s="377">
        <v>0</v>
      </c>
      <c r="N1448" s="311">
        <v>0</v>
      </c>
      <c r="O1448" s="311">
        <f>'[1]Прод. прилож (2)'!$C$1547</f>
        <v>4234895.0999999996</v>
      </c>
      <c r="P1448" s="311">
        <f t="shared" si="457"/>
        <v>9995.0320981826753</v>
      </c>
      <c r="Q1448" s="42">
        <v>9673</v>
      </c>
      <c r="R1448" s="59" t="s">
        <v>94</v>
      </c>
      <c r="S1448" s="70"/>
      <c r="T1448" s="18"/>
    </row>
    <row r="1449" spans="1:20" s="123" customFormat="1" ht="28.15" customHeight="1" x14ac:dyDescent="0.25">
      <c r="A1449" s="200">
        <v>1164</v>
      </c>
      <c r="B1449" s="88" t="s">
        <v>911</v>
      </c>
      <c r="C1449" s="288">
        <v>1966</v>
      </c>
      <c r="D1449" s="288" t="s">
        <v>204</v>
      </c>
      <c r="E1449" s="288" t="s">
        <v>20</v>
      </c>
      <c r="F1449" s="54">
        <v>2</v>
      </c>
      <c r="G1449" s="54">
        <v>2</v>
      </c>
      <c r="H1449" s="62">
        <v>426.8</v>
      </c>
      <c r="I1449" s="40">
        <v>0</v>
      </c>
      <c r="J1449" s="311">
        <v>383.3</v>
      </c>
      <c r="K1449" s="307">
        <f t="shared" si="456"/>
        <v>4264416.4000000004</v>
      </c>
      <c r="L1449" s="311">
        <v>0</v>
      </c>
      <c r="M1449" s="377">
        <v>0</v>
      </c>
      <c r="N1449" s="311">
        <v>0</v>
      </c>
      <c r="O1449" s="311">
        <f>'[1]Прод. прилож (2)'!$C$1548</f>
        <v>4264416.4000000004</v>
      </c>
      <c r="P1449" s="311">
        <f t="shared" si="457"/>
        <v>9991.6035613870663</v>
      </c>
      <c r="Q1449" s="42">
        <v>9673</v>
      </c>
      <c r="R1449" s="59" t="s">
        <v>94</v>
      </c>
      <c r="S1449" s="70"/>
      <c r="T1449" s="18"/>
    </row>
    <row r="1450" spans="1:20" s="123" customFormat="1" ht="28.15" customHeight="1" x14ac:dyDescent="0.25">
      <c r="A1450" s="200">
        <v>1165</v>
      </c>
      <c r="B1450" s="88" t="s">
        <v>912</v>
      </c>
      <c r="C1450" s="288">
        <v>1965</v>
      </c>
      <c r="D1450" s="288" t="s">
        <v>204</v>
      </c>
      <c r="E1450" s="288" t="s">
        <v>20</v>
      </c>
      <c r="F1450" s="54">
        <v>2</v>
      </c>
      <c r="G1450" s="54">
        <v>2</v>
      </c>
      <c r="H1450" s="62">
        <v>434.3</v>
      </c>
      <c r="I1450" s="40">
        <v>0</v>
      </c>
      <c r="J1450" s="311">
        <v>387.3</v>
      </c>
      <c r="K1450" s="307">
        <f t="shared" si="456"/>
        <v>4335838.9000000004</v>
      </c>
      <c r="L1450" s="311">
        <v>0</v>
      </c>
      <c r="M1450" s="377">
        <v>0</v>
      </c>
      <c r="N1450" s="311">
        <v>0</v>
      </c>
      <c r="O1450" s="311">
        <f>'[1]Прод. прилож (2)'!$C$1549</f>
        <v>4335838.9000000004</v>
      </c>
      <c r="P1450" s="311">
        <f t="shared" si="457"/>
        <v>9983.5111673958108</v>
      </c>
      <c r="Q1450" s="42">
        <v>9673</v>
      </c>
      <c r="R1450" s="59" t="s">
        <v>94</v>
      </c>
      <c r="S1450" s="70"/>
      <c r="T1450" s="18"/>
    </row>
    <row r="1451" spans="1:20" s="123" customFormat="1" ht="28.15" customHeight="1" x14ac:dyDescent="0.25">
      <c r="A1451" s="200">
        <v>1166</v>
      </c>
      <c r="B1451" s="88" t="s">
        <v>913</v>
      </c>
      <c r="C1451" s="288">
        <v>1966</v>
      </c>
      <c r="D1451" s="288" t="s">
        <v>204</v>
      </c>
      <c r="E1451" s="288" t="s">
        <v>20</v>
      </c>
      <c r="F1451" s="54">
        <v>2</v>
      </c>
      <c r="G1451" s="54">
        <v>3</v>
      </c>
      <c r="H1451" s="62">
        <v>587</v>
      </c>
      <c r="I1451" s="40">
        <v>0</v>
      </c>
      <c r="J1451" s="311">
        <v>516.5</v>
      </c>
      <c r="K1451" s="307">
        <f t="shared" si="456"/>
        <v>5790001</v>
      </c>
      <c r="L1451" s="311">
        <v>0</v>
      </c>
      <c r="M1451" s="377">
        <v>0</v>
      </c>
      <c r="N1451" s="311">
        <v>0</v>
      </c>
      <c r="O1451" s="311">
        <f>'[1]Прод. прилож (2)'!$C$1550</f>
        <v>5790001</v>
      </c>
      <c r="P1451" s="311">
        <f t="shared" si="457"/>
        <v>9863.7155025553657</v>
      </c>
      <c r="Q1451" s="42">
        <v>9673</v>
      </c>
      <c r="R1451" s="59" t="s">
        <v>94</v>
      </c>
      <c r="S1451" s="70"/>
      <c r="T1451" s="18"/>
    </row>
    <row r="1452" spans="1:20" s="212" customFormat="1" ht="28.15" customHeight="1" x14ac:dyDescent="0.25">
      <c r="A1452" s="200">
        <v>1167</v>
      </c>
      <c r="B1452" s="88" t="s">
        <v>914</v>
      </c>
      <c r="C1452" s="288">
        <v>1964</v>
      </c>
      <c r="D1452" s="288" t="s">
        <v>204</v>
      </c>
      <c r="E1452" s="288" t="s">
        <v>20</v>
      </c>
      <c r="F1452" s="54">
        <v>2</v>
      </c>
      <c r="G1452" s="54">
        <v>3</v>
      </c>
      <c r="H1452" s="62">
        <v>596.9</v>
      </c>
      <c r="I1452" s="40">
        <v>0</v>
      </c>
      <c r="J1452" s="311">
        <v>527.1</v>
      </c>
      <c r="K1452" s="307">
        <f t="shared" si="456"/>
        <v>5885150.5999999996</v>
      </c>
      <c r="L1452" s="311">
        <v>0</v>
      </c>
      <c r="M1452" s="377">
        <v>0</v>
      </c>
      <c r="N1452" s="311">
        <v>0</v>
      </c>
      <c r="O1452" s="311">
        <f>'[1]Прод. прилож (2)'!$C$1551</f>
        <v>5885150.5999999996</v>
      </c>
      <c r="P1452" s="311">
        <f t="shared" si="457"/>
        <v>9859.5252136036179</v>
      </c>
      <c r="Q1452" s="42">
        <v>9673</v>
      </c>
      <c r="R1452" s="59" t="s">
        <v>94</v>
      </c>
      <c r="S1452" s="70"/>
      <c r="T1452" s="211"/>
    </row>
    <row r="1453" spans="1:20" s="123" customFormat="1" ht="28.15" customHeight="1" x14ac:dyDescent="0.25">
      <c r="A1453" s="200">
        <v>1168</v>
      </c>
      <c r="B1453" s="88" t="s">
        <v>915</v>
      </c>
      <c r="C1453" s="288">
        <v>1961</v>
      </c>
      <c r="D1453" s="288" t="s">
        <v>204</v>
      </c>
      <c r="E1453" s="288" t="s">
        <v>20</v>
      </c>
      <c r="F1453" s="54">
        <v>2</v>
      </c>
      <c r="G1453" s="54">
        <v>1</v>
      </c>
      <c r="H1453" s="62">
        <v>324.5</v>
      </c>
      <c r="I1453" s="129">
        <v>0</v>
      </c>
      <c r="J1453" s="308">
        <v>257.49</v>
      </c>
      <c r="K1453" s="307">
        <f t="shared" si="456"/>
        <v>3473053.52</v>
      </c>
      <c r="L1453" s="311">
        <v>0</v>
      </c>
      <c r="M1453" s="377">
        <v>0</v>
      </c>
      <c r="N1453" s="311">
        <v>0</v>
      </c>
      <c r="O1453" s="311">
        <f>'[1]Прод. прилож (2)'!$C$391</f>
        <v>3473053.52</v>
      </c>
      <c r="P1453" s="311">
        <f t="shared" si="457"/>
        <v>10702.78434514638</v>
      </c>
      <c r="Q1453" s="42">
        <v>9673</v>
      </c>
      <c r="R1453" s="59" t="s">
        <v>92</v>
      </c>
      <c r="S1453" s="155"/>
      <c r="T1453" s="18"/>
    </row>
    <row r="1454" spans="1:20" s="123" customFormat="1" ht="28.15" customHeight="1" x14ac:dyDescent="0.25">
      <c r="A1454" s="200">
        <v>1169</v>
      </c>
      <c r="B1454" s="88" t="s">
        <v>916</v>
      </c>
      <c r="C1454" s="288">
        <v>1964</v>
      </c>
      <c r="D1454" s="288" t="s">
        <v>204</v>
      </c>
      <c r="E1454" s="288" t="s">
        <v>20</v>
      </c>
      <c r="F1454" s="54">
        <v>2</v>
      </c>
      <c r="G1454" s="54">
        <v>1</v>
      </c>
      <c r="H1454" s="62">
        <v>193.5</v>
      </c>
      <c r="I1454" s="40">
        <v>0</v>
      </c>
      <c r="J1454" s="311">
        <v>158.30000000000001</v>
      </c>
      <c r="K1454" s="307">
        <f t="shared" si="456"/>
        <v>2042700.5</v>
      </c>
      <c r="L1454" s="311">
        <v>0</v>
      </c>
      <c r="M1454" s="377">
        <v>0</v>
      </c>
      <c r="N1454" s="311">
        <v>0</v>
      </c>
      <c r="O1454" s="311">
        <f>'[1]Прод. прилож (2)'!$C$1552</f>
        <v>2042700.5</v>
      </c>
      <c r="P1454" s="311">
        <f t="shared" si="457"/>
        <v>10556.59173126615</v>
      </c>
      <c r="Q1454" s="42">
        <v>9673</v>
      </c>
      <c r="R1454" s="59" t="s">
        <v>94</v>
      </c>
      <c r="S1454" s="70"/>
      <c r="T1454" s="18"/>
    </row>
    <row r="1455" spans="1:20" s="123" customFormat="1" ht="28.15" customHeight="1" x14ac:dyDescent="0.25">
      <c r="A1455" s="200">
        <v>1170</v>
      </c>
      <c r="B1455" s="88" t="s">
        <v>917</v>
      </c>
      <c r="C1455" s="288">
        <v>1963</v>
      </c>
      <c r="D1455" s="288" t="s">
        <v>204</v>
      </c>
      <c r="E1455" s="288" t="s">
        <v>20</v>
      </c>
      <c r="F1455" s="54">
        <v>2</v>
      </c>
      <c r="G1455" s="54">
        <v>2</v>
      </c>
      <c r="H1455" s="62">
        <v>427.54</v>
      </c>
      <c r="I1455" s="129">
        <v>0</v>
      </c>
      <c r="J1455" s="308">
        <v>389.58</v>
      </c>
      <c r="K1455" s="307">
        <f t="shared" si="456"/>
        <v>3263972.93</v>
      </c>
      <c r="L1455" s="311">
        <v>0</v>
      </c>
      <c r="M1455" s="377">
        <v>0</v>
      </c>
      <c r="N1455" s="311">
        <v>0</v>
      </c>
      <c r="O1455" s="311">
        <f>'[1]Прод. прилож (2)'!$C$1062</f>
        <v>3263972.93</v>
      </c>
      <c r="P1455" s="311">
        <f t="shared" si="457"/>
        <v>7634.3100762501754</v>
      </c>
      <c r="Q1455" s="42">
        <v>9673</v>
      </c>
      <c r="R1455" s="59" t="s">
        <v>93</v>
      </c>
      <c r="S1455" s="70"/>
      <c r="T1455" s="18"/>
    </row>
    <row r="1456" spans="1:20" s="123" customFormat="1" ht="28.15" customHeight="1" x14ac:dyDescent="0.25">
      <c r="A1456" s="393">
        <v>1171</v>
      </c>
      <c r="B1456" s="395" t="s">
        <v>918</v>
      </c>
      <c r="C1456" s="387">
        <v>1961</v>
      </c>
      <c r="D1456" s="387" t="s">
        <v>204</v>
      </c>
      <c r="E1456" s="387" t="s">
        <v>920</v>
      </c>
      <c r="F1456" s="401">
        <v>2</v>
      </c>
      <c r="G1456" s="401">
        <v>1</v>
      </c>
      <c r="H1456" s="476">
        <v>264</v>
      </c>
      <c r="I1456" s="411">
        <v>0</v>
      </c>
      <c r="J1456" s="417">
        <v>193.18</v>
      </c>
      <c r="K1456" s="307">
        <f t="shared" ref="K1456" si="458">SUM(L1456:O1456)</f>
        <v>248371.49</v>
      </c>
      <c r="L1456" s="311">
        <v>0</v>
      </c>
      <c r="M1456" s="377">
        <v>0</v>
      </c>
      <c r="N1456" s="311">
        <v>0</v>
      </c>
      <c r="O1456" s="311">
        <f>'[1]Прод. прилож (2)'!$C$392</f>
        <v>248371.49</v>
      </c>
      <c r="P1456" s="311">
        <f t="shared" ref="P1456" si="459">K1456/H1456</f>
        <v>940.80109848484847</v>
      </c>
      <c r="Q1456" s="42">
        <v>9673</v>
      </c>
      <c r="R1456" s="59" t="s">
        <v>92</v>
      </c>
      <c r="S1456" s="155"/>
      <c r="T1456" s="18"/>
    </row>
    <row r="1457" spans="1:207" s="123" customFormat="1" ht="28.15" customHeight="1" x14ac:dyDescent="0.25">
      <c r="A1457" s="394"/>
      <c r="B1457" s="396"/>
      <c r="C1457" s="388"/>
      <c r="D1457" s="388"/>
      <c r="E1457" s="388"/>
      <c r="F1457" s="402"/>
      <c r="G1457" s="402"/>
      <c r="H1457" s="477"/>
      <c r="I1457" s="412"/>
      <c r="J1457" s="418"/>
      <c r="K1457" s="307">
        <f t="shared" si="456"/>
        <v>4163391.12</v>
      </c>
      <c r="L1457" s="311">
        <v>0</v>
      </c>
      <c r="M1457" s="377">
        <v>0</v>
      </c>
      <c r="N1457" s="311">
        <v>0</v>
      </c>
      <c r="O1457" s="311">
        <f>'[1]Прод. прилож (2)'!$C$1553</f>
        <v>4163391.12</v>
      </c>
      <c r="P1457" s="311">
        <f>K1457/H1456</f>
        <v>15770.42090909091</v>
      </c>
      <c r="Q1457" s="42">
        <v>9673</v>
      </c>
      <c r="R1457" s="59" t="s">
        <v>94</v>
      </c>
      <c r="S1457" s="155"/>
      <c r="T1457" s="18"/>
    </row>
    <row r="1458" spans="1:207" s="123" customFormat="1" ht="28.15" customHeight="1" x14ac:dyDescent="0.25">
      <c r="A1458" s="200">
        <v>1172</v>
      </c>
      <c r="B1458" s="88" t="s">
        <v>919</v>
      </c>
      <c r="C1458" s="288">
        <v>1955</v>
      </c>
      <c r="D1458" s="288" t="s">
        <v>204</v>
      </c>
      <c r="E1458" s="288" t="s">
        <v>20</v>
      </c>
      <c r="F1458" s="54">
        <v>2</v>
      </c>
      <c r="G1458" s="54">
        <v>2</v>
      </c>
      <c r="H1458" s="62">
        <v>398.5</v>
      </c>
      <c r="I1458" s="40">
        <v>0</v>
      </c>
      <c r="J1458" s="311">
        <v>314.2</v>
      </c>
      <c r="K1458" s="307">
        <f t="shared" si="456"/>
        <v>1443718.5</v>
      </c>
      <c r="L1458" s="311">
        <v>0</v>
      </c>
      <c r="M1458" s="377">
        <v>0</v>
      </c>
      <c r="N1458" s="311">
        <v>0</v>
      </c>
      <c r="O1458" s="311">
        <f>'[1]Прод. прилож (2)'!$C$1554</f>
        <v>1443718.5</v>
      </c>
      <c r="P1458" s="311">
        <f t="shared" si="457"/>
        <v>3622.8820577164365</v>
      </c>
      <c r="Q1458" s="42">
        <v>9673</v>
      </c>
      <c r="R1458" s="59" t="s">
        <v>94</v>
      </c>
      <c r="S1458" s="70"/>
      <c r="T1458" s="18"/>
    </row>
    <row r="1459" spans="1:207" s="123" customFormat="1" ht="28.15" customHeight="1" x14ac:dyDescent="0.25">
      <c r="A1459" s="200">
        <v>1173</v>
      </c>
      <c r="B1459" s="88" t="s">
        <v>921</v>
      </c>
      <c r="C1459" s="288">
        <v>1962</v>
      </c>
      <c r="D1459" s="288" t="s">
        <v>204</v>
      </c>
      <c r="E1459" s="288" t="s">
        <v>20</v>
      </c>
      <c r="F1459" s="54">
        <v>2</v>
      </c>
      <c r="G1459" s="54">
        <v>1</v>
      </c>
      <c r="H1459" s="62">
        <v>294.89999999999998</v>
      </c>
      <c r="I1459" s="129">
        <v>0</v>
      </c>
      <c r="J1459" s="308">
        <v>274.3</v>
      </c>
      <c r="K1459" s="307">
        <f t="shared" si="456"/>
        <v>250614.36999999997</v>
      </c>
      <c r="L1459" s="311">
        <v>0</v>
      </c>
      <c r="M1459" s="377">
        <v>0</v>
      </c>
      <c r="N1459" s="311">
        <v>0</v>
      </c>
      <c r="O1459" s="311">
        <f>'[1]Прод. прилож (2)'!$C$1063</f>
        <v>250614.36999999997</v>
      </c>
      <c r="P1459" s="311">
        <f t="shared" si="457"/>
        <v>849.8283146829433</v>
      </c>
      <c r="Q1459" s="42">
        <v>9673</v>
      </c>
      <c r="R1459" s="59" t="s">
        <v>93</v>
      </c>
      <c r="S1459" s="70"/>
      <c r="T1459" s="18"/>
    </row>
    <row r="1460" spans="1:207" s="123" customFormat="1" ht="28.15" customHeight="1" x14ac:dyDescent="0.25">
      <c r="A1460" s="200">
        <v>1174</v>
      </c>
      <c r="B1460" s="88" t="s">
        <v>922</v>
      </c>
      <c r="C1460" s="288">
        <v>1963</v>
      </c>
      <c r="D1460" s="288" t="s">
        <v>204</v>
      </c>
      <c r="E1460" s="288" t="s">
        <v>20</v>
      </c>
      <c r="F1460" s="54">
        <v>2</v>
      </c>
      <c r="G1460" s="54">
        <v>2</v>
      </c>
      <c r="H1460" s="62">
        <v>401.7</v>
      </c>
      <c r="I1460" s="129">
        <v>0</v>
      </c>
      <c r="J1460" s="308">
        <v>356.21</v>
      </c>
      <c r="K1460" s="307">
        <f t="shared" si="456"/>
        <v>1846132.3800000001</v>
      </c>
      <c r="L1460" s="311">
        <v>0</v>
      </c>
      <c r="M1460" s="377">
        <v>0</v>
      </c>
      <c r="N1460" s="311">
        <v>0</v>
      </c>
      <c r="O1460" s="311">
        <f>'[1]Прод. прилож (2)'!$C$1064</f>
        <v>1846132.3800000001</v>
      </c>
      <c r="P1460" s="311">
        <f t="shared" si="457"/>
        <v>4595.798805078417</v>
      </c>
      <c r="Q1460" s="42">
        <v>9673</v>
      </c>
      <c r="R1460" s="59" t="s">
        <v>93</v>
      </c>
      <c r="S1460" s="70"/>
      <c r="T1460" s="18"/>
    </row>
    <row r="1461" spans="1:207" s="123" customFormat="1" ht="28.15" customHeight="1" x14ac:dyDescent="0.25">
      <c r="A1461" s="200">
        <v>1175</v>
      </c>
      <c r="B1461" s="88" t="s">
        <v>923</v>
      </c>
      <c r="C1461" s="288">
        <v>1964</v>
      </c>
      <c r="D1461" s="288" t="s">
        <v>204</v>
      </c>
      <c r="E1461" s="288" t="s">
        <v>20</v>
      </c>
      <c r="F1461" s="54">
        <v>2</v>
      </c>
      <c r="G1461" s="54">
        <v>2</v>
      </c>
      <c r="H1461" s="76">
        <v>433.4</v>
      </c>
      <c r="I1461" s="311">
        <v>54.2</v>
      </c>
      <c r="J1461" s="311">
        <v>391.6</v>
      </c>
      <c r="K1461" s="307">
        <f t="shared" si="456"/>
        <v>4327268.1999999993</v>
      </c>
      <c r="L1461" s="311">
        <v>0</v>
      </c>
      <c r="M1461" s="377">
        <v>0</v>
      </c>
      <c r="N1461" s="311">
        <v>0</v>
      </c>
      <c r="O1461" s="311">
        <f>'[1]Прод. прилож (2)'!$C$1555</f>
        <v>4327268.1999999993</v>
      </c>
      <c r="P1461" s="311">
        <f t="shared" si="457"/>
        <v>9984.4674665436069</v>
      </c>
      <c r="Q1461" s="42">
        <v>9673</v>
      </c>
      <c r="R1461" s="59" t="s">
        <v>94</v>
      </c>
      <c r="S1461" s="70"/>
      <c r="T1461" s="18"/>
    </row>
    <row r="1462" spans="1:207" s="123" customFormat="1" ht="28.15" customHeight="1" x14ac:dyDescent="0.25">
      <c r="A1462" s="200">
        <v>1176</v>
      </c>
      <c r="B1462" s="88" t="s">
        <v>924</v>
      </c>
      <c r="C1462" s="288">
        <v>1964</v>
      </c>
      <c r="D1462" s="288" t="s">
        <v>204</v>
      </c>
      <c r="E1462" s="288" t="s">
        <v>20</v>
      </c>
      <c r="F1462" s="54">
        <v>2</v>
      </c>
      <c r="G1462" s="54">
        <v>3</v>
      </c>
      <c r="H1462" s="76">
        <v>579.4</v>
      </c>
      <c r="I1462" s="40">
        <v>0</v>
      </c>
      <c r="J1462" s="311">
        <v>520.70000000000005</v>
      </c>
      <c r="K1462" s="307">
        <f t="shared" si="456"/>
        <v>5717713.3899999997</v>
      </c>
      <c r="L1462" s="311">
        <v>0</v>
      </c>
      <c r="M1462" s="377">
        <v>0</v>
      </c>
      <c r="N1462" s="311">
        <v>0</v>
      </c>
      <c r="O1462" s="311">
        <f>'[1]Прод. прилож (2)'!$C$1556</f>
        <v>5717713.3899999997</v>
      </c>
      <c r="P1462" s="311">
        <f t="shared" si="457"/>
        <v>9868.3351570590257</v>
      </c>
      <c r="Q1462" s="42">
        <v>9673</v>
      </c>
      <c r="R1462" s="59" t="s">
        <v>94</v>
      </c>
      <c r="S1462" s="70"/>
      <c r="T1462" s="18"/>
    </row>
    <row r="1463" spans="1:207" s="92" customFormat="1" ht="28.15" customHeight="1" x14ac:dyDescent="0.25">
      <c r="A1463" s="200">
        <v>1177</v>
      </c>
      <c r="B1463" s="301" t="s">
        <v>1244</v>
      </c>
      <c r="C1463" s="288">
        <v>1954</v>
      </c>
      <c r="D1463" s="288" t="s">
        <v>204</v>
      </c>
      <c r="E1463" s="288" t="s">
        <v>920</v>
      </c>
      <c r="F1463" s="54">
        <v>2</v>
      </c>
      <c r="G1463" s="54">
        <v>1</v>
      </c>
      <c r="H1463" s="311">
        <v>439.8</v>
      </c>
      <c r="I1463" s="308">
        <v>0</v>
      </c>
      <c r="J1463" s="308">
        <v>394.4</v>
      </c>
      <c r="K1463" s="307">
        <f>SUM(L1463:O1463)</f>
        <v>5652077.3599999994</v>
      </c>
      <c r="L1463" s="311">
        <v>0</v>
      </c>
      <c r="M1463" s="377">
        <v>0</v>
      </c>
      <c r="N1463" s="311">
        <v>0</v>
      </c>
      <c r="O1463" s="311">
        <f>'[1]Прод. прилож (2)'!$C$1065</f>
        <v>5652077.3599999994</v>
      </c>
      <c r="P1463" s="42">
        <f>K1463/H1463</f>
        <v>12851.471941791722</v>
      </c>
      <c r="Q1463" s="307">
        <v>9673</v>
      </c>
      <c r="R1463" s="300" t="s">
        <v>93</v>
      </c>
      <c r="S1463" s="91"/>
      <c r="T1463" s="91"/>
      <c r="U1463" s="91"/>
    </row>
    <row r="1464" spans="1:207" ht="40.15" customHeight="1" x14ac:dyDescent="0.25">
      <c r="A1464" s="415" t="s">
        <v>1465</v>
      </c>
      <c r="B1464" s="415"/>
      <c r="C1464" s="415"/>
      <c r="D1464" s="415"/>
      <c r="E1464" s="415"/>
      <c r="F1464" s="415"/>
      <c r="G1464" s="415"/>
      <c r="H1464" s="415"/>
      <c r="I1464" s="415"/>
      <c r="J1464" s="415"/>
      <c r="K1464" s="415"/>
      <c r="L1464" s="415"/>
      <c r="M1464" s="415"/>
      <c r="N1464" s="415"/>
      <c r="O1464" s="415"/>
      <c r="P1464" s="415"/>
      <c r="Q1464" s="415"/>
      <c r="R1464" s="415"/>
      <c r="S1464" s="14"/>
    </row>
    <row r="1465" spans="1:207" s="123" customFormat="1" ht="40.15" customHeight="1" x14ac:dyDescent="0.25">
      <c r="A1465" s="416" t="s">
        <v>927</v>
      </c>
      <c r="B1465" s="416"/>
      <c r="C1465" s="261" t="s">
        <v>21</v>
      </c>
      <c r="D1465" s="261" t="s">
        <v>21</v>
      </c>
      <c r="E1465" s="261" t="s">
        <v>21</v>
      </c>
      <c r="F1465" s="77" t="s">
        <v>21</v>
      </c>
      <c r="G1465" s="77" t="s">
        <v>21</v>
      </c>
      <c r="H1465" s="78">
        <f>SUM(H1466)</f>
        <v>421.2</v>
      </c>
      <c r="I1465" s="78">
        <f t="shared" ref="I1465:J1465" si="460">SUM(I1466)</f>
        <v>0</v>
      </c>
      <c r="J1465" s="78">
        <f t="shared" si="460"/>
        <v>421.2</v>
      </c>
      <c r="K1465" s="78">
        <f>SUM(K1466:K1467)</f>
        <v>5907215.7600000007</v>
      </c>
      <c r="L1465" s="78">
        <f t="shared" ref="L1465:N1465" si="461">SUM(L1467)</f>
        <v>0</v>
      </c>
      <c r="M1465" s="78">
        <f t="shared" si="461"/>
        <v>0</v>
      </c>
      <c r="N1465" s="78">
        <f t="shared" si="461"/>
        <v>0</v>
      </c>
      <c r="O1465" s="78">
        <f>SUM(O1466:O1467)</f>
        <v>5907215.7600000007</v>
      </c>
      <c r="P1465" s="30">
        <f>K1465/H1465</f>
        <v>14024.728774928777</v>
      </c>
      <c r="Q1465" s="79" t="s">
        <v>21</v>
      </c>
      <c r="R1465" s="80" t="s">
        <v>21</v>
      </c>
      <c r="S1465" s="55"/>
      <c r="T1465" s="16"/>
      <c r="U1465" s="15"/>
    </row>
    <row r="1466" spans="1:207" s="123" customFormat="1" ht="27" customHeight="1" x14ac:dyDescent="0.25">
      <c r="A1466" s="421">
        <v>1178</v>
      </c>
      <c r="B1466" s="395" t="s">
        <v>928</v>
      </c>
      <c r="C1466" s="387">
        <v>1964</v>
      </c>
      <c r="D1466" s="387" t="s">
        <v>204</v>
      </c>
      <c r="E1466" s="387" t="s">
        <v>20</v>
      </c>
      <c r="F1466" s="399">
        <v>2</v>
      </c>
      <c r="G1466" s="399">
        <v>2</v>
      </c>
      <c r="H1466" s="413">
        <v>421.2</v>
      </c>
      <c r="I1466" s="417">
        <v>0</v>
      </c>
      <c r="J1466" s="417">
        <v>421.2</v>
      </c>
      <c r="K1466" s="307">
        <f>SUM(L1466:O1466)</f>
        <v>312991.86</v>
      </c>
      <c r="L1466" s="311">
        <v>0</v>
      </c>
      <c r="M1466" s="377">
        <v>0</v>
      </c>
      <c r="N1466" s="311">
        <v>0</v>
      </c>
      <c r="O1466" s="311">
        <f>'[1]Прод. прилож (2)'!$C$394</f>
        <v>312991.86</v>
      </c>
      <c r="P1466" s="311">
        <f>K1466/H1466</f>
        <v>743.09558404558402</v>
      </c>
      <c r="Q1466" s="42">
        <v>9673</v>
      </c>
      <c r="R1466" s="59" t="s">
        <v>92</v>
      </c>
      <c r="S1466" s="152"/>
      <c r="T1466" s="16"/>
      <c r="U1466" s="15"/>
    </row>
    <row r="1467" spans="1:207" s="123" customFormat="1" ht="27" customHeight="1" x14ac:dyDescent="0.25">
      <c r="A1467" s="422"/>
      <c r="B1467" s="396"/>
      <c r="C1467" s="388"/>
      <c r="D1467" s="388"/>
      <c r="E1467" s="388"/>
      <c r="F1467" s="400"/>
      <c r="G1467" s="400"/>
      <c r="H1467" s="414"/>
      <c r="I1467" s="418"/>
      <c r="J1467" s="418"/>
      <c r="K1467" s="307">
        <f>SUM(L1467:O1467)</f>
        <v>5594223.9000000004</v>
      </c>
      <c r="L1467" s="311">
        <v>0</v>
      </c>
      <c r="M1467" s="377">
        <v>0</v>
      </c>
      <c r="N1467" s="311">
        <v>0</v>
      </c>
      <c r="O1467" s="311">
        <f>'[1]Прод. прилож (2)'!$C$1558</f>
        <v>5594223.9000000004</v>
      </c>
      <c r="P1467" s="311">
        <f>K1467/H1466</f>
        <v>13281.633190883193</v>
      </c>
      <c r="Q1467" s="42">
        <v>9673</v>
      </c>
      <c r="R1467" s="59" t="s">
        <v>94</v>
      </c>
      <c r="S1467" s="55"/>
      <c r="T1467" s="16"/>
      <c r="U1467" s="15"/>
    </row>
    <row r="1468" spans="1:207" ht="40.15" customHeight="1" x14ac:dyDescent="0.25">
      <c r="A1468" s="415" t="s">
        <v>1466</v>
      </c>
      <c r="B1468" s="415"/>
      <c r="C1468" s="415"/>
      <c r="D1468" s="415"/>
      <c r="E1468" s="415"/>
      <c r="F1468" s="415"/>
      <c r="G1468" s="415"/>
      <c r="H1468" s="415"/>
      <c r="I1468" s="415"/>
      <c r="J1468" s="415"/>
      <c r="K1468" s="415"/>
      <c r="L1468" s="415"/>
      <c r="M1468" s="415"/>
      <c r="N1468" s="415"/>
      <c r="O1468" s="415"/>
      <c r="P1468" s="415"/>
      <c r="Q1468" s="415"/>
      <c r="R1468" s="415"/>
      <c r="S1468" s="14"/>
    </row>
    <row r="1469" spans="1:207" s="123" customFormat="1" ht="40.15" customHeight="1" x14ac:dyDescent="0.25">
      <c r="A1469" s="416" t="s">
        <v>60</v>
      </c>
      <c r="B1469" s="416"/>
      <c r="C1469" s="261" t="s">
        <v>21</v>
      </c>
      <c r="D1469" s="261" t="s">
        <v>21</v>
      </c>
      <c r="E1469" s="261" t="s">
        <v>21</v>
      </c>
      <c r="F1469" s="77" t="s">
        <v>21</v>
      </c>
      <c r="G1469" s="77" t="s">
        <v>21</v>
      </c>
      <c r="H1469" s="78">
        <f t="shared" ref="H1469:P1469" si="462">SUM(H1470:H1473)</f>
        <v>1648.6999999999998</v>
      </c>
      <c r="I1469" s="78">
        <f t="shared" si="462"/>
        <v>0</v>
      </c>
      <c r="J1469" s="78">
        <f t="shared" si="462"/>
        <v>1153.0999999999999</v>
      </c>
      <c r="K1469" s="78">
        <f t="shared" si="462"/>
        <v>14380907.93</v>
      </c>
      <c r="L1469" s="78">
        <f t="shared" si="462"/>
        <v>0</v>
      </c>
      <c r="M1469" s="78">
        <f t="shared" si="462"/>
        <v>197829.72</v>
      </c>
      <c r="N1469" s="78">
        <f t="shared" si="462"/>
        <v>0</v>
      </c>
      <c r="O1469" s="78">
        <f t="shared" si="462"/>
        <v>14183078.210000001</v>
      </c>
      <c r="P1469" s="78">
        <f t="shared" si="462"/>
        <v>30972.872029825914</v>
      </c>
      <c r="Q1469" s="79" t="s">
        <v>21</v>
      </c>
      <c r="R1469" s="80" t="s">
        <v>21</v>
      </c>
      <c r="S1469" s="55"/>
      <c r="T1469" s="16"/>
      <c r="U1469" s="15"/>
    </row>
    <row r="1470" spans="1:207" s="92" customFormat="1" ht="25.15" customHeight="1" x14ac:dyDescent="0.25">
      <c r="A1470" s="200">
        <v>1179</v>
      </c>
      <c r="B1470" s="241" t="s">
        <v>925</v>
      </c>
      <c r="C1470" s="243">
        <v>1963</v>
      </c>
      <c r="D1470" s="243">
        <v>1978</v>
      </c>
      <c r="E1470" s="243" t="s">
        <v>20</v>
      </c>
      <c r="F1470" s="255">
        <v>2</v>
      </c>
      <c r="G1470" s="255">
        <v>2</v>
      </c>
      <c r="H1470" s="257">
        <v>500</v>
      </c>
      <c r="I1470" s="262">
        <v>0</v>
      </c>
      <c r="J1470" s="262">
        <v>378.9</v>
      </c>
      <c r="K1470" s="307">
        <f t="shared" ref="K1470:K1473" si="463">SUM(L1470:O1470)</f>
        <v>5194502.6100000003</v>
      </c>
      <c r="L1470" s="311">
        <v>0</v>
      </c>
      <c r="M1470" s="377">
        <v>0</v>
      </c>
      <c r="N1470" s="311">
        <v>0</v>
      </c>
      <c r="O1470" s="311">
        <f>'[1]Прод. прилож (2)'!$C$396</f>
        <v>5194502.6100000003</v>
      </c>
      <c r="P1470" s="311">
        <f t="shared" ref="P1470:P1473" si="464">K1470/H1470</f>
        <v>10389.005220000001</v>
      </c>
      <c r="Q1470" s="42">
        <v>9673</v>
      </c>
      <c r="R1470" s="59" t="s">
        <v>92</v>
      </c>
      <c r="S1470" s="142"/>
      <c r="T1470" s="16"/>
      <c r="U1470" s="15"/>
      <c r="V1470" s="123"/>
      <c r="W1470" s="123"/>
      <c r="X1470" s="123"/>
      <c r="Y1470" s="123"/>
      <c r="Z1470" s="123"/>
      <c r="AA1470" s="123"/>
      <c r="AB1470" s="123"/>
      <c r="AC1470" s="123"/>
      <c r="AD1470" s="123"/>
      <c r="AE1470" s="123"/>
      <c r="AF1470" s="123"/>
      <c r="AG1470" s="123"/>
      <c r="AH1470" s="123"/>
      <c r="AI1470" s="123"/>
      <c r="AJ1470" s="123"/>
      <c r="AK1470" s="123"/>
      <c r="AL1470" s="123"/>
      <c r="AM1470" s="123"/>
      <c r="AN1470" s="123"/>
      <c r="AO1470" s="123"/>
      <c r="AP1470" s="123"/>
      <c r="AQ1470" s="123"/>
      <c r="AR1470" s="123"/>
      <c r="AS1470" s="123"/>
      <c r="AT1470" s="123"/>
      <c r="AU1470" s="123"/>
      <c r="AV1470" s="123"/>
      <c r="AW1470" s="123"/>
      <c r="AX1470" s="123"/>
      <c r="AY1470" s="123"/>
      <c r="AZ1470" s="123"/>
      <c r="BA1470" s="123"/>
      <c r="BB1470" s="123"/>
      <c r="BC1470" s="123"/>
      <c r="BD1470" s="123"/>
      <c r="BE1470" s="123"/>
      <c r="BF1470" s="123"/>
      <c r="BG1470" s="123"/>
      <c r="BH1470" s="123"/>
      <c r="BI1470" s="123"/>
      <c r="BJ1470" s="123"/>
      <c r="BK1470" s="123"/>
      <c r="BL1470" s="123"/>
      <c r="BM1470" s="123"/>
      <c r="BN1470" s="123"/>
      <c r="BO1470" s="123"/>
      <c r="BP1470" s="123"/>
      <c r="BQ1470" s="123"/>
      <c r="BR1470" s="123"/>
      <c r="BS1470" s="123"/>
      <c r="BT1470" s="123"/>
      <c r="BU1470" s="123"/>
      <c r="BV1470" s="123"/>
      <c r="BW1470" s="123"/>
      <c r="BX1470" s="123"/>
      <c r="BY1470" s="123"/>
      <c r="BZ1470" s="123"/>
      <c r="CA1470" s="123"/>
      <c r="CB1470" s="123"/>
      <c r="CC1470" s="123"/>
      <c r="CD1470" s="123"/>
      <c r="CE1470" s="123"/>
      <c r="CF1470" s="123"/>
      <c r="CG1470" s="123"/>
      <c r="CH1470" s="123"/>
      <c r="CI1470" s="123"/>
      <c r="CJ1470" s="123"/>
      <c r="CK1470" s="123"/>
      <c r="CL1470" s="123"/>
      <c r="CM1470" s="123"/>
      <c r="CN1470" s="123"/>
      <c r="CO1470" s="123"/>
      <c r="CP1470" s="123"/>
      <c r="CQ1470" s="123"/>
      <c r="CR1470" s="123"/>
      <c r="CS1470" s="123"/>
      <c r="CT1470" s="123"/>
      <c r="CU1470" s="123"/>
      <c r="CV1470" s="123"/>
      <c r="CW1470" s="123"/>
      <c r="CX1470" s="123"/>
      <c r="CY1470" s="123"/>
      <c r="CZ1470" s="123"/>
      <c r="DA1470" s="123"/>
      <c r="DB1470" s="123"/>
      <c r="DC1470" s="123"/>
      <c r="DD1470" s="123"/>
      <c r="DE1470" s="123"/>
      <c r="DF1470" s="123"/>
      <c r="DG1470" s="123"/>
      <c r="DH1470" s="123"/>
      <c r="DI1470" s="123"/>
      <c r="DJ1470" s="123"/>
      <c r="DK1470" s="123"/>
      <c r="DL1470" s="123"/>
      <c r="DM1470" s="123"/>
      <c r="DN1470" s="123"/>
      <c r="DO1470" s="123"/>
      <c r="DP1470" s="123"/>
      <c r="DQ1470" s="123"/>
      <c r="DR1470" s="123"/>
      <c r="DS1470" s="123"/>
      <c r="DT1470" s="123"/>
      <c r="DU1470" s="123"/>
      <c r="DV1470" s="123"/>
      <c r="DW1470" s="123"/>
      <c r="DX1470" s="123"/>
      <c r="DY1470" s="123"/>
      <c r="DZ1470" s="123"/>
      <c r="EA1470" s="123"/>
      <c r="EB1470" s="123"/>
      <c r="EC1470" s="123"/>
      <c r="ED1470" s="123"/>
      <c r="EE1470" s="123"/>
      <c r="EF1470" s="123"/>
      <c r="EG1470" s="123"/>
      <c r="EH1470" s="123"/>
      <c r="EI1470" s="123"/>
      <c r="EJ1470" s="123"/>
      <c r="EK1470" s="123"/>
      <c r="EL1470" s="123"/>
      <c r="EM1470" s="123"/>
      <c r="EN1470" s="123"/>
      <c r="EO1470" s="123"/>
      <c r="EP1470" s="123"/>
      <c r="EQ1470" s="123"/>
      <c r="ER1470" s="123"/>
      <c r="ES1470" s="123"/>
      <c r="ET1470" s="123"/>
      <c r="EU1470" s="123"/>
      <c r="EV1470" s="123"/>
      <c r="EW1470" s="123"/>
      <c r="EX1470" s="123"/>
      <c r="EY1470" s="123"/>
      <c r="EZ1470" s="123"/>
      <c r="FA1470" s="123"/>
      <c r="FB1470" s="123"/>
      <c r="FC1470" s="123"/>
      <c r="FD1470" s="123"/>
      <c r="FE1470" s="123"/>
      <c r="FF1470" s="123"/>
      <c r="FG1470" s="123"/>
      <c r="FH1470" s="123"/>
      <c r="FI1470" s="123"/>
      <c r="FJ1470" s="123"/>
      <c r="FK1470" s="123"/>
      <c r="FL1470" s="123"/>
      <c r="FM1470" s="123"/>
      <c r="FN1470" s="123"/>
      <c r="FO1470" s="123"/>
      <c r="FP1470" s="123"/>
      <c r="FQ1470" s="123"/>
      <c r="FR1470" s="123"/>
      <c r="FS1470" s="123"/>
      <c r="FT1470" s="123"/>
      <c r="FU1470" s="123"/>
      <c r="FV1470" s="123"/>
      <c r="FW1470" s="123"/>
      <c r="FX1470" s="123"/>
      <c r="FY1470" s="123"/>
      <c r="FZ1470" s="123"/>
      <c r="GA1470" s="123"/>
      <c r="GB1470" s="123"/>
      <c r="GC1470" s="123"/>
      <c r="GD1470" s="123"/>
      <c r="GE1470" s="123"/>
      <c r="GF1470" s="123"/>
      <c r="GG1470" s="123"/>
      <c r="GH1470" s="123"/>
      <c r="GI1470" s="123"/>
      <c r="GJ1470" s="123"/>
      <c r="GK1470" s="123"/>
      <c r="GL1470" s="123"/>
      <c r="GM1470" s="123"/>
      <c r="GN1470" s="123"/>
      <c r="GO1470" s="123"/>
      <c r="GP1470" s="123"/>
      <c r="GQ1470" s="123"/>
      <c r="GR1470" s="123"/>
      <c r="GS1470" s="123"/>
      <c r="GT1470" s="123"/>
      <c r="GU1470" s="123"/>
      <c r="GV1470" s="123"/>
      <c r="GW1470" s="123"/>
      <c r="GX1470" s="123"/>
      <c r="GY1470" s="123"/>
    </row>
    <row r="1471" spans="1:207" s="123" customFormat="1" ht="27" customHeight="1" x14ac:dyDescent="0.25">
      <c r="A1471" s="200">
        <v>1180</v>
      </c>
      <c r="B1471" s="339" t="s">
        <v>1134</v>
      </c>
      <c r="C1471" s="336">
        <v>1875</v>
      </c>
      <c r="D1471" s="336" t="s">
        <v>204</v>
      </c>
      <c r="E1471" s="336" t="s">
        <v>920</v>
      </c>
      <c r="F1471" s="54">
        <v>2</v>
      </c>
      <c r="G1471" s="54">
        <v>1</v>
      </c>
      <c r="H1471" s="337">
        <v>228.8</v>
      </c>
      <c r="I1471" s="340">
        <v>0</v>
      </c>
      <c r="J1471" s="340">
        <v>196.6</v>
      </c>
      <c r="K1471" s="343">
        <f t="shared" si="463"/>
        <v>197829.72</v>
      </c>
      <c r="L1471" s="337">
        <v>0</v>
      </c>
      <c r="M1471" s="368">
        <f>'[1]Прод. прилож (2)'!$C$397</f>
        <v>197829.72</v>
      </c>
      <c r="N1471" s="337">
        <v>0</v>
      </c>
      <c r="O1471" s="337">
        <v>0</v>
      </c>
      <c r="P1471" s="42">
        <f t="shared" si="464"/>
        <v>864.64038461538462</v>
      </c>
      <c r="Q1471" s="343">
        <v>9673</v>
      </c>
      <c r="R1471" s="59" t="s">
        <v>92</v>
      </c>
      <c r="S1471" s="142"/>
      <c r="T1471" s="15"/>
      <c r="U1471" s="15"/>
    </row>
    <row r="1472" spans="1:207" s="123" customFormat="1" ht="27" customHeight="1" x14ac:dyDescent="0.25">
      <c r="A1472" s="200">
        <v>1181</v>
      </c>
      <c r="B1472" s="301" t="s">
        <v>1245</v>
      </c>
      <c r="C1472" s="288">
        <v>1959</v>
      </c>
      <c r="D1472" s="288" t="s">
        <v>204</v>
      </c>
      <c r="E1472" s="288" t="s">
        <v>20</v>
      </c>
      <c r="F1472" s="54">
        <v>2</v>
      </c>
      <c r="G1472" s="54">
        <v>2</v>
      </c>
      <c r="H1472" s="289">
        <v>600.4</v>
      </c>
      <c r="I1472" s="302">
        <v>0</v>
      </c>
      <c r="J1472" s="302">
        <v>348.5</v>
      </c>
      <c r="K1472" s="307">
        <f>SUM(L1472:O1472)</f>
        <v>5745977.0999999996</v>
      </c>
      <c r="L1472" s="289">
        <v>0</v>
      </c>
      <c r="M1472" s="368">
        <v>0</v>
      </c>
      <c r="N1472" s="289">
        <v>0</v>
      </c>
      <c r="O1472" s="289">
        <f>'[1]Прод. прилож (2)'!$C$1067</f>
        <v>5745977.0999999996</v>
      </c>
      <c r="P1472" s="42">
        <f>K1472/H1472</f>
        <v>9570.2483344437042</v>
      </c>
      <c r="Q1472" s="307">
        <v>9673</v>
      </c>
      <c r="R1472" s="300" t="s">
        <v>93</v>
      </c>
      <c r="S1472" s="16">
        <f>O1472</f>
        <v>5745977.0999999996</v>
      </c>
      <c r="T1472" s="16"/>
      <c r="U1472" s="15"/>
    </row>
    <row r="1473" spans="1:21" s="123" customFormat="1" ht="27" customHeight="1" x14ac:dyDescent="0.25">
      <c r="A1473" s="200">
        <v>1182</v>
      </c>
      <c r="B1473" s="88" t="s">
        <v>926</v>
      </c>
      <c r="C1473" s="305">
        <v>1857</v>
      </c>
      <c r="D1473" s="288" t="s">
        <v>204</v>
      </c>
      <c r="E1473" s="288" t="s">
        <v>20</v>
      </c>
      <c r="F1473" s="305">
        <v>2</v>
      </c>
      <c r="G1473" s="305">
        <v>2</v>
      </c>
      <c r="H1473" s="40">
        <v>319.5</v>
      </c>
      <c r="I1473" s="40">
        <v>0</v>
      </c>
      <c r="J1473" s="40">
        <v>229.1</v>
      </c>
      <c r="K1473" s="307">
        <f t="shared" si="463"/>
        <v>3242598.5</v>
      </c>
      <c r="L1473" s="311">
        <v>0</v>
      </c>
      <c r="M1473" s="377">
        <v>0</v>
      </c>
      <c r="N1473" s="311">
        <v>0</v>
      </c>
      <c r="O1473" s="311">
        <f>'[1]Прод. прилож (2)'!$C$1560</f>
        <v>3242598.5</v>
      </c>
      <c r="P1473" s="311">
        <f t="shared" si="464"/>
        <v>10148.978090766823</v>
      </c>
      <c r="Q1473" s="42">
        <v>9673</v>
      </c>
      <c r="R1473" s="59" t="s">
        <v>94</v>
      </c>
      <c r="S1473" s="55"/>
      <c r="T1473" s="16"/>
      <c r="U1473" s="15"/>
    </row>
    <row r="1474" spans="1:21" s="123" customFormat="1" ht="40.15" customHeight="1" x14ac:dyDescent="0.25">
      <c r="A1474" s="415" t="s">
        <v>1467</v>
      </c>
      <c r="B1474" s="415"/>
      <c r="C1474" s="415"/>
      <c r="D1474" s="415"/>
      <c r="E1474" s="415"/>
      <c r="F1474" s="415"/>
      <c r="G1474" s="415"/>
      <c r="H1474" s="415"/>
      <c r="I1474" s="415"/>
      <c r="J1474" s="415"/>
      <c r="K1474" s="415"/>
      <c r="L1474" s="415"/>
      <c r="M1474" s="415"/>
      <c r="N1474" s="415"/>
      <c r="O1474" s="415"/>
      <c r="P1474" s="415"/>
      <c r="Q1474" s="415"/>
      <c r="R1474" s="415"/>
      <c r="S1474" s="47"/>
      <c r="T1474" s="15"/>
      <c r="U1474" s="15"/>
    </row>
    <row r="1475" spans="1:21" ht="40.15" customHeight="1" x14ac:dyDescent="0.25">
      <c r="A1475" s="416" t="s">
        <v>61</v>
      </c>
      <c r="B1475" s="416"/>
      <c r="C1475" s="261" t="s">
        <v>21</v>
      </c>
      <c r="D1475" s="261" t="s">
        <v>21</v>
      </c>
      <c r="E1475" s="261" t="s">
        <v>21</v>
      </c>
      <c r="F1475" s="77" t="s">
        <v>21</v>
      </c>
      <c r="G1475" s="77" t="s">
        <v>21</v>
      </c>
      <c r="H1475" s="78">
        <f>SUM(H1476:H1477)</f>
        <v>604.4</v>
      </c>
      <c r="I1475" s="78">
        <f t="shared" ref="I1475:O1475" si="465">SUM(I1476:I1477)</f>
        <v>0</v>
      </c>
      <c r="J1475" s="78">
        <f t="shared" si="465"/>
        <v>543.29999999999995</v>
      </c>
      <c r="K1475" s="78">
        <f t="shared" si="465"/>
        <v>5413845.5</v>
      </c>
      <c r="L1475" s="78">
        <f t="shared" si="465"/>
        <v>0</v>
      </c>
      <c r="M1475" s="78">
        <f t="shared" si="465"/>
        <v>0</v>
      </c>
      <c r="N1475" s="78">
        <f t="shared" si="465"/>
        <v>0</v>
      </c>
      <c r="O1475" s="78">
        <f t="shared" si="465"/>
        <v>5413845.5</v>
      </c>
      <c r="P1475" s="30">
        <f>K1475/H1475</f>
        <v>8957.3883189940443</v>
      </c>
      <c r="Q1475" s="79" t="s">
        <v>21</v>
      </c>
      <c r="R1475" s="80" t="s">
        <v>21</v>
      </c>
      <c r="S1475" s="14"/>
    </row>
    <row r="1476" spans="1:21" ht="27" customHeight="1" x14ac:dyDescent="0.25">
      <c r="A1476" s="200">
        <v>1183</v>
      </c>
      <c r="B1476" s="301" t="s">
        <v>929</v>
      </c>
      <c r="C1476" s="288">
        <v>1966</v>
      </c>
      <c r="D1476" s="288">
        <v>2010</v>
      </c>
      <c r="E1476" s="288" t="s">
        <v>20</v>
      </c>
      <c r="F1476" s="288">
        <v>2</v>
      </c>
      <c r="G1476" s="288">
        <v>1</v>
      </c>
      <c r="H1476" s="289">
        <v>312.39999999999998</v>
      </c>
      <c r="I1476" s="289">
        <v>0</v>
      </c>
      <c r="J1476" s="289">
        <v>271.5</v>
      </c>
      <c r="K1476" s="307">
        <f>SUM(L1476:O1476)</f>
        <v>2655088.5</v>
      </c>
      <c r="L1476" s="311">
        <v>0</v>
      </c>
      <c r="M1476" s="377">
        <v>0</v>
      </c>
      <c r="N1476" s="311">
        <v>0</v>
      </c>
      <c r="O1476" s="311">
        <f>'[1]Прод. прилож (2)'!$C$1563</f>
        <v>2655088.5</v>
      </c>
      <c r="P1476" s="311">
        <f>K1476/H1476</f>
        <v>8499.0028809218948</v>
      </c>
      <c r="Q1476" s="42">
        <v>9673</v>
      </c>
      <c r="R1476" s="59" t="s">
        <v>94</v>
      </c>
      <c r="S1476" s="14"/>
    </row>
    <row r="1477" spans="1:21" ht="27" customHeight="1" x14ac:dyDescent="0.25">
      <c r="A1477" s="200">
        <v>1184</v>
      </c>
      <c r="B1477" s="301" t="s">
        <v>930</v>
      </c>
      <c r="C1477" s="288">
        <v>1964</v>
      </c>
      <c r="D1477" s="288">
        <v>2009</v>
      </c>
      <c r="E1477" s="288" t="s">
        <v>20</v>
      </c>
      <c r="F1477" s="288">
        <v>2</v>
      </c>
      <c r="G1477" s="288">
        <v>1</v>
      </c>
      <c r="H1477" s="289">
        <v>292</v>
      </c>
      <c r="I1477" s="289">
        <v>0</v>
      </c>
      <c r="J1477" s="289">
        <v>271.8</v>
      </c>
      <c r="K1477" s="307">
        <f>SUM(L1477:O1477)</f>
        <v>2758757</v>
      </c>
      <c r="L1477" s="311">
        <v>0</v>
      </c>
      <c r="M1477" s="377">
        <v>0</v>
      </c>
      <c r="N1477" s="311">
        <v>0</v>
      </c>
      <c r="O1477" s="311">
        <f>'[1]Прод. прилож (2)'!$C$1564</f>
        <v>2758757</v>
      </c>
      <c r="P1477" s="311">
        <f>K1477/H1477</f>
        <v>9447.7979452054788</v>
      </c>
      <c r="Q1477" s="42">
        <v>9673</v>
      </c>
      <c r="R1477" s="59" t="s">
        <v>94</v>
      </c>
      <c r="S1477" s="14"/>
    </row>
    <row r="1478" spans="1:21" ht="40.15" customHeight="1" x14ac:dyDescent="0.25">
      <c r="A1478" s="415" t="s">
        <v>1468</v>
      </c>
      <c r="B1478" s="415"/>
      <c r="C1478" s="415"/>
      <c r="D1478" s="415"/>
      <c r="E1478" s="415"/>
      <c r="F1478" s="415"/>
      <c r="G1478" s="415"/>
      <c r="H1478" s="415"/>
      <c r="I1478" s="415"/>
      <c r="J1478" s="415"/>
      <c r="K1478" s="415"/>
      <c r="L1478" s="415"/>
      <c r="M1478" s="415"/>
      <c r="N1478" s="415"/>
      <c r="O1478" s="415"/>
      <c r="P1478" s="415"/>
      <c r="Q1478" s="415"/>
      <c r="R1478" s="415"/>
      <c r="S1478" s="14"/>
    </row>
    <row r="1479" spans="1:21" ht="40.15" customHeight="1" x14ac:dyDescent="0.25">
      <c r="A1479" s="416" t="s">
        <v>74</v>
      </c>
      <c r="B1479" s="416"/>
      <c r="C1479" s="261" t="s">
        <v>21</v>
      </c>
      <c r="D1479" s="261" t="s">
        <v>21</v>
      </c>
      <c r="E1479" s="261" t="s">
        <v>21</v>
      </c>
      <c r="F1479" s="77" t="s">
        <v>21</v>
      </c>
      <c r="G1479" s="77" t="s">
        <v>21</v>
      </c>
      <c r="H1479" s="78">
        <f>SUM(H1482:H1488)</f>
        <v>4080.2799999999997</v>
      </c>
      <c r="I1479" s="78">
        <f t="shared" ref="I1479:O1479" si="466">SUM(I1482:I1488)</f>
        <v>367.17</v>
      </c>
      <c r="J1479" s="78">
        <f t="shared" si="466"/>
        <v>3713.11</v>
      </c>
      <c r="K1479" s="78">
        <f t="shared" si="466"/>
        <v>40534696.197999999</v>
      </c>
      <c r="L1479" s="78">
        <f t="shared" si="466"/>
        <v>0</v>
      </c>
      <c r="M1479" s="78">
        <f t="shared" si="466"/>
        <v>0</v>
      </c>
      <c r="N1479" s="78">
        <f t="shared" si="466"/>
        <v>0</v>
      </c>
      <c r="O1479" s="78">
        <f t="shared" si="466"/>
        <v>40534696.197999999</v>
      </c>
      <c r="P1479" s="30">
        <f>K1479/H1479</f>
        <v>9934.2927931416471</v>
      </c>
      <c r="Q1479" s="79" t="s">
        <v>21</v>
      </c>
      <c r="R1479" s="80" t="s">
        <v>21</v>
      </c>
      <c r="S1479" s="14"/>
    </row>
    <row r="1480" spans="1:21" s="218" customFormat="1" ht="40.15" customHeight="1" x14ac:dyDescent="0.25">
      <c r="A1480" s="288">
        <v>1185</v>
      </c>
      <c r="B1480" s="301" t="s">
        <v>1526</v>
      </c>
      <c r="C1480" s="305">
        <v>1985</v>
      </c>
      <c r="D1480" s="305" t="s">
        <v>204</v>
      </c>
      <c r="E1480" s="305" t="s">
        <v>22</v>
      </c>
      <c r="F1480" s="306">
        <v>3</v>
      </c>
      <c r="G1480" s="306">
        <v>2</v>
      </c>
      <c r="H1480" s="39">
        <v>1112.5</v>
      </c>
      <c r="I1480" s="39">
        <v>0</v>
      </c>
      <c r="J1480" s="39">
        <v>741.5</v>
      </c>
      <c r="K1480" s="39">
        <f>SUM(L1480:O1480)</f>
        <v>3487500</v>
      </c>
      <c r="L1480" s="39">
        <v>0</v>
      </c>
      <c r="M1480" s="39">
        <v>0</v>
      </c>
      <c r="N1480" s="39">
        <v>0</v>
      </c>
      <c r="O1480" s="39">
        <f>'[1]Прод. прилож (2)'!$C$1566</f>
        <v>3487500</v>
      </c>
      <c r="P1480" s="42">
        <f>K1480/H1480</f>
        <v>3134.8314606741574</v>
      </c>
      <c r="Q1480" s="233">
        <v>9673</v>
      </c>
      <c r="R1480" s="32" t="s">
        <v>94</v>
      </c>
      <c r="S1480" s="2"/>
    </row>
    <row r="1481" spans="1:21" s="218" customFormat="1" ht="40.15" customHeight="1" x14ac:dyDescent="0.25">
      <c r="A1481" s="288">
        <v>1186</v>
      </c>
      <c r="B1481" s="301" t="s">
        <v>1527</v>
      </c>
      <c r="C1481" s="305">
        <v>1985</v>
      </c>
      <c r="D1481" s="305" t="s">
        <v>204</v>
      </c>
      <c r="E1481" s="305" t="s">
        <v>22</v>
      </c>
      <c r="F1481" s="306">
        <v>3</v>
      </c>
      <c r="G1481" s="306">
        <v>2</v>
      </c>
      <c r="H1481" s="39">
        <v>1098.4000000000001</v>
      </c>
      <c r="I1481" s="39">
        <v>0</v>
      </c>
      <c r="J1481" s="39">
        <v>739.1</v>
      </c>
      <c r="K1481" s="39">
        <f>SUM(L1481:O1481)</f>
        <v>3487500</v>
      </c>
      <c r="L1481" s="39">
        <v>0</v>
      </c>
      <c r="M1481" s="39">
        <v>0</v>
      </c>
      <c r="N1481" s="39">
        <v>0</v>
      </c>
      <c r="O1481" s="39">
        <f>'[1]Прод. прилож (2)'!$C$1567</f>
        <v>3487500</v>
      </c>
      <c r="P1481" s="42">
        <f>K1481/H1481</f>
        <v>3175.0728332119443</v>
      </c>
      <c r="Q1481" s="233">
        <v>9673</v>
      </c>
      <c r="R1481" s="32" t="s">
        <v>94</v>
      </c>
      <c r="S1481" s="2"/>
    </row>
    <row r="1482" spans="1:21" ht="27" customHeight="1" x14ac:dyDescent="0.25">
      <c r="A1482" s="200">
        <v>1187</v>
      </c>
      <c r="B1482" s="301" t="s">
        <v>931</v>
      </c>
      <c r="C1482" s="288">
        <v>1963</v>
      </c>
      <c r="D1482" s="288" t="s">
        <v>204</v>
      </c>
      <c r="E1482" s="305" t="s">
        <v>20</v>
      </c>
      <c r="F1482" s="306">
        <v>2</v>
      </c>
      <c r="G1482" s="306">
        <v>2</v>
      </c>
      <c r="H1482" s="311">
        <v>402.45</v>
      </c>
      <c r="I1482" s="308">
        <v>50.2</v>
      </c>
      <c r="J1482" s="298">
        <v>352.25</v>
      </c>
      <c r="K1482" s="307">
        <f t="shared" ref="K1482:K1488" si="467">SUM(L1482:O1482)</f>
        <v>3289005.79</v>
      </c>
      <c r="L1482" s="311">
        <v>0</v>
      </c>
      <c r="M1482" s="377">
        <v>0</v>
      </c>
      <c r="N1482" s="311">
        <v>0</v>
      </c>
      <c r="O1482" s="311">
        <f>'[1]Прод. прилож (2)'!$C$1069</f>
        <v>3289005.79</v>
      </c>
      <c r="P1482" s="311">
        <f t="shared" ref="P1482:P1488" si="468">K1482/H1482</f>
        <v>8172.458168716611</v>
      </c>
      <c r="Q1482" s="42">
        <v>9673</v>
      </c>
      <c r="R1482" s="59" t="s">
        <v>93</v>
      </c>
      <c r="S1482" s="14"/>
    </row>
    <row r="1483" spans="1:21" ht="27" customHeight="1" x14ac:dyDescent="0.25">
      <c r="A1483" s="200">
        <v>1188</v>
      </c>
      <c r="B1483" s="301" t="s">
        <v>932</v>
      </c>
      <c r="C1483" s="288">
        <v>1969</v>
      </c>
      <c r="D1483" s="288" t="s">
        <v>204</v>
      </c>
      <c r="E1483" s="305" t="s">
        <v>20</v>
      </c>
      <c r="F1483" s="306">
        <v>2</v>
      </c>
      <c r="G1483" s="306">
        <v>2</v>
      </c>
      <c r="H1483" s="311">
        <v>555.87</v>
      </c>
      <c r="I1483" s="311">
        <v>48.59</v>
      </c>
      <c r="J1483" s="311">
        <v>507.28</v>
      </c>
      <c r="K1483" s="307">
        <f t="shared" si="467"/>
        <v>6437241.6790000005</v>
      </c>
      <c r="L1483" s="311">
        <v>0</v>
      </c>
      <c r="M1483" s="377">
        <v>0</v>
      </c>
      <c r="N1483" s="311">
        <v>0</v>
      </c>
      <c r="O1483" s="311">
        <f>'[1]Прод. прилож (2)'!$C$1568</f>
        <v>6437241.6790000005</v>
      </c>
      <c r="P1483" s="311">
        <f t="shared" si="468"/>
        <v>11580.480470253837</v>
      </c>
      <c r="Q1483" s="42">
        <v>9673</v>
      </c>
      <c r="R1483" s="59" t="s">
        <v>94</v>
      </c>
      <c r="S1483" s="14"/>
    </row>
    <row r="1484" spans="1:21" ht="27" customHeight="1" x14ac:dyDescent="0.25">
      <c r="A1484" s="200">
        <v>1189</v>
      </c>
      <c r="B1484" s="301" t="s">
        <v>933</v>
      </c>
      <c r="C1484" s="288">
        <v>1966</v>
      </c>
      <c r="D1484" s="288" t="s">
        <v>204</v>
      </c>
      <c r="E1484" s="305" t="s">
        <v>20</v>
      </c>
      <c r="F1484" s="306">
        <v>2</v>
      </c>
      <c r="G1484" s="306">
        <v>2</v>
      </c>
      <c r="H1484" s="311">
        <v>555.87</v>
      </c>
      <c r="I1484" s="311">
        <v>48.59</v>
      </c>
      <c r="J1484" s="311">
        <v>507.28</v>
      </c>
      <c r="K1484" s="307">
        <f t="shared" si="467"/>
        <v>6437241.6790000005</v>
      </c>
      <c r="L1484" s="311">
        <v>0</v>
      </c>
      <c r="M1484" s="377">
        <v>0</v>
      </c>
      <c r="N1484" s="311">
        <v>0</v>
      </c>
      <c r="O1484" s="311">
        <f>'[1]Прод. прилож (2)'!$C$1569</f>
        <v>6437241.6790000005</v>
      </c>
      <c r="P1484" s="311">
        <f t="shared" si="468"/>
        <v>11580.480470253837</v>
      </c>
      <c r="Q1484" s="42">
        <v>9673</v>
      </c>
      <c r="R1484" s="59" t="s">
        <v>94</v>
      </c>
      <c r="S1484" s="14"/>
    </row>
    <row r="1485" spans="1:21" ht="27" customHeight="1" x14ac:dyDescent="0.25">
      <c r="A1485" s="200">
        <v>1190</v>
      </c>
      <c r="B1485" s="301" t="s">
        <v>934</v>
      </c>
      <c r="C1485" s="288">
        <v>1961</v>
      </c>
      <c r="D1485" s="288" t="s">
        <v>204</v>
      </c>
      <c r="E1485" s="305" t="s">
        <v>20</v>
      </c>
      <c r="F1485" s="306">
        <v>2</v>
      </c>
      <c r="G1485" s="306">
        <v>2</v>
      </c>
      <c r="H1485" s="311">
        <v>562.1</v>
      </c>
      <c r="I1485" s="308">
        <v>46.2</v>
      </c>
      <c r="J1485" s="308">
        <v>515.9</v>
      </c>
      <c r="K1485" s="307">
        <f t="shared" si="467"/>
        <v>1919289.1900000002</v>
      </c>
      <c r="L1485" s="311">
        <v>0</v>
      </c>
      <c r="M1485" s="377">
        <v>0</v>
      </c>
      <c r="N1485" s="311">
        <v>0</v>
      </c>
      <c r="O1485" s="311">
        <f>'[1]Прод. прилож (2)'!$C$1070</f>
        <v>1919289.1900000002</v>
      </c>
      <c r="P1485" s="311">
        <f t="shared" si="468"/>
        <v>3414.4977584059779</v>
      </c>
      <c r="Q1485" s="42">
        <v>9673</v>
      </c>
      <c r="R1485" s="59" t="s">
        <v>93</v>
      </c>
      <c r="S1485" s="14"/>
    </row>
    <row r="1486" spans="1:21" ht="27" customHeight="1" x14ac:dyDescent="0.25">
      <c r="A1486" s="200">
        <v>1191</v>
      </c>
      <c r="B1486" s="301" t="s">
        <v>935</v>
      </c>
      <c r="C1486" s="288">
        <v>1967</v>
      </c>
      <c r="D1486" s="288" t="s">
        <v>204</v>
      </c>
      <c r="E1486" s="305" t="s">
        <v>20</v>
      </c>
      <c r="F1486" s="306">
        <v>2</v>
      </c>
      <c r="G1486" s="306">
        <v>2</v>
      </c>
      <c r="H1486" s="311">
        <v>799.61</v>
      </c>
      <c r="I1486" s="308">
        <v>62.4</v>
      </c>
      <c r="J1486" s="308">
        <v>737.21</v>
      </c>
      <c r="K1486" s="307">
        <f t="shared" si="467"/>
        <v>10751229.859999999</v>
      </c>
      <c r="L1486" s="311">
        <v>0</v>
      </c>
      <c r="M1486" s="377">
        <v>0</v>
      </c>
      <c r="N1486" s="311">
        <v>0</v>
      </c>
      <c r="O1486" s="311">
        <f>'[1]Прод. прилож (2)'!$C$1071</f>
        <v>10751229.859999999</v>
      </c>
      <c r="P1486" s="311">
        <f t="shared" si="468"/>
        <v>13445.592051124922</v>
      </c>
      <c r="Q1486" s="42">
        <v>9673</v>
      </c>
      <c r="R1486" s="59" t="s">
        <v>93</v>
      </c>
      <c r="S1486" s="14"/>
    </row>
    <row r="1487" spans="1:21" ht="27" customHeight="1" x14ac:dyDescent="0.25">
      <c r="A1487" s="200">
        <v>1192</v>
      </c>
      <c r="B1487" s="301" t="s">
        <v>936</v>
      </c>
      <c r="C1487" s="288">
        <v>1965</v>
      </c>
      <c r="D1487" s="288" t="s">
        <v>204</v>
      </c>
      <c r="E1487" s="305" t="s">
        <v>20</v>
      </c>
      <c r="F1487" s="306">
        <v>2</v>
      </c>
      <c r="G1487" s="306">
        <v>2</v>
      </c>
      <c r="H1487" s="311">
        <v>425.68</v>
      </c>
      <c r="I1487" s="308">
        <v>38.89</v>
      </c>
      <c r="J1487" s="308">
        <v>386.79</v>
      </c>
      <c r="K1487" s="307">
        <f t="shared" si="467"/>
        <v>5245354.5</v>
      </c>
      <c r="L1487" s="311">
        <v>0</v>
      </c>
      <c r="M1487" s="377">
        <v>0</v>
      </c>
      <c r="N1487" s="311">
        <v>0</v>
      </c>
      <c r="O1487" s="311">
        <f>'[1]Прод. прилож (2)'!$C$399</f>
        <v>5245354.5</v>
      </c>
      <c r="P1487" s="311">
        <f t="shared" si="468"/>
        <v>12322.294916369103</v>
      </c>
      <c r="Q1487" s="42">
        <v>9673</v>
      </c>
      <c r="R1487" s="59" t="s">
        <v>92</v>
      </c>
    </row>
    <row r="1488" spans="1:21" ht="27" customHeight="1" x14ac:dyDescent="0.25">
      <c r="A1488" s="200">
        <v>1193</v>
      </c>
      <c r="B1488" s="301" t="s">
        <v>937</v>
      </c>
      <c r="C1488" s="288">
        <v>1970</v>
      </c>
      <c r="D1488" s="288" t="s">
        <v>204</v>
      </c>
      <c r="E1488" s="305" t="s">
        <v>22</v>
      </c>
      <c r="F1488" s="306">
        <v>2</v>
      </c>
      <c r="G1488" s="306">
        <v>2</v>
      </c>
      <c r="H1488" s="311">
        <v>778.7</v>
      </c>
      <c r="I1488" s="308">
        <v>72.3</v>
      </c>
      <c r="J1488" s="308">
        <v>706.4</v>
      </c>
      <c r="K1488" s="307">
        <f t="shared" si="467"/>
        <v>6455333.5</v>
      </c>
      <c r="L1488" s="311">
        <v>0</v>
      </c>
      <c r="M1488" s="377">
        <v>0</v>
      </c>
      <c r="N1488" s="311">
        <v>0</v>
      </c>
      <c r="O1488" s="311">
        <f>'[1]Прод. прилож (2)'!$C$400</f>
        <v>6455333.5</v>
      </c>
      <c r="P1488" s="311">
        <f t="shared" si="468"/>
        <v>8289.8850648516745</v>
      </c>
      <c r="Q1488" s="42">
        <v>9673</v>
      </c>
      <c r="R1488" s="59" t="s">
        <v>92</v>
      </c>
    </row>
    <row r="1489" spans="1:21" ht="34.9" customHeight="1" x14ac:dyDescent="0.25">
      <c r="A1489" s="415" t="s">
        <v>1469</v>
      </c>
      <c r="B1489" s="415"/>
      <c r="C1489" s="415"/>
      <c r="D1489" s="415"/>
      <c r="E1489" s="415"/>
      <c r="F1489" s="415"/>
      <c r="G1489" s="415"/>
      <c r="H1489" s="415"/>
      <c r="I1489" s="415"/>
      <c r="J1489" s="415"/>
      <c r="K1489" s="415"/>
      <c r="L1489" s="415"/>
      <c r="M1489" s="415"/>
      <c r="N1489" s="415"/>
      <c r="O1489" s="415"/>
      <c r="P1489" s="415"/>
      <c r="Q1489" s="415"/>
      <c r="R1489" s="415"/>
      <c r="S1489" s="14"/>
    </row>
    <row r="1490" spans="1:21" ht="34.9" customHeight="1" x14ac:dyDescent="0.25">
      <c r="A1490" s="416" t="s">
        <v>1061</v>
      </c>
      <c r="B1490" s="416"/>
      <c r="C1490" s="261" t="s">
        <v>21</v>
      </c>
      <c r="D1490" s="261" t="s">
        <v>21</v>
      </c>
      <c r="E1490" s="261" t="s">
        <v>21</v>
      </c>
      <c r="F1490" s="77" t="s">
        <v>21</v>
      </c>
      <c r="G1490" s="77" t="s">
        <v>21</v>
      </c>
      <c r="H1490" s="78">
        <f>SUM(H1491:H1492)</f>
        <v>697.4</v>
      </c>
      <c r="I1490" s="78">
        <f t="shared" ref="I1490:O1490" si="469">SUM(I1491:I1492)</f>
        <v>0</v>
      </c>
      <c r="J1490" s="78">
        <f t="shared" si="469"/>
        <v>473.9</v>
      </c>
      <c r="K1490" s="78">
        <f t="shared" si="469"/>
        <v>912736.65999999992</v>
      </c>
      <c r="L1490" s="78">
        <f t="shared" si="469"/>
        <v>0</v>
      </c>
      <c r="M1490" s="78">
        <f t="shared" si="469"/>
        <v>270186.65999999997</v>
      </c>
      <c r="N1490" s="78">
        <f t="shared" si="469"/>
        <v>0</v>
      </c>
      <c r="O1490" s="78">
        <f t="shared" si="469"/>
        <v>642550</v>
      </c>
      <c r="P1490" s="30">
        <f>K1490/H1490</f>
        <v>1308.7706624605678</v>
      </c>
      <c r="Q1490" s="79" t="s">
        <v>21</v>
      </c>
      <c r="R1490" s="80" t="s">
        <v>21</v>
      </c>
      <c r="S1490" s="14"/>
    </row>
    <row r="1491" spans="1:21" s="123" customFormat="1" ht="22.9" customHeight="1" x14ac:dyDescent="0.25">
      <c r="A1491" s="200">
        <v>1194</v>
      </c>
      <c r="B1491" s="241" t="s">
        <v>1093</v>
      </c>
      <c r="C1491" s="243">
        <v>1964</v>
      </c>
      <c r="D1491" s="243" t="s">
        <v>204</v>
      </c>
      <c r="E1491" s="243" t="s">
        <v>20</v>
      </c>
      <c r="F1491" s="245">
        <v>2</v>
      </c>
      <c r="G1491" s="245">
        <v>2</v>
      </c>
      <c r="H1491" s="247">
        <v>347.4</v>
      </c>
      <c r="I1491" s="249">
        <v>0</v>
      </c>
      <c r="J1491" s="249">
        <v>233.9</v>
      </c>
      <c r="K1491" s="307">
        <f>SUM(L1491:O1491)</f>
        <v>270186.65999999997</v>
      </c>
      <c r="L1491" s="289">
        <v>0</v>
      </c>
      <c r="M1491" s="368">
        <f>'[1]Прод. прилож (2)'!$C$402</f>
        <v>270186.65999999997</v>
      </c>
      <c r="N1491" s="289">
        <v>0</v>
      </c>
      <c r="O1491" s="289">
        <v>0</v>
      </c>
      <c r="P1491" s="42">
        <f>K1491/H1491</f>
        <v>777.73937823834194</v>
      </c>
      <c r="Q1491" s="307">
        <v>9673</v>
      </c>
      <c r="R1491" s="300" t="s">
        <v>92</v>
      </c>
      <c r="S1491" s="142"/>
      <c r="T1491" s="16"/>
      <c r="U1491" s="15"/>
    </row>
    <row r="1492" spans="1:21" s="123" customFormat="1" ht="22.9" customHeight="1" x14ac:dyDescent="0.25">
      <c r="A1492" s="200">
        <v>1195</v>
      </c>
      <c r="B1492" s="241" t="s">
        <v>1060</v>
      </c>
      <c r="C1492" s="243">
        <v>1962</v>
      </c>
      <c r="D1492" s="243" t="s">
        <v>204</v>
      </c>
      <c r="E1492" s="243" t="s">
        <v>20</v>
      </c>
      <c r="F1492" s="122">
        <v>2</v>
      </c>
      <c r="G1492" s="122">
        <v>2</v>
      </c>
      <c r="H1492" s="247">
        <v>350</v>
      </c>
      <c r="I1492" s="247">
        <v>0</v>
      </c>
      <c r="J1492" s="247">
        <v>240</v>
      </c>
      <c r="K1492" s="307">
        <f>SUM(L1492:O1492)</f>
        <v>642550</v>
      </c>
      <c r="L1492" s="289">
        <v>0</v>
      </c>
      <c r="M1492" s="368">
        <v>0</v>
      </c>
      <c r="N1492" s="289">
        <v>0</v>
      </c>
      <c r="O1492" s="289">
        <f>'[1]Прод. прилож (2)'!$C$1571</f>
        <v>642550</v>
      </c>
      <c r="P1492" s="42">
        <f>K1492/H1492</f>
        <v>1835.8571428571429</v>
      </c>
      <c r="Q1492" s="307">
        <v>9673</v>
      </c>
      <c r="R1492" s="59" t="s">
        <v>94</v>
      </c>
      <c r="S1492" s="15"/>
      <c r="T1492" s="15"/>
      <c r="U1492" s="15"/>
    </row>
    <row r="1493" spans="1:21" s="123" customFormat="1" ht="34.9" customHeight="1" x14ac:dyDescent="0.25">
      <c r="A1493" s="415" t="s">
        <v>1470</v>
      </c>
      <c r="B1493" s="415"/>
      <c r="C1493" s="415"/>
      <c r="D1493" s="415"/>
      <c r="E1493" s="415"/>
      <c r="F1493" s="415"/>
      <c r="G1493" s="415"/>
      <c r="H1493" s="415"/>
      <c r="I1493" s="415"/>
      <c r="J1493" s="415"/>
      <c r="K1493" s="415"/>
      <c r="L1493" s="415"/>
      <c r="M1493" s="415"/>
      <c r="N1493" s="415"/>
      <c r="O1493" s="415"/>
      <c r="P1493" s="415"/>
      <c r="Q1493" s="415"/>
      <c r="R1493" s="415"/>
      <c r="S1493" s="47"/>
      <c r="T1493" s="15"/>
      <c r="U1493" s="15"/>
    </row>
    <row r="1494" spans="1:21" s="123" customFormat="1" ht="34.9" customHeight="1" x14ac:dyDescent="0.25">
      <c r="A1494" s="416" t="s">
        <v>707</v>
      </c>
      <c r="B1494" s="416"/>
      <c r="C1494" s="261" t="s">
        <v>21</v>
      </c>
      <c r="D1494" s="261" t="s">
        <v>21</v>
      </c>
      <c r="E1494" s="261" t="s">
        <v>21</v>
      </c>
      <c r="F1494" s="77" t="s">
        <v>21</v>
      </c>
      <c r="G1494" s="77" t="s">
        <v>21</v>
      </c>
      <c r="H1494" s="78">
        <f t="shared" ref="H1494:O1494" si="470">SUM(H1495:H1495)</f>
        <v>345</v>
      </c>
      <c r="I1494" s="78">
        <f t="shared" si="470"/>
        <v>0</v>
      </c>
      <c r="J1494" s="78">
        <f t="shared" si="470"/>
        <v>345</v>
      </c>
      <c r="K1494" s="78">
        <f t="shared" si="470"/>
        <v>5076205.55</v>
      </c>
      <c r="L1494" s="78">
        <f t="shared" si="470"/>
        <v>0</v>
      </c>
      <c r="M1494" s="78">
        <f t="shared" si="470"/>
        <v>0</v>
      </c>
      <c r="N1494" s="78">
        <f t="shared" si="470"/>
        <v>0</v>
      </c>
      <c r="O1494" s="78">
        <f t="shared" si="470"/>
        <v>5076205.55</v>
      </c>
      <c r="P1494" s="30">
        <f>K1494/H1494</f>
        <v>14713.639275362319</v>
      </c>
      <c r="Q1494" s="79" t="s">
        <v>21</v>
      </c>
      <c r="R1494" s="80" t="s">
        <v>21</v>
      </c>
      <c r="S1494" s="47"/>
      <c r="T1494" s="15"/>
      <c r="U1494" s="15"/>
    </row>
    <row r="1495" spans="1:21" ht="25.15" customHeight="1" x14ac:dyDescent="0.25">
      <c r="A1495" s="200">
        <v>1196</v>
      </c>
      <c r="B1495" s="301" t="s">
        <v>938</v>
      </c>
      <c r="C1495" s="305">
        <v>1963</v>
      </c>
      <c r="D1495" s="288" t="s">
        <v>204</v>
      </c>
      <c r="E1495" s="305" t="s">
        <v>20</v>
      </c>
      <c r="F1495" s="306">
        <v>2</v>
      </c>
      <c r="G1495" s="306">
        <v>2</v>
      </c>
      <c r="H1495" s="307">
        <v>345</v>
      </c>
      <c r="I1495" s="298">
        <v>0</v>
      </c>
      <c r="J1495" s="298">
        <v>345</v>
      </c>
      <c r="K1495" s="307">
        <f>SUM(L1495:O1495)</f>
        <v>5076205.55</v>
      </c>
      <c r="L1495" s="311">
        <v>0</v>
      </c>
      <c r="M1495" s="377">
        <v>0</v>
      </c>
      <c r="N1495" s="311">
        <v>0</v>
      </c>
      <c r="O1495" s="311">
        <f>'[1]Прод. прилож (2)'!$C$404</f>
        <v>5076205.55</v>
      </c>
      <c r="P1495" s="311">
        <f>K1495/H1495</f>
        <v>14713.639275362319</v>
      </c>
      <c r="Q1495" s="42">
        <v>9673</v>
      </c>
      <c r="R1495" s="59" t="s">
        <v>92</v>
      </c>
    </row>
    <row r="1496" spans="1:21" ht="34.9" customHeight="1" x14ac:dyDescent="0.25">
      <c r="A1496" s="415" t="s">
        <v>1471</v>
      </c>
      <c r="B1496" s="415"/>
      <c r="C1496" s="415"/>
      <c r="D1496" s="415"/>
      <c r="E1496" s="415"/>
      <c r="F1496" s="415"/>
      <c r="G1496" s="415"/>
      <c r="H1496" s="415"/>
      <c r="I1496" s="415"/>
      <c r="J1496" s="415"/>
      <c r="K1496" s="415"/>
      <c r="L1496" s="415"/>
      <c r="M1496" s="415"/>
      <c r="N1496" s="415"/>
      <c r="O1496" s="415"/>
      <c r="P1496" s="415"/>
      <c r="Q1496" s="415"/>
      <c r="R1496" s="415"/>
      <c r="S1496" s="2"/>
      <c r="T1496" s="2"/>
      <c r="U1496" s="2"/>
    </row>
    <row r="1497" spans="1:21" ht="34.9" customHeight="1" x14ac:dyDescent="0.25">
      <c r="A1497" s="416" t="s">
        <v>62</v>
      </c>
      <c r="B1497" s="416"/>
      <c r="C1497" s="261" t="s">
        <v>21</v>
      </c>
      <c r="D1497" s="261" t="s">
        <v>21</v>
      </c>
      <c r="E1497" s="261" t="s">
        <v>21</v>
      </c>
      <c r="F1497" s="77" t="s">
        <v>21</v>
      </c>
      <c r="G1497" s="77" t="s">
        <v>21</v>
      </c>
      <c r="H1497" s="78">
        <f>SUM(H1498:H1504)</f>
        <v>6555.5000000000009</v>
      </c>
      <c r="I1497" s="78">
        <f t="shared" ref="I1497:O1497" si="471">SUM(I1498:I1504)</f>
        <v>0</v>
      </c>
      <c r="J1497" s="78">
        <f t="shared" si="471"/>
        <v>2311.4</v>
      </c>
      <c r="K1497" s="78">
        <f t="shared" si="471"/>
        <v>38198271.629999995</v>
      </c>
      <c r="L1497" s="78">
        <f t="shared" si="471"/>
        <v>0</v>
      </c>
      <c r="M1497" s="78">
        <f t="shared" si="471"/>
        <v>0</v>
      </c>
      <c r="N1497" s="78">
        <f t="shared" si="471"/>
        <v>0</v>
      </c>
      <c r="O1497" s="78">
        <f t="shared" si="471"/>
        <v>38198271.629999995</v>
      </c>
      <c r="P1497" s="30">
        <f>K1497/H1497</f>
        <v>5826.9043749523289</v>
      </c>
      <c r="Q1497" s="79" t="s">
        <v>21</v>
      </c>
      <c r="R1497" s="80" t="s">
        <v>21</v>
      </c>
      <c r="S1497" s="2"/>
      <c r="T1497" s="2"/>
      <c r="U1497" s="2"/>
    </row>
    <row r="1498" spans="1:21" s="92" customFormat="1" ht="22.9" customHeight="1" x14ac:dyDescent="0.25">
      <c r="A1498" s="393">
        <v>1197</v>
      </c>
      <c r="B1498" s="395" t="s">
        <v>1223</v>
      </c>
      <c r="C1498" s="387">
        <v>1985</v>
      </c>
      <c r="D1498" s="387" t="s">
        <v>204</v>
      </c>
      <c r="E1498" s="387" t="s">
        <v>22</v>
      </c>
      <c r="F1498" s="401">
        <v>4</v>
      </c>
      <c r="G1498" s="401">
        <v>4</v>
      </c>
      <c r="H1498" s="403">
        <v>2419.6</v>
      </c>
      <c r="I1498" s="405">
        <v>0</v>
      </c>
      <c r="J1498" s="405">
        <v>428.1</v>
      </c>
      <c r="K1498" s="307">
        <f t="shared" ref="K1498:K1504" si="472">SUM(L1498:O1498)</f>
        <v>3293784</v>
      </c>
      <c r="L1498" s="289">
        <v>0</v>
      </c>
      <c r="M1498" s="368">
        <v>0</v>
      </c>
      <c r="N1498" s="289">
        <v>0</v>
      </c>
      <c r="O1498" s="289">
        <f>'[1]Прод. прилож (2)'!$C$1073</f>
        <v>3293784</v>
      </c>
      <c r="P1498" s="42">
        <f>K1498/H1498</f>
        <v>1361.2927756653994</v>
      </c>
      <c r="Q1498" s="307">
        <v>9673</v>
      </c>
      <c r="R1498" s="59" t="s">
        <v>93</v>
      </c>
      <c r="S1498" s="93"/>
      <c r="T1498" s="93"/>
      <c r="U1498" s="91"/>
    </row>
    <row r="1499" spans="1:21" s="92" customFormat="1" ht="22.9" customHeight="1" x14ac:dyDescent="0.25">
      <c r="A1499" s="394"/>
      <c r="B1499" s="396"/>
      <c r="C1499" s="388"/>
      <c r="D1499" s="388"/>
      <c r="E1499" s="388"/>
      <c r="F1499" s="402"/>
      <c r="G1499" s="402"/>
      <c r="H1499" s="404"/>
      <c r="I1499" s="406"/>
      <c r="J1499" s="406"/>
      <c r="K1499" s="307">
        <f t="shared" si="472"/>
        <v>16091911.599999998</v>
      </c>
      <c r="L1499" s="289">
        <v>0</v>
      </c>
      <c r="M1499" s="368">
        <v>0</v>
      </c>
      <c r="N1499" s="289">
        <v>0</v>
      </c>
      <c r="O1499" s="289">
        <f>'[1]Прод. прилож (2)'!$C$1573</f>
        <v>16091911.599999998</v>
      </c>
      <c r="P1499" s="42">
        <f>K1499/H1498</f>
        <v>6650.6495288477427</v>
      </c>
      <c r="Q1499" s="307">
        <v>9673</v>
      </c>
      <c r="R1499" s="59" t="s">
        <v>94</v>
      </c>
      <c r="S1499" s="93"/>
      <c r="T1499" s="93"/>
      <c r="U1499" s="91"/>
    </row>
    <row r="1500" spans="1:21" s="226" customFormat="1" ht="22.9" customHeight="1" x14ac:dyDescent="0.25">
      <c r="A1500" s="200">
        <v>1198</v>
      </c>
      <c r="B1500" s="291" t="s">
        <v>1496</v>
      </c>
      <c r="C1500" s="282">
        <v>1986</v>
      </c>
      <c r="D1500" s="243" t="s">
        <v>204</v>
      </c>
      <c r="E1500" s="282" t="s">
        <v>20</v>
      </c>
      <c r="F1500" s="335">
        <v>2</v>
      </c>
      <c r="G1500" s="335">
        <v>1</v>
      </c>
      <c r="H1500" s="169">
        <v>772</v>
      </c>
      <c r="I1500" s="314">
        <v>0</v>
      </c>
      <c r="J1500" s="314">
        <v>511.9</v>
      </c>
      <c r="K1500" s="307">
        <f>SUM(L1500:O1500)</f>
        <v>4805000</v>
      </c>
      <c r="L1500" s="289">
        <v>0</v>
      </c>
      <c r="M1500" s="368">
        <v>0</v>
      </c>
      <c r="N1500" s="289">
        <v>0</v>
      </c>
      <c r="O1500" s="289">
        <f>'[1]Прод. прилож (2)'!$C$1574</f>
        <v>4805000</v>
      </c>
      <c r="P1500" s="42">
        <f>K1500/H1500</f>
        <v>6224.0932642487051</v>
      </c>
      <c r="Q1500" s="307">
        <v>9673</v>
      </c>
      <c r="R1500" s="59" t="s">
        <v>94</v>
      </c>
      <c r="S1500" s="105"/>
      <c r="T1500" s="224"/>
      <c r="U1500" s="225"/>
    </row>
    <row r="1501" spans="1:21" ht="29.45" customHeight="1" x14ac:dyDescent="0.25">
      <c r="A1501" s="419">
        <v>1199</v>
      </c>
      <c r="B1501" s="395" t="s">
        <v>1224</v>
      </c>
      <c r="C1501" s="397">
        <v>1990</v>
      </c>
      <c r="D1501" s="397" t="s">
        <v>204</v>
      </c>
      <c r="E1501" s="397" t="s">
        <v>22</v>
      </c>
      <c r="F1501" s="399">
        <v>3</v>
      </c>
      <c r="G1501" s="399">
        <v>2</v>
      </c>
      <c r="H1501" s="474">
        <v>982.2</v>
      </c>
      <c r="I1501" s="472">
        <v>0</v>
      </c>
      <c r="J1501" s="472">
        <v>322.5</v>
      </c>
      <c r="K1501" s="39">
        <f t="shared" si="472"/>
        <v>74980.89</v>
      </c>
      <c r="L1501" s="39">
        <v>0</v>
      </c>
      <c r="M1501" s="39">
        <v>0</v>
      </c>
      <c r="N1501" s="39">
        <v>0</v>
      </c>
      <c r="O1501" s="311">
        <f>'[1]Прод. прилож (2)'!$C$406</f>
        <v>74980.89</v>
      </c>
      <c r="P1501" s="311">
        <f>K1501/H1501</f>
        <v>76.339737324373857</v>
      </c>
      <c r="Q1501" s="42">
        <v>9673</v>
      </c>
      <c r="R1501" s="59" t="s">
        <v>92</v>
      </c>
      <c r="S1501" s="153"/>
      <c r="T1501" s="2"/>
      <c r="U1501" s="2"/>
    </row>
    <row r="1502" spans="1:21" ht="29.45" customHeight="1" x14ac:dyDescent="0.25">
      <c r="A1502" s="439"/>
      <c r="B1502" s="396"/>
      <c r="C1502" s="398"/>
      <c r="D1502" s="398"/>
      <c r="E1502" s="398"/>
      <c r="F1502" s="400"/>
      <c r="G1502" s="400"/>
      <c r="H1502" s="475"/>
      <c r="I1502" s="473"/>
      <c r="J1502" s="473"/>
      <c r="K1502" s="39">
        <f t="shared" si="472"/>
        <v>4222595.1400000006</v>
      </c>
      <c r="L1502" s="39">
        <v>0</v>
      </c>
      <c r="M1502" s="39">
        <v>0</v>
      </c>
      <c r="N1502" s="39">
        <v>0</v>
      </c>
      <c r="O1502" s="311">
        <f>'[1]Прод. прилож (2)'!$C$1074</f>
        <v>4222595.1400000006</v>
      </c>
      <c r="P1502" s="311">
        <f>K1502/H1501</f>
        <v>4299.1194665037674</v>
      </c>
      <c r="Q1502" s="42">
        <v>9673</v>
      </c>
      <c r="R1502" s="59" t="s">
        <v>93</v>
      </c>
      <c r="S1502" s="2"/>
      <c r="T1502" s="2"/>
      <c r="U1502" s="2"/>
    </row>
    <row r="1503" spans="1:21" ht="25.15" customHeight="1" x14ac:dyDescent="0.25">
      <c r="A1503" s="239">
        <v>1200</v>
      </c>
      <c r="B1503" s="241" t="s">
        <v>1225</v>
      </c>
      <c r="C1503" s="243">
        <v>1962</v>
      </c>
      <c r="D1503" s="243" t="s">
        <v>204</v>
      </c>
      <c r="E1503" s="243" t="s">
        <v>20</v>
      </c>
      <c r="F1503" s="243">
        <v>2</v>
      </c>
      <c r="G1503" s="243">
        <v>2</v>
      </c>
      <c r="H1503" s="247">
        <v>1189.9000000000001</v>
      </c>
      <c r="I1503" s="247">
        <v>0</v>
      </c>
      <c r="J1503" s="247">
        <v>523.5</v>
      </c>
      <c r="K1503" s="273">
        <f t="shared" si="472"/>
        <v>4855000</v>
      </c>
      <c r="L1503" s="257">
        <v>0</v>
      </c>
      <c r="M1503" s="363">
        <v>0</v>
      </c>
      <c r="N1503" s="257">
        <v>0</v>
      </c>
      <c r="O1503" s="257">
        <f>'[1]Прод. прилож (2)'!$C$1575</f>
        <v>4855000</v>
      </c>
      <c r="P1503" s="257">
        <f>K1503/H1503</f>
        <v>4080.1748046054286</v>
      </c>
      <c r="Q1503" s="264">
        <v>9673</v>
      </c>
      <c r="R1503" s="269" t="s">
        <v>94</v>
      </c>
      <c r="S1503" s="14"/>
    </row>
    <row r="1504" spans="1:21" s="123" customFormat="1" ht="25.15" customHeight="1" x14ac:dyDescent="0.25">
      <c r="A1504" s="200">
        <v>1201</v>
      </c>
      <c r="B1504" s="301" t="s">
        <v>1226</v>
      </c>
      <c r="C1504" s="288">
        <v>1968</v>
      </c>
      <c r="D1504" s="288" t="s">
        <v>204</v>
      </c>
      <c r="E1504" s="288" t="s">
        <v>20</v>
      </c>
      <c r="F1504" s="288">
        <v>2</v>
      </c>
      <c r="G1504" s="288">
        <v>2</v>
      </c>
      <c r="H1504" s="289">
        <v>1191.8</v>
      </c>
      <c r="I1504" s="289">
        <v>0</v>
      </c>
      <c r="J1504" s="289">
        <v>525.4</v>
      </c>
      <c r="K1504" s="307">
        <f t="shared" si="472"/>
        <v>4855000</v>
      </c>
      <c r="L1504" s="311">
        <v>0</v>
      </c>
      <c r="M1504" s="377">
        <v>0</v>
      </c>
      <c r="N1504" s="311">
        <v>0</v>
      </c>
      <c r="O1504" s="311">
        <f>'[1]Прод. прилож (2)'!$C$1576</f>
        <v>4855000</v>
      </c>
      <c r="P1504" s="311">
        <f>K1504/H1504</f>
        <v>4073.6700788722942</v>
      </c>
      <c r="Q1504" s="42">
        <v>9673</v>
      </c>
      <c r="R1504" s="59" t="s">
        <v>94</v>
      </c>
      <c r="S1504" s="15"/>
      <c r="T1504" s="15"/>
      <c r="U1504" s="15"/>
    </row>
    <row r="1505" spans="1:21" ht="40.15" customHeight="1" x14ac:dyDescent="0.25">
      <c r="A1505" s="459" t="s">
        <v>1472</v>
      </c>
      <c r="B1505" s="459"/>
      <c r="C1505" s="459"/>
      <c r="D1505" s="459"/>
      <c r="E1505" s="459"/>
      <c r="F1505" s="459"/>
      <c r="G1505" s="459"/>
      <c r="H1505" s="459"/>
      <c r="I1505" s="459"/>
      <c r="J1505" s="459"/>
      <c r="K1505" s="459"/>
      <c r="L1505" s="459"/>
      <c r="M1505" s="459"/>
      <c r="N1505" s="459"/>
      <c r="O1505" s="459"/>
      <c r="P1505" s="459"/>
      <c r="Q1505" s="459"/>
      <c r="R1505" s="459"/>
      <c r="S1505" s="14"/>
    </row>
    <row r="1506" spans="1:21" s="123" customFormat="1" ht="40.15" customHeight="1" x14ac:dyDescent="0.25">
      <c r="A1506" s="416" t="s">
        <v>63</v>
      </c>
      <c r="B1506" s="416"/>
      <c r="C1506" s="261" t="s">
        <v>21</v>
      </c>
      <c r="D1506" s="261" t="s">
        <v>21</v>
      </c>
      <c r="E1506" s="261" t="s">
        <v>21</v>
      </c>
      <c r="F1506" s="77" t="s">
        <v>21</v>
      </c>
      <c r="G1506" s="77" t="s">
        <v>21</v>
      </c>
      <c r="H1506" s="78">
        <f t="shared" ref="H1506:O1506" si="473">SUM(H1507:H1511)</f>
        <v>3007.8</v>
      </c>
      <c r="I1506" s="78">
        <f t="shared" si="473"/>
        <v>0</v>
      </c>
      <c r="J1506" s="78">
        <f t="shared" si="473"/>
        <v>2762.7</v>
      </c>
      <c r="K1506" s="78">
        <f t="shared" si="473"/>
        <v>9438362.9600000009</v>
      </c>
      <c r="L1506" s="78">
        <f t="shared" si="473"/>
        <v>0</v>
      </c>
      <c r="M1506" s="78">
        <f t="shared" si="473"/>
        <v>0</v>
      </c>
      <c r="N1506" s="78">
        <f t="shared" si="473"/>
        <v>0</v>
      </c>
      <c r="O1506" s="78">
        <f t="shared" si="473"/>
        <v>9438362.9600000009</v>
      </c>
      <c r="P1506" s="30">
        <f>K1506/H1506</f>
        <v>3137.9622847263781</v>
      </c>
      <c r="Q1506" s="79" t="s">
        <v>21</v>
      </c>
      <c r="R1506" s="80" t="s">
        <v>21</v>
      </c>
      <c r="S1506" s="55"/>
      <c r="T1506" s="15"/>
      <c r="U1506" s="15"/>
    </row>
    <row r="1507" spans="1:21" s="123" customFormat="1" ht="25.15" customHeight="1" x14ac:dyDescent="0.25">
      <c r="A1507" s="239">
        <v>1202</v>
      </c>
      <c r="B1507" s="241" t="s">
        <v>1227</v>
      </c>
      <c r="C1507" s="243">
        <v>1967</v>
      </c>
      <c r="D1507" s="243" t="s">
        <v>204</v>
      </c>
      <c r="E1507" s="259" t="s">
        <v>20</v>
      </c>
      <c r="F1507" s="255">
        <v>2</v>
      </c>
      <c r="G1507" s="255">
        <v>2</v>
      </c>
      <c r="H1507" s="264">
        <v>485.8</v>
      </c>
      <c r="I1507" s="262">
        <v>0</v>
      </c>
      <c r="J1507" s="262">
        <v>380.4</v>
      </c>
      <c r="K1507" s="307">
        <f t="shared" ref="K1507:K1511" si="474">SUM(L1507:O1507)</f>
        <v>442428.8</v>
      </c>
      <c r="L1507" s="311">
        <v>0</v>
      </c>
      <c r="M1507" s="377">
        <v>0</v>
      </c>
      <c r="N1507" s="311">
        <v>0</v>
      </c>
      <c r="O1507" s="311">
        <f>'[1]Прод. прилож (2)'!$C$408</f>
        <v>442428.8</v>
      </c>
      <c r="P1507" s="311">
        <f>K1507/H1507</f>
        <v>910.72210786331823</v>
      </c>
      <c r="Q1507" s="42">
        <v>9673</v>
      </c>
      <c r="R1507" s="59" t="s">
        <v>92</v>
      </c>
      <c r="S1507" s="152"/>
      <c r="T1507" s="15"/>
      <c r="U1507" s="15"/>
    </row>
    <row r="1508" spans="1:21" s="123" customFormat="1" ht="25.15" customHeight="1" x14ac:dyDescent="0.25">
      <c r="A1508" s="200">
        <v>1203</v>
      </c>
      <c r="B1508" s="88" t="s">
        <v>1228</v>
      </c>
      <c r="C1508" s="288">
        <v>1968</v>
      </c>
      <c r="D1508" s="288" t="s">
        <v>204</v>
      </c>
      <c r="E1508" s="305" t="s">
        <v>20</v>
      </c>
      <c r="F1508" s="306">
        <v>2</v>
      </c>
      <c r="G1508" s="306">
        <v>2</v>
      </c>
      <c r="H1508" s="42">
        <v>422.4</v>
      </c>
      <c r="I1508" s="308">
        <v>0</v>
      </c>
      <c r="J1508" s="308">
        <v>375.2</v>
      </c>
      <c r="K1508" s="307">
        <f t="shared" si="474"/>
        <v>2839046.16</v>
      </c>
      <c r="L1508" s="311">
        <v>0</v>
      </c>
      <c r="M1508" s="377">
        <v>0</v>
      </c>
      <c r="N1508" s="311">
        <v>0</v>
      </c>
      <c r="O1508" s="311">
        <f>'[1]Прод. прилож (2)'!$C$1077</f>
        <v>2839046.16</v>
      </c>
      <c r="P1508" s="311">
        <f>K1508/H1508</f>
        <v>6721.2267045454555</v>
      </c>
      <c r="Q1508" s="42">
        <v>9673</v>
      </c>
      <c r="R1508" s="59" t="s">
        <v>93</v>
      </c>
      <c r="S1508" s="47"/>
      <c r="T1508" s="15"/>
      <c r="U1508" s="16"/>
    </row>
    <row r="1509" spans="1:21" s="123" customFormat="1" ht="25.15" customHeight="1" x14ac:dyDescent="0.25">
      <c r="A1509" s="200">
        <v>1204</v>
      </c>
      <c r="B1509" s="88" t="s">
        <v>1229</v>
      </c>
      <c r="C1509" s="288">
        <v>1995</v>
      </c>
      <c r="D1509" s="288" t="s">
        <v>204</v>
      </c>
      <c r="E1509" s="305" t="s">
        <v>20</v>
      </c>
      <c r="F1509" s="306">
        <v>3</v>
      </c>
      <c r="G1509" s="306">
        <v>2</v>
      </c>
      <c r="H1509" s="311">
        <v>1171.3</v>
      </c>
      <c r="I1509" s="311">
        <v>0</v>
      </c>
      <c r="J1509" s="311">
        <v>1078.8</v>
      </c>
      <c r="K1509" s="307">
        <f t="shared" si="474"/>
        <v>2658200</v>
      </c>
      <c r="L1509" s="311">
        <v>0</v>
      </c>
      <c r="M1509" s="377">
        <v>0</v>
      </c>
      <c r="N1509" s="311">
        <v>0</v>
      </c>
      <c r="O1509" s="311">
        <f>'[1]Прод. прилож (2)'!$C$1579</f>
        <v>2658200</v>
      </c>
      <c r="P1509" s="311">
        <f>K1509/H1509</f>
        <v>2269.4442072910442</v>
      </c>
      <c r="Q1509" s="42">
        <v>9673</v>
      </c>
      <c r="R1509" s="59" t="s">
        <v>94</v>
      </c>
      <c r="S1509" s="47"/>
      <c r="T1509" s="15"/>
      <c r="U1509" s="15"/>
    </row>
    <row r="1510" spans="1:21" s="123" customFormat="1" ht="25.15" customHeight="1" x14ac:dyDescent="0.25">
      <c r="A1510" s="393">
        <v>1205</v>
      </c>
      <c r="B1510" s="395" t="s">
        <v>1344</v>
      </c>
      <c r="C1510" s="387">
        <v>1980</v>
      </c>
      <c r="D1510" s="387" t="s">
        <v>204</v>
      </c>
      <c r="E1510" s="397" t="s">
        <v>20</v>
      </c>
      <c r="F1510" s="399">
        <v>2</v>
      </c>
      <c r="G1510" s="399">
        <v>3</v>
      </c>
      <c r="H1510" s="413">
        <v>928.3</v>
      </c>
      <c r="I1510" s="417">
        <v>0</v>
      </c>
      <c r="J1510" s="417">
        <v>928.3</v>
      </c>
      <c r="K1510" s="307">
        <f t="shared" si="474"/>
        <v>3308688</v>
      </c>
      <c r="L1510" s="311">
        <v>0</v>
      </c>
      <c r="M1510" s="377">
        <v>0</v>
      </c>
      <c r="N1510" s="311">
        <v>0</v>
      </c>
      <c r="O1510" s="311">
        <f>'[1]Прод. прилож (2)'!$C$1076</f>
        <v>3308688</v>
      </c>
      <c r="P1510" s="311">
        <f>K1510/H1510</f>
        <v>3564.2443175697513</v>
      </c>
      <c r="Q1510" s="42">
        <v>9673</v>
      </c>
      <c r="R1510" s="59" t="s">
        <v>93</v>
      </c>
      <c r="S1510" s="47"/>
      <c r="T1510" s="15"/>
      <c r="U1510" s="15"/>
    </row>
    <row r="1511" spans="1:21" s="123" customFormat="1" ht="25.15" customHeight="1" x14ac:dyDescent="0.25">
      <c r="A1511" s="394"/>
      <c r="B1511" s="396"/>
      <c r="C1511" s="388"/>
      <c r="D1511" s="388"/>
      <c r="E1511" s="398"/>
      <c r="F1511" s="400"/>
      <c r="G1511" s="400"/>
      <c r="H1511" s="414"/>
      <c r="I1511" s="418"/>
      <c r="J1511" s="418"/>
      <c r="K1511" s="307">
        <f t="shared" si="474"/>
        <v>190000</v>
      </c>
      <c r="L1511" s="311">
        <v>0</v>
      </c>
      <c r="M1511" s="377">
        <v>0</v>
      </c>
      <c r="N1511" s="311">
        <v>0</v>
      </c>
      <c r="O1511" s="311">
        <f>'[1]Прод. прилож (2)'!$C$1578</f>
        <v>190000</v>
      </c>
      <c r="P1511" s="311">
        <f>K1511/H1510</f>
        <v>204.67521275449747</v>
      </c>
      <c r="Q1511" s="42">
        <v>9673</v>
      </c>
      <c r="R1511" s="59" t="s">
        <v>94</v>
      </c>
      <c r="S1511" s="47"/>
      <c r="T1511" s="15"/>
      <c r="U1511" s="15"/>
    </row>
    <row r="1512" spans="1:21" s="90" customFormat="1" ht="30" customHeight="1" x14ac:dyDescent="0.25">
      <c r="A1512" s="415" t="s">
        <v>1590</v>
      </c>
      <c r="B1512" s="415"/>
      <c r="C1512" s="415"/>
      <c r="D1512" s="415"/>
      <c r="E1512" s="415"/>
      <c r="F1512" s="415"/>
      <c r="G1512" s="415"/>
      <c r="H1512" s="415"/>
      <c r="I1512" s="415"/>
      <c r="J1512" s="415"/>
      <c r="K1512" s="415"/>
      <c r="L1512" s="415"/>
      <c r="M1512" s="415"/>
      <c r="N1512" s="415"/>
      <c r="O1512" s="415"/>
      <c r="P1512" s="415"/>
      <c r="Q1512" s="415"/>
      <c r="R1512" s="415"/>
      <c r="S1512" s="89"/>
      <c r="T1512" s="89"/>
      <c r="U1512" s="89"/>
    </row>
    <row r="1513" spans="1:21" s="90" customFormat="1" ht="30" customHeight="1" x14ac:dyDescent="0.25">
      <c r="A1513" s="416" t="s">
        <v>1094</v>
      </c>
      <c r="B1513" s="416"/>
      <c r="C1513" s="261" t="s">
        <v>21</v>
      </c>
      <c r="D1513" s="261" t="s">
        <v>21</v>
      </c>
      <c r="E1513" s="261" t="s">
        <v>21</v>
      </c>
      <c r="F1513" s="77" t="s">
        <v>21</v>
      </c>
      <c r="G1513" s="77" t="s">
        <v>21</v>
      </c>
      <c r="H1513" s="98">
        <f t="shared" ref="H1513:N1513" si="475">SUM(H1514)</f>
        <v>6078.06</v>
      </c>
      <c r="I1513" s="98">
        <f t="shared" si="475"/>
        <v>0</v>
      </c>
      <c r="J1513" s="98">
        <f t="shared" si="475"/>
        <v>4419.3999999999996</v>
      </c>
      <c r="K1513" s="98">
        <f t="shared" si="475"/>
        <v>6823311.2400000002</v>
      </c>
      <c r="L1513" s="98">
        <f t="shared" si="475"/>
        <v>0</v>
      </c>
      <c r="M1513" s="98">
        <f t="shared" si="475"/>
        <v>0</v>
      </c>
      <c r="N1513" s="98">
        <f t="shared" si="475"/>
        <v>0</v>
      </c>
      <c r="O1513" s="98">
        <f>SUM(O1514)</f>
        <v>6823311.2400000002</v>
      </c>
      <c r="P1513" s="30">
        <f>K1513/H1513</f>
        <v>1122.6133404408642</v>
      </c>
      <c r="Q1513" s="99" t="s">
        <v>21</v>
      </c>
      <c r="R1513" s="100" t="s">
        <v>21</v>
      </c>
      <c r="S1513" s="89"/>
      <c r="T1513" s="89"/>
      <c r="U1513" s="89"/>
    </row>
    <row r="1514" spans="1:21" s="92" customFormat="1" ht="25.15" customHeight="1" x14ac:dyDescent="0.25">
      <c r="A1514" s="200">
        <v>1206</v>
      </c>
      <c r="B1514" s="301" t="s">
        <v>1095</v>
      </c>
      <c r="C1514" s="288">
        <v>1980</v>
      </c>
      <c r="D1514" s="288">
        <v>2015</v>
      </c>
      <c r="E1514" s="288" t="s">
        <v>22</v>
      </c>
      <c r="F1514" s="306">
        <v>5</v>
      </c>
      <c r="G1514" s="306">
        <v>6</v>
      </c>
      <c r="H1514" s="40">
        <v>6078.06</v>
      </c>
      <c r="I1514" s="129">
        <v>0</v>
      </c>
      <c r="J1514" s="40">
        <v>4419.3999999999996</v>
      </c>
      <c r="K1514" s="307">
        <f>SUM(L1514:O1514)</f>
        <v>6823311.2400000002</v>
      </c>
      <c r="L1514" s="40">
        <v>0</v>
      </c>
      <c r="M1514" s="40">
        <v>0</v>
      </c>
      <c r="N1514" s="40">
        <v>0</v>
      </c>
      <c r="O1514" s="289">
        <f>'[1]Прод. прилож (2)'!$C$1079</f>
        <v>6823311.2400000002</v>
      </c>
      <c r="P1514" s="42">
        <f>K1514/H1514</f>
        <v>1122.6133404408642</v>
      </c>
      <c r="Q1514" s="307">
        <v>9673</v>
      </c>
      <c r="R1514" s="300" t="s">
        <v>93</v>
      </c>
      <c r="S1514" s="93">
        <f>O1514</f>
        <v>6823311.2400000002</v>
      </c>
      <c r="T1514" s="91"/>
      <c r="U1514" s="91"/>
    </row>
    <row r="1515" spans="1:21" s="90" customFormat="1" ht="42" customHeight="1" x14ac:dyDescent="0.25">
      <c r="A1515" s="415" t="s">
        <v>1594</v>
      </c>
      <c r="B1515" s="415"/>
      <c r="C1515" s="415"/>
      <c r="D1515" s="415"/>
      <c r="E1515" s="415"/>
      <c r="F1515" s="415"/>
      <c r="G1515" s="415"/>
      <c r="H1515" s="415"/>
      <c r="I1515" s="415"/>
      <c r="J1515" s="415"/>
      <c r="K1515" s="415"/>
      <c r="L1515" s="415"/>
      <c r="M1515" s="415"/>
      <c r="N1515" s="415"/>
      <c r="O1515" s="415"/>
      <c r="P1515" s="415"/>
      <c r="Q1515" s="415"/>
      <c r="R1515" s="415"/>
      <c r="S1515" s="89"/>
      <c r="T1515" s="89"/>
      <c r="U1515" s="89"/>
    </row>
    <row r="1516" spans="1:21" s="90" customFormat="1" ht="42" customHeight="1" x14ac:dyDescent="0.25">
      <c r="A1516" s="416" t="s">
        <v>1595</v>
      </c>
      <c r="B1516" s="416"/>
      <c r="C1516" s="261" t="s">
        <v>21</v>
      </c>
      <c r="D1516" s="261" t="s">
        <v>21</v>
      </c>
      <c r="E1516" s="261" t="s">
        <v>21</v>
      </c>
      <c r="F1516" s="77" t="s">
        <v>21</v>
      </c>
      <c r="G1516" s="77" t="s">
        <v>21</v>
      </c>
      <c r="H1516" s="98">
        <f>SUM(H1517:H1518)</f>
        <v>751.4</v>
      </c>
      <c r="I1516" s="98">
        <f t="shared" ref="I1516:O1516" si="476">SUM(I1517:I1518)</f>
        <v>0</v>
      </c>
      <c r="J1516" s="98">
        <f t="shared" si="476"/>
        <v>511.2</v>
      </c>
      <c r="K1516" s="98">
        <f t="shared" si="476"/>
        <v>5490705.3599999994</v>
      </c>
      <c r="L1516" s="98">
        <f t="shared" si="476"/>
        <v>0</v>
      </c>
      <c r="M1516" s="98">
        <f t="shared" si="476"/>
        <v>0</v>
      </c>
      <c r="N1516" s="98">
        <f t="shared" si="476"/>
        <v>0</v>
      </c>
      <c r="O1516" s="98">
        <f t="shared" si="476"/>
        <v>5490705.3599999994</v>
      </c>
      <c r="P1516" s="30">
        <f>K1516/H1516</f>
        <v>7307.3001863188711</v>
      </c>
      <c r="Q1516" s="99" t="s">
        <v>21</v>
      </c>
      <c r="R1516" s="100" t="s">
        <v>21</v>
      </c>
      <c r="S1516" s="89"/>
      <c r="T1516" s="89"/>
      <c r="U1516" s="89"/>
    </row>
    <row r="1517" spans="1:21" s="90" customFormat="1" ht="27" customHeight="1" x14ac:dyDescent="0.25">
      <c r="A1517" s="200">
        <v>1207</v>
      </c>
      <c r="B1517" s="88" t="s">
        <v>1230</v>
      </c>
      <c r="C1517" s="367">
        <v>1964</v>
      </c>
      <c r="D1517" s="367" t="s">
        <v>204</v>
      </c>
      <c r="E1517" s="373" t="s">
        <v>20</v>
      </c>
      <c r="F1517" s="374">
        <v>2</v>
      </c>
      <c r="G1517" s="374">
        <v>1</v>
      </c>
      <c r="H1517" s="376">
        <v>375.7</v>
      </c>
      <c r="I1517" s="376">
        <v>0</v>
      </c>
      <c r="J1517" s="376">
        <v>255.6</v>
      </c>
      <c r="K1517" s="375">
        <f>SUM(L1517:O1517)</f>
        <v>1953205.3599999999</v>
      </c>
      <c r="L1517" s="375">
        <v>0</v>
      </c>
      <c r="M1517" s="375">
        <v>0</v>
      </c>
      <c r="N1517" s="375">
        <v>0</v>
      </c>
      <c r="O1517" s="375">
        <f>'[1]Прод. прилож (2)'!$C$410</f>
        <v>1953205.3599999999</v>
      </c>
      <c r="P1517" s="42">
        <f>K1517/H1517</f>
        <v>5198.8431195102476</v>
      </c>
      <c r="Q1517" s="375">
        <v>9673</v>
      </c>
      <c r="R1517" s="371" t="s">
        <v>92</v>
      </c>
      <c r="S1517" s="151"/>
    </row>
    <row r="1518" spans="1:21" s="90" customFormat="1" ht="27" customHeight="1" x14ac:dyDescent="0.25">
      <c r="A1518" s="200">
        <v>1208</v>
      </c>
      <c r="B1518" s="88" t="s">
        <v>1347</v>
      </c>
      <c r="C1518" s="288">
        <v>1964</v>
      </c>
      <c r="D1518" s="288" t="s">
        <v>204</v>
      </c>
      <c r="E1518" s="305" t="s">
        <v>20</v>
      </c>
      <c r="F1518" s="306">
        <v>2</v>
      </c>
      <c r="G1518" s="306">
        <v>1</v>
      </c>
      <c r="H1518" s="308">
        <v>375.7</v>
      </c>
      <c r="I1518" s="308">
        <v>0</v>
      </c>
      <c r="J1518" s="308">
        <v>255.6</v>
      </c>
      <c r="K1518" s="307">
        <f>SUM(L1518:O1518)</f>
        <v>3537500</v>
      </c>
      <c r="L1518" s="307">
        <v>0</v>
      </c>
      <c r="M1518" s="375">
        <v>0</v>
      </c>
      <c r="N1518" s="307">
        <v>0</v>
      </c>
      <c r="O1518" s="307">
        <f>'[1]Прод. прилож (2)'!$C$1581</f>
        <v>3537500</v>
      </c>
      <c r="P1518" s="42">
        <f>K1518/H1518</f>
        <v>9415.7572531274964</v>
      </c>
      <c r="Q1518" s="307">
        <v>9673</v>
      </c>
      <c r="R1518" s="300" t="s">
        <v>94</v>
      </c>
      <c r="S1518" s="113">
        <f>O1518</f>
        <v>3537500</v>
      </c>
    </row>
    <row r="1519" spans="1:21" s="90" customFormat="1" ht="42" customHeight="1" x14ac:dyDescent="0.25">
      <c r="A1519" s="415" t="s">
        <v>1591</v>
      </c>
      <c r="B1519" s="415"/>
      <c r="C1519" s="415"/>
      <c r="D1519" s="415"/>
      <c r="E1519" s="415"/>
      <c r="F1519" s="415"/>
      <c r="G1519" s="415"/>
      <c r="H1519" s="415"/>
      <c r="I1519" s="415"/>
      <c r="J1519" s="415"/>
      <c r="K1519" s="415"/>
      <c r="L1519" s="415"/>
      <c r="M1519" s="415"/>
      <c r="N1519" s="415"/>
      <c r="O1519" s="415"/>
      <c r="P1519" s="415"/>
      <c r="Q1519" s="415"/>
      <c r="R1519" s="415"/>
      <c r="S1519" s="89"/>
      <c r="T1519" s="89"/>
      <c r="U1519" s="89"/>
    </row>
    <row r="1520" spans="1:21" s="90" customFormat="1" ht="42" customHeight="1" x14ac:dyDescent="0.25">
      <c r="A1520" s="416" t="s">
        <v>1333</v>
      </c>
      <c r="B1520" s="416"/>
      <c r="C1520" s="261" t="s">
        <v>21</v>
      </c>
      <c r="D1520" s="261" t="s">
        <v>21</v>
      </c>
      <c r="E1520" s="261" t="s">
        <v>21</v>
      </c>
      <c r="F1520" s="77" t="s">
        <v>21</v>
      </c>
      <c r="G1520" s="77" t="s">
        <v>21</v>
      </c>
      <c r="H1520" s="98">
        <f>SUM(H1521)</f>
        <v>1083.7</v>
      </c>
      <c r="I1520" s="98">
        <f t="shared" ref="I1520:O1520" si="477">SUM(I1521)</f>
        <v>0</v>
      </c>
      <c r="J1520" s="98">
        <f t="shared" si="477"/>
        <v>427.8</v>
      </c>
      <c r="K1520" s="98">
        <f t="shared" si="477"/>
        <v>9254912.8000000007</v>
      </c>
      <c r="L1520" s="98">
        <f t="shared" si="477"/>
        <v>0</v>
      </c>
      <c r="M1520" s="98">
        <f t="shared" si="477"/>
        <v>0</v>
      </c>
      <c r="N1520" s="98">
        <f t="shared" si="477"/>
        <v>0</v>
      </c>
      <c r="O1520" s="98">
        <f t="shared" si="477"/>
        <v>9254912.8000000007</v>
      </c>
      <c r="P1520" s="30">
        <f>K1520/H1520</f>
        <v>8540.1059333763951</v>
      </c>
      <c r="Q1520" s="99" t="s">
        <v>21</v>
      </c>
      <c r="R1520" s="100" t="s">
        <v>21</v>
      </c>
      <c r="S1520" s="89"/>
      <c r="T1520" s="89"/>
      <c r="U1520" s="89"/>
    </row>
    <row r="1521" spans="1:21" s="90" customFormat="1" ht="25.15" customHeight="1" x14ac:dyDescent="0.25">
      <c r="A1521" s="200">
        <v>1209</v>
      </c>
      <c r="B1521" s="88" t="s">
        <v>1208</v>
      </c>
      <c r="C1521" s="305">
        <v>1983</v>
      </c>
      <c r="D1521" s="305" t="s">
        <v>204</v>
      </c>
      <c r="E1521" s="305" t="s">
        <v>22</v>
      </c>
      <c r="F1521" s="306">
        <v>3</v>
      </c>
      <c r="G1521" s="306">
        <v>2</v>
      </c>
      <c r="H1521" s="307">
        <v>1083.7</v>
      </c>
      <c r="I1521" s="307">
        <v>0</v>
      </c>
      <c r="J1521" s="307">
        <v>427.8</v>
      </c>
      <c r="K1521" s="307">
        <f>SUM(L1521:O1521)</f>
        <v>9254912.8000000007</v>
      </c>
      <c r="L1521" s="307">
        <v>0</v>
      </c>
      <c r="M1521" s="375">
        <v>0</v>
      </c>
      <c r="N1521" s="307">
        <v>0</v>
      </c>
      <c r="O1521" s="307">
        <f>'[1]Прод. прилож (2)'!$C$1583</f>
        <v>9254912.8000000007</v>
      </c>
      <c r="P1521" s="42">
        <f>K1521/H1521</f>
        <v>8540.1059333763951</v>
      </c>
      <c r="Q1521" s="111">
        <v>9673</v>
      </c>
      <c r="R1521" s="46" t="s">
        <v>94</v>
      </c>
    </row>
    <row r="1522" spans="1:21" s="123" customFormat="1" ht="40.15" customHeight="1" x14ac:dyDescent="0.25">
      <c r="A1522" s="415" t="s">
        <v>1473</v>
      </c>
      <c r="B1522" s="415"/>
      <c r="C1522" s="415"/>
      <c r="D1522" s="415"/>
      <c r="E1522" s="415"/>
      <c r="F1522" s="415"/>
      <c r="G1522" s="415"/>
      <c r="H1522" s="415"/>
      <c r="I1522" s="415"/>
      <c r="J1522" s="415"/>
      <c r="K1522" s="415"/>
      <c r="L1522" s="415"/>
      <c r="M1522" s="415"/>
      <c r="N1522" s="415"/>
      <c r="O1522" s="415"/>
      <c r="P1522" s="415"/>
      <c r="Q1522" s="415"/>
      <c r="R1522" s="415"/>
      <c r="S1522" s="47"/>
      <c r="T1522" s="15"/>
      <c r="U1522" s="15"/>
    </row>
    <row r="1523" spans="1:21" s="123" customFormat="1" ht="40.15" customHeight="1" x14ac:dyDescent="0.25">
      <c r="A1523" s="416" t="s">
        <v>64</v>
      </c>
      <c r="B1523" s="416"/>
      <c r="C1523" s="261" t="s">
        <v>21</v>
      </c>
      <c r="D1523" s="261" t="s">
        <v>21</v>
      </c>
      <c r="E1523" s="261" t="s">
        <v>21</v>
      </c>
      <c r="F1523" s="77" t="s">
        <v>21</v>
      </c>
      <c r="G1523" s="77" t="s">
        <v>21</v>
      </c>
      <c r="H1523" s="78">
        <f>SUM(H1524)</f>
        <v>475</v>
      </c>
      <c r="I1523" s="78">
        <f t="shared" ref="I1523:O1523" si="478">SUM(I1524)</f>
        <v>0</v>
      </c>
      <c r="J1523" s="78">
        <f t="shared" si="478"/>
        <v>372.9</v>
      </c>
      <c r="K1523" s="78">
        <f t="shared" si="478"/>
        <v>1047362.9400000001</v>
      </c>
      <c r="L1523" s="78">
        <f t="shared" si="478"/>
        <v>0</v>
      </c>
      <c r="M1523" s="78">
        <f t="shared" si="478"/>
        <v>0</v>
      </c>
      <c r="N1523" s="78">
        <f t="shared" si="478"/>
        <v>0</v>
      </c>
      <c r="O1523" s="78">
        <f t="shared" si="478"/>
        <v>1047362.9400000001</v>
      </c>
      <c r="P1523" s="30">
        <f>K1523/H1523</f>
        <v>2204.9746105263157</v>
      </c>
      <c r="Q1523" s="79" t="s">
        <v>21</v>
      </c>
      <c r="R1523" s="80" t="s">
        <v>21</v>
      </c>
      <c r="S1523" s="47"/>
      <c r="T1523" s="15"/>
      <c r="U1523" s="15"/>
    </row>
    <row r="1524" spans="1:21" s="123" customFormat="1" ht="25.15" customHeight="1" x14ac:dyDescent="0.25">
      <c r="A1524" s="200">
        <v>1210</v>
      </c>
      <c r="B1524" s="301" t="s">
        <v>939</v>
      </c>
      <c r="C1524" s="288">
        <v>1964</v>
      </c>
      <c r="D1524" s="288" t="s">
        <v>204</v>
      </c>
      <c r="E1524" s="288" t="s">
        <v>20</v>
      </c>
      <c r="F1524" s="287">
        <v>2</v>
      </c>
      <c r="G1524" s="287">
        <v>2</v>
      </c>
      <c r="H1524" s="289">
        <v>475</v>
      </c>
      <c r="I1524" s="302">
        <v>0</v>
      </c>
      <c r="J1524" s="302">
        <v>372.9</v>
      </c>
      <c r="K1524" s="307">
        <f>SUM(L1524:O1524)</f>
        <v>1047362.9400000001</v>
      </c>
      <c r="L1524" s="311">
        <v>0</v>
      </c>
      <c r="M1524" s="377">
        <v>0</v>
      </c>
      <c r="N1524" s="311">
        <v>0</v>
      </c>
      <c r="O1524" s="311">
        <f>'[1]Прод. прилож (2)'!$C$412</f>
        <v>1047362.9400000001</v>
      </c>
      <c r="P1524" s="311">
        <f>K1524/H1524</f>
        <v>2204.9746105263157</v>
      </c>
      <c r="Q1524" s="42">
        <v>9673</v>
      </c>
      <c r="R1524" s="59" t="s">
        <v>92</v>
      </c>
      <c r="S1524" s="152"/>
      <c r="T1524" s="15"/>
      <c r="U1524" s="15"/>
    </row>
    <row r="1525" spans="1:21" s="123" customFormat="1" ht="25.15" customHeight="1" x14ac:dyDescent="0.25">
      <c r="A1525" s="200">
        <v>1211</v>
      </c>
      <c r="B1525" s="301" t="s">
        <v>1592</v>
      </c>
      <c r="C1525" s="288">
        <v>1977</v>
      </c>
      <c r="D1525" s="288" t="s">
        <v>204</v>
      </c>
      <c r="E1525" s="288" t="s">
        <v>20</v>
      </c>
      <c r="F1525" s="287">
        <v>5</v>
      </c>
      <c r="G1525" s="287">
        <v>3</v>
      </c>
      <c r="H1525" s="289">
        <v>3437.56</v>
      </c>
      <c r="I1525" s="302">
        <v>201.1</v>
      </c>
      <c r="J1525" s="40">
        <v>3132.66</v>
      </c>
      <c r="K1525" s="307">
        <f>SUM(L1525:O1525)</f>
        <v>6458400</v>
      </c>
      <c r="L1525" s="311">
        <v>0</v>
      </c>
      <c r="M1525" s="377">
        <v>0</v>
      </c>
      <c r="N1525" s="311">
        <v>0</v>
      </c>
      <c r="O1525" s="311">
        <f>'[1]Прод. прилож (2)'!$C$1585</f>
        <v>6458400</v>
      </c>
      <c r="P1525" s="311">
        <f>K1525/H1525</f>
        <v>1878.7744795727201</v>
      </c>
      <c r="Q1525" s="42">
        <v>9673</v>
      </c>
      <c r="R1525" s="59" t="s">
        <v>94</v>
      </c>
      <c r="S1525" s="152"/>
      <c r="T1525" s="15"/>
      <c r="U1525" s="15"/>
    </row>
    <row r="1526" spans="1:21" s="123" customFormat="1" ht="34.9" customHeight="1" x14ac:dyDescent="0.25">
      <c r="A1526" s="415" t="s">
        <v>1474</v>
      </c>
      <c r="B1526" s="415"/>
      <c r="C1526" s="415"/>
      <c r="D1526" s="415"/>
      <c r="E1526" s="415"/>
      <c r="F1526" s="415"/>
      <c r="G1526" s="415"/>
      <c r="H1526" s="415"/>
      <c r="I1526" s="415"/>
      <c r="J1526" s="415"/>
      <c r="K1526" s="415"/>
      <c r="L1526" s="415"/>
      <c r="M1526" s="415"/>
      <c r="N1526" s="415"/>
      <c r="O1526" s="415"/>
      <c r="P1526" s="415"/>
      <c r="Q1526" s="415"/>
      <c r="R1526" s="415"/>
      <c r="S1526" s="55"/>
      <c r="T1526" s="16"/>
      <c r="U1526" s="15"/>
    </row>
    <row r="1527" spans="1:21" s="123" customFormat="1" ht="34.9" customHeight="1" x14ac:dyDescent="0.25">
      <c r="A1527" s="416" t="s">
        <v>86</v>
      </c>
      <c r="B1527" s="416"/>
      <c r="C1527" s="261" t="s">
        <v>21</v>
      </c>
      <c r="D1527" s="261" t="s">
        <v>21</v>
      </c>
      <c r="E1527" s="261" t="s">
        <v>21</v>
      </c>
      <c r="F1527" s="77" t="s">
        <v>21</v>
      </c>
      <c r="G1527" s="77" t="s">
        <v>21</v>
      </c>
      <c r="H1527" s="78">
        <f>SUM(H1529:H1587)</f>
        <v>142478.04</v>
      </c>
      <c r="I1527" s="78">
        <f t="shared" ref="I1527:N1527" si="479">SUM(I1529:I1587)</f>
        <v>20829.3</v>
      </c>
      <c r="J1527" s="78">
        <f t="shared" si="479"/>
        <v>115176.00999999998</v>
      </c>
      <c r="K1527" s="78">
        <f t="shared" si="479"/>
        <v>499267973.97000003</v>
      </c>
      <c r="L1527" s="78">
        <f t="shared" si="479"/>
        <v>0</v>
      </c>
      <c r="M1527" s="78">
        <f t="shared" si="479"/>
        <v>234978.95</v>
      </c>
      <c r="N1527" s="78">
        <f t="shared" si="479"/>
        <v>0</v>
      </c>
      <c r="O1527" s="78">
        <f>SUM(O1528:O1587)</f>
        <v>524607995.01999998</v>
      </c>
      <c r="P1527" s="78">
        <f>K1527/H1527</f>
        <v>3504.1749168503443</v>
      </c>
      <c r="Q1527" s="79" t="s">
        <v>21</v>
      </c>
      <c r="R1527" s="80" t="s">
        <v>21</v>
      </c>
      <c r="S1527" s="47"/>
      <c r="T1527" s="15"/>
      <c r="U1527" s="15"/>
    </row>
    <row r="1528" spans="1:21" s="92" customFormat="1" ht="25.15" customHeight="1" x14ac:dyDescent="0.25">
      <c r="A1528" s="200">
        <v>1212</v>
      </c>
      <c r="B1528" s="301" t="s">
        <v>1500</v>
      </c>
      <c r="C1528" s="305">
        <v>2014</v>
      </c>
      <c r="D1528" s="300" t="s">
        <v>204</v>
      </c>
      <c r="E1528" s="300" t="s">
        <v>20</v>
      </c>
      <c r="F1528" s="306">
        <v>4</v>
      </c>
      <c r="G1528" s="306">
        <v>6</v>
      </c>
      <c r="H1528" s="45">
        <v>9835.1</v>
      </c>
      <c r="I1528" s="45">
        <v>1070.5999999999999</v>
      </c>
      <c r="J1528" s="45">
        <v>6089.7</v>
      </c>
      <c r="K1528" s="307">
        <f t="shared" ref="K1528" si="480">SUM(L1528:O1528)</f>
        <v>25575000</v>
      </c>
      <c r="L1528" s="45">
        <v>0</v>
      </c>
      <c r="M1528" s="45">
        <v>0</v>
      </c>
      <c r="N1528" s="45">
        <v>0</v>
      </c>
      <c r="O1528" s="73">
        <f>'[1]Прод. прилож (2)'!$C$1081</f>
        <v>25575000</v>
      </c>
      <c r="P1528" s="42">
        <f t="shared" ref="P1528" si="481">K1528/H1528</f>
        <v>2600.3802706632368</v>
      </c>
      <c r="Q1528" s="307">
        <v>9673</v>
      </c>
      <c r="R1528" s="59" t="s">
        <v>93</v>
      </c>
      <c r="S1528" s="91"/>
      <c r="T1528" s="91"/>
      <c r="U1528" s="91"/>
    </row>
    <row r="1529" spans="1:21" s="92" customFormat="1" ht="25.15" customHeight="1" x14ac:dyDescent="0.25">
      <c r="A1529" s="200">
        <v>1213</v>
      </c>
      <c r="B1529" s="301" t="s">
        <v>1036</v>
      </c>
      <c r="C1529" s="305">
        <v>1985</v>
      </c>
      <c r="D1529" s="300" t="s">
        <v>204</v>
      </c>
      <c r="E1529" s="300" t="s">
        <v>22</v>
      </c>
      <c r="F1529" s="306">
        <v>9</v>
      </c>
      <c r="G1529" s="306">
        <v>4</v>
      </c>
      <c r="H1529" s="45">
        <v>9875.7000000000007</v>
      </c>
      <c r="I1529" s="45">
        <v>2297.9</v>
      </c>
      <c r="J1529" s="45">
        <v>7577.8</v>
      </c>
      <c r="K1529" s="307">
        <f t="shared" ref="K1529:K1587" si="482">SUM(L1529:O1529)</f>
        <v>38812122.5</v>
      </c>
      <c r="L1529" s="45">
        <v>0</v>
      </c>
      <c r="M1529" s="45">
        <v>0</v>
      </c>
      <c r="N1529" s="45">
        <v>0</v>
      </c>
      <c r="O1529" s="73">
        <f>'[1]Прод. прилож (2)'!$C$1587</f>
        <v>38812122.5</v>
      </c>
      <c r="P1529" s="42">
        <f t="shared" ref="P1529:P1587" si="483">K1529/H1529</f>
        <v>3930.0629322478403</v>
      </c>
      <c r="Q1529" s="307">
        <v>9673</v>
      </c>
      <c r="R1529" s="59" t="s">
        <v>94</v>
      </c>
      <c r="S1529" s="91"/>
      <c r="T1529" s="91"/>
      <c r="U1529" s="91"/>
    </row>
    <row r="1530" spans="1:21" s="123" customFormat="1" ht="25.15" customHeight="1" x14ac:dyDescent="0.25">
      <c r="A1530" s="200">
        <v>1214</v>
      </c>
      <c r="B1530" s="88" t="s">
        <v>944</v>
      </c>
      <c r="C1530" s="288">
        <v>1978</v>
      </c>
      <c r="D1530" s="305" t="s">
        <v>204</v>
      </c>
      <c r="E1530" s="305" t="s">
        <v>20</v>
      </c>
      <c r="F1530" s="306">
        <v>5</v>
      </c>
      <c r="G1530" s="306">
        <v>6</v>
      </c>
      <c r="H1530" s="311">
        <v>6490.5</v>
      </c>
      <c r="I1530" s="311">
        <v>1149.7</v>
      </c>
      <c r="J1530" s="311">
        <v>5340.8</v>
      </c>
      <c r="K1530" s="307">
        <f t="shared" si="482"/>
        <v>7838600</v>
      </c>
      <c r="L1530" s="311">
        <v>0</v>
      </c>
      <c r="M1530" s="377">
        <v>0</v>
      </c>
      <c r="N1530" s="311">
        <v>0</v>
      </c>
      <c r="O1530" s="311">
        <f>'[1]Прод. прилож (2)'!$C$1588</f>
        <v>7838600</v>
      </c>
      <c r="P1530" s="311">
        <f t="shared" si="483"/>
        <v>1207.7035667514058</v>
      </c>
      <c r="Q1530" s="42">
        <v>9673</v>
      </c>
      <c r="R1530" s="59" t="s">
        <v>94</v>
      </c>
      <c r="S1530" s="47"/>
      <c r="T1530" s="15"/>
      <c r="U1530" s="15"/>
    </row>
    <row r="1531" spans="1:21" ht="25.15" customHeight="1" x14ac:dyDescent="0.25">
      <c r="A1531" s="200">
        <v>1215</v>
      </c>
      <c r="B1531" s="88" t="s">
        <v>948</v>
      </c>
      <c r="C1531" s="305">
        <v>1960</v>
      </c>
      <c r="D1531" s="305" t="s">
        <v>204</v>
      </c>
      <c r="E1531" s="305" t="s">
        <v>20</v>
      </c>
      <c r="F1531" s="306">
        <v>2</v>
      </c>
      <c r="G1531" s="306">
        <v>2</v>
      </c>
      <c r="H1531" s="307">
        <v>574.6</v>
      </c>
      <c r="I1531" s="308">
        <f>M1531</f>
        <v>0</v>
      </c>
      <c r="J1531" s="298">
        <v>574.6</v>
      </c>
      <c r="K1531" s="307">
        <f t="shared" si="482"/>
        <v>2332242.69</v>
      </c>
      <c r="L1531" s="311">
        <v>0</v>
      </c>
      <c r="M1531" s="377">
        <v>0</v>
      </c>
      <c r="N1531" s="311">
        <v>0</v>
      </c>
      <c r="O1531" s="311">
        <f>'[1]Прод. прилож (2)'!$C$414</f>
        <v>2332242.69</v>
      </c>
      <c r="P1531" s="311">
        <f t="shared" si="483"/>
        <v>4058.8978245736162</v>
      </c>
      <c r="Q1531" s="42">
        <v>9673</v>
      </c>
      <c r="R1531" s="59" t="s">
        <v>92</v>
      </c>
    </row>
    <row r="1532" spans="1:21" ht="25.15" customHeight="1" x14ac:dyDescent="0.25">
      <c r="A1532" s="200">
        <v>1216</v>
      </c>
      <c r="B1532" s="88" t="s">
        <v>945</v>
      </c>
      <c r="C1532" s="305">
        <v>1964</v>
      </c>
      <c r="D1532" s="305" t="s">
        <v>204</v>
      </c>
      <c r="E1532" s="305" t="s">
        <v>20</v>
      </c>
      <c r="F1532" s="306">
        <v>4</v>
      </c>
      <c r="G1532" s="306">
        <v>4</v>
      </c>
      <c r="H1532" s="311">
        <v>2525</v>
      </c>
      <c r="I1532" s="307">
        <v>72</v>
      </c>
      <c r="J1532" s="307">
        <v>2453</v>
      </c>
      <c r="K1532" s="307">
        <f t="shared" si="482"/>
        <v>28613325</v>
      </c>
      <c r="L1532" s="311">
        <v>0</v>
      </c>
      <c r="M1532" s="377">
        <v>0</v>
      </c>
      <c r="N1532" s="311">
        <v>0</v>
      </c>
      <c r="O1532" s="311">
        <f>'[1]Прод. прилож (2)'!$C$1589</f>
        <v>28613325</v>
      </c>
      <c r="P1532" s="311">
        <f t="shared" si="483"/>
        <v>11332.009900990099</v>
      </c>
      <c r="Q1532" s="42">
        <v>9673</v>
      </c>
      <c r="R1532" s="59" t="s">
        <v>94</v>
      </c>
      <c r="S1532" s="14"/>
      <c r="U1532" s="17"/>
    </row>
    <row r="1533" spans="1:21" s="92" customFormat="1" ht="25.15" customHeight="1" x14ac:dyDescent="0.25">
      <c r="A1533" s="421">
        <v>1217</v>
      </c>
      <c r="B1533" s="395" t="s">
        <v>1048</v>
      </c>
      <c r="C1533" s="387">
        <v>1983</v>
      </c>
      <c r="D1533" s="438" t="s">
        <v>204</v>
      </c>
      <c r="E1533" s="438" t="s">
        <v>20</v>
      </c>
      <c r="F1533" s="399">
        <v>5</v>
      </c>
      <c r="G1533" s="399">
        <v>12</v>
      </c>
      <c r="H1533" s="409">
        <v>10445</v>
      </c>
      <c r="I1533" s="411">
        <v>701.6</v>
      </c>
      <c r="J1533" s="409">
        <v>7281.8</v>
      </c>
      <c r="K1533" s="307">
        <f>SUM(L1533:O1533)</f>
        <v>18925442.170000002</v>
      </c>
      <c r="L1533" s="40">
        <v>0</v>
      </c>
      <c r="M1533" s="40">
        <v>0</v>
      </c>
      <c r="N1533" s="40">
        <v>0</v>
      </c>
      <c r="O1533" s="290">
        <f>'[1]Прод. прилож (2)'!$C$415</f>
        <v>18925442.170000002</v>
      </c>
      <c r="P1533" s="42">
        <f>K1533/H1533</f>
        <v>1811.914042125419</v>
      </c>
      <c r="Q1533" s="307">
        <v>9673</v>
      </c>
      <c r="R1533" s="59" t="s">
        <v>92</v>
      </c>
      <c r="S1533" s="143"/>
      <c r="T1533" s="91"/>
      <c r="U1533" s="93"/>
    </row>
    <row r="1534" spans="1:21" s="92" customFormat="1" ht="25.15" customHeight="1" x14ac:dyDescent="0.25">
      <c r="A1534" s="422"/>
      <c r="B1534" s="396"/>
      <c r="C1534" s="388"/>
      <c r="D1534" s="439"/>
      <c r="E1534" s="439"/>
      <c r="F1534" s="400"/>
      <c r="G1534" s="400"/>
      <c r="H1534" s="410"/>
      <c r="I1534" s="412"/>
      <c r="J1534" s="410"/>
      <c r="K1534" s="307">
        <f>SUM(L1534:O1534)</f>
        <v>5248106.9000000004</v>
      </c>
      <c r="L1534" s="40">
        <v>0</v>
      </c>
      <c r="M1534" s="40">
        <v>0</v>
      </c>
      <c r="N1534" s="40">
        <v>0</v>
      </c>
      <c r="O1534" s="290">
        <f>'[1]Прод. прилож (2)'!$C$1082</f>
        <v>5248106.9000000004</v>
      </c>
      <c r="P1534" s="42">
        <f>K1534/H1533</f>
        <v>502.45159406414558</v>
      </c>
      <c r="Q1534" s="307">
        <v>9673</v>
      </c>
      <c r="R1534" s="59" t="s">
        <v>93</v>
      </c>
      <c r="S1534" s="91"/>
      <c r="T1534" s="91"/>
      <c r="U1534" s="93"/>
    </row>
    <row r="1535" spans="1:21" s="92" customFormat="1" ht="27" customHeight="1" x14ac:dyDescent="0.25">
      <c r="A1535" s="200">
        <v>1218</v>
      </c>
      <c r="B1535" s="301" t="s">
        <v>1246</v>
      </c>
      <c r="C1535" s="288">
        <v>1978</v>
      </c>
      <c r="D1535" s="305">
        <v>2019</v>
      </c>
      <c r="E1535" s="305" t="s">
        <v>22</v>
      </c>
      <c r="F1535" s="306">
        <v>5</v>
      </c>
      <c r="G1535" s="306">
        <v>8</v>
      </c>
      <c r="H1535" s="40">
        <v>4555.8999999999996</v>
      </c>
      <c r="I1535" s="129">
        <v>3964.6</v>
      </c>
      <c r="J1535" s="40">
        <v>3806</v>
      </c>
      <c r="K1535" s="307">
        <f t="shared" ref="K1535" si="484">SUM(L1535:O1535)</f>
        <v>403168.8</v>
      </c>
      <c r="L1535" s="40">
        <v>0</v>
      </c>
      <c r="M1535" s="40">
        <v>0</v>
      </c>
      <c r="N1535" s="40">
        <v>0</v>
      </c>
      <c r="O1535" s="290">
        <f>'[1]Прод. прилож (2)'!$C$1590</f>
        <v>403168.8</v>
      </c>
      <c r="P1535" s="42">
        <f t="shared" ref="P1535" si="485">K1535/H1535</f>
        <v>88.493777299765142</v>
      </c>
      <c r="Q1535" s="307">
        <v>9673</v>
      </c>
      <c r="R1535" s="59" t="s">
        <v>94</v>
      </c>
      <c r="S1535" s="91"/>
      <c r="T1535" s="91"/>
      <c r="U1535" s="91"/>
    </row>
    <row r="1536" spans="1:21" s="123" customFormat="1" ht="25.15" customHeight="1" x14ac:dyDescent="0.25">
      <c r="A1536" s="200">
        <v>1219</v>
      </c>
      <c r="B1536" s="88" t="s">
        <v>946</v>
      </c>
      <c r="C1536" s="305">
        <v>1954</v>
      </c>
      <c r="D1536" s="305" t="s">
        <v>204</v>
      </c>
      <c r="E1536" s="305" t="s">
        <v>20</v>
      </c>
      <c r="F1536" s="306">
        <v>2</v>
      </c>
      <c r="G1536" s="306">
        <v>1</v>
      </c>
      <c r="H1536" s="307">
        <v>361.9</v>
      </c>
      <c r="I1536" s="308">
        <f>M1536</f>
        <v>0</v>
      </c>
      <c r="J1536" s="40">
        <v>361.9</v>
      </c>
      <c r="K1536" s="307">
        <f t="shared" si="482"/>
        <v>1786969.83</v>
      </c>
      <c r="L1536" s="311">
        <v>0</v>
      </c>
      <c r="M1536" s="377">
        <v>0</v>
      </c>
      <c r="N1536" s="311">
        <v>0</v>
      </c>
      <c r="O1536" s="311">
        <f>'[1]Прод. прилож (2)'!$C$416</f>
        <v>1786969.83</v>
      </c>
      <c r="P1536" s="311">
        <f t="shared" si="483"/>
        <v>4937.7447637468922</v>
      </c>
      <c r="Q1536" s="42">
        <v>9673</v>
      </c>
      <c r="R1536" s="59" t="s">
        <v>92</v>
      </c>
      <c r="S1536" s="152"/>
      <c r="T1536" s="16"/>
      <c r="U1536" s="15"/>
    </row>
    <row r="1537" spans="1:21" s="123" customFormat="1" ht="25.15" customHeight="1" x14ac:dyDescent="0.25">
      <c r="A1537" s="200">
        <v>1220</v>
      </c>
      <c r="B1537" s="88" t="s">
        <v>947</v>
      </c>
      <c r="C1537" s="305">
        <v>1953</v>
      </c>
      <c r="D1537" s="305" t="s">
        <v>204</v>
      </c>
      <c r="E1537" s="305" t="s">
        <v>20</v>
      </c>
      <c r="F1537" s="306">
        <v>2</v>
      </c>
      <c r="G1537" s="306">
        <v>2</v>
      </c>
      <c r="H1537" s="307">
        <v>832</v>
      </c>
      <c r="I1537" s="308">
        <f>M1537</f>
        <v>0</v>
      </c>
      <c r="J1537" s="40">
        <v>832</v>
      </c>
      <c r="K1537" s="307">
        <f t="shared" si="482"/>
        <v>699106.77</v>
      </c>
      <c r="L1537" s="311">
        <v>0</v>
      </c>
      <c r="M1537" s="377">
        <v>0</v>
      </c>
      <c r="N1537" s="311">
        <v>0</v>
      </c>
      <c r="O1537" s="311">
        <f>'[1]Прод. прилож (2)'!$C$417</f>
        <v>699106.77</v>
      </c>
      <c r="P1537" s="311">
        <f t="shared" si="483"/>
        <v>840.27256009615382</v>
      </c>
      <c r="Q1537" s="42">
        <v>9673</v>
      </c>
      <c r="R1537" s="59" t="s">
        <v>92</v>
      </c>
      <c r="S1537" s="152"/>
      <c r="T1537" s="15"/>
      <c r="U1537" s="15"/>
    </row>
    <row r="1538" spans="1:21" s="123" customFormat="1" ht="25.15" customHeight="1" x14ac:dyDescent="0.25">
      <c r="A1538" s="200">
        <v>1221</v>
      </c>
      <c r="B1538" s="88" t="s">
        <v>949</v>
      </c>
      <c r="C1538" s="305">
        <v>1964</v>
      </c>
      <c r="D1538" s="305" t="s">
        <v>204</v>
      </c>
      <c r="E1538" s="305" t="s">
        <v>20</v>
      </c>
      <c r="F1538" s="306">
        <v>4</v>
      </c>
      <c r="G1538" s="306">
        <v>3</v>
      </c>
      <c r="H1538" s="307">
        <v>1960.1</v>
      </c>
      <c r="I1538" s="307">
        <v>498.9</v>
      </c>
      <c r="J1538" s="40">
        <v>1461.2</v>
      </c>
      <c r="K1538" s="307">
        <f t="shared" si="482"/>
        <v>16369142.5</v>
      </c>
      <c r="L1538" s="311">
        <v>0</v>
      </c>
      <c r="M1538" s="377">
        <v>0</v>
      </c>
      <c r="N1538" s="311">
        <v>0</v>
      </c>
      <c r="O1538" s="311">
        <f>'[1]Прод. прилож (2)'!$C$1592</f>
        <v>16369142.5</v>
      </c>
      <c r="P1538" s="311">
        <f t="shared" si="483"/>
        <v>8351.1772358553135</v>
      </c>
      <c r="Q1538" s="42">
        <v>9673</v>
      </c>
      <c r="R1538" s="59" t="s">
        <v>94</v>
      </c>
      <c r="S1538" s="47"/>
      <c r="T1538" s="15"/>
      <c r="U1538" s="15"/>
    </row>
    <row r="1539" spans="1:21" s="123" customFormat="1" ht="25.15" customHeight="1" x14ac:dyDescent="0.25">
      <c r="A1539" s="200">
        <v>1222</v>
      </c>
      <c r="B1539" s="88" t="s">
        <v>950</v>
      </c>
      <c r="C1539" s="305">
        <v>1960</v>
      </c>
      <c r="D1539" s="305" t="s">
        <v>204</v>
      </c>
      <c r="E1539" s="305" t="s">
        <v>20</v>
      </c>
      <c r="F1539" s="306">
        <v>2</v>
      </c>
      <c r="G1539" s="306">
        <v>2</v>
      </c>
      <c r="H1539" s="307">
        <v>786.4</v>
      </c>
      <c r="I1539" s="308">
        <f>M1539</f>
        <v>0</v>
      </c>
      <c r="J1539" s="40">
        <v>786.4</v>
      </c>
      <c r="K1539" s="307">
        <f t="shared" si="482"/>
        <v>632265.6</v>
      </c>
      <c r="L1539" s="311">
        <v>0</v>
      </c>
      <c r="M1539" s="377">
        <v>0</v>
      </c>
      <c r="N1539" s="311">
        <v>0</v>
      </c>
      <c r="O1539" s="311">
        <f>'[1]Прод. прилож (2)'!$C$1591</f>
        <v>632265.6</v>
      </c>
      <c r="P1539" s="311">
        <f t="shared" si="483"/>
        <v>804</v>
      </c>
      <c r="Q1539" s="42">
        <v>9673</v>
      </c>
      <c r="R1539" s="59" t="s">
        <v>94</v>
      </c>
      <c r="S1539" s="47"/>
      <c r="T1539" s="15"/>
      <c r="U1539" s="15"/>
    </row>
    <row r="1540" spans="1:21" s="123" customFormat="1" ht="25.15" customHeight="1" x14ac:dyDescent="0.25">
      <c r="A1540" s="200">
        <v>1223</v>
      </c>
      <c r="B1540" s="88" t="s">
        <v>951</v>
      </c>
      <c r="C1540" s="305">
        <v>1963</v>
      </c>
      <c r="D1540" s="305" t="s">
        <v>204</v>
      </c>
      <c r="E1540" s="305" t="s">
        <v>20</v>
      </c>
      <c r="F1540" s="306">
        <v>2</v>
      </c>
      <c r="G1540" s="306">
        <v>2</v>
      </c>
      <c r="H1540" s="307">
        <v>408.8</v>
      </c>
      <c r="I1540" s="308">
        <f>M1540</f>
        <v>0</v>
      </c>
      <c r="J1540" s="40">
        <v>408.8</v>
      </c>
      <c r="K1540" s="307">
        <f t="shared" si="482"/>
        <v>4970467.51</v>
      </c>
      <c r="L1540" s="311">
        <v>0</v>
      </c>
      <c r="M1540" s="377">
        <v>0</v>
      </c>
      <c r="N1540" s="311">
        <v>0</v>
      </c>
      <c r="O1540" s="311">
        <f>'[1]Прод. прилож (2)'!$C$1083</f>
        <v>4970467.51</v>
      </c>
      <c r="P1540" s="311">
        <f t="shared" si="483"/>
        <v>12158.677862035223</v>
      </c>
      <c r="Q1540" s="42">
        <v>9673</v>
      </c>
      <c r="R1540" s="59" t="s">
        <v>93</v>
      </c>
      <c r="S1540" s="47"/>
      <c r="T1540" s="15"/>
      <c r="U1540" s="15"/>
    </row>
    <row r="1541" spans="1:21" s="92" customFormat="1" ht="22.9" customHeight="1" x14ac:dyDescent="0.25">
      <c r="A1541" s="200">
        <v>1224</v>
      </c>
      <c r="B1541" s="241" t="s">
        <v>1247</v>
      </c>
      <c r="C1541" s="243">
        <v>1960</v>
      </c>
      <c r="D1541" s="259" t="s">
        <v>204</v>
      </c>
      <c r="E1541" s="259" t="s">
        <v>20</v>
      </c>
      <c r="F1541" s="245">
        <v>2</v>
      </c>
      <c r="G1541" s="245">
        <v>2</v>
      </c>
      <c r="H1541" s="247">
        <v>788</v>
      </c>
      <c r="I1541" s="249">
        <v>49.8</v>
      </c>
      <c r="J1541" s="40">
        <v>579.70000000000005</v>
      </c>
      <c r="K1541" s="307">
        <f>SUM(L1541:O1541)</f>
        <v>1008451.4</v>
      </c>
      <c r="L1541" s="289">
        <v>0</v>
      </c>
      <c r="M1541" s="368">
        <v>0</v>
      </c>
      <c r="N1541" s="289">
        <v>0</v>
      </c>
      <c r="O1541" s="53">
        <f>'[1]Прод. прилож (2)'!$C$418</f>
        <v>1008451.4</v>
      </c>
      <c r="P1541" s="42">
        <f>K1541/H1541</f>
        <v>1279.7606598984771</v>
      </c>
      <c r="Q1541" s="307">
        <v>9673</v>
      </c>
      <c r="R1541" s="59" t="s">
        <v>92</v>
      </c>
      <c r="S1541" s="143"/>
      <c r="T1541" s="91"/>
      <c r="U1541" s="91"/>
    </row>
    <row r="1542" spans="1:21" s="123" customFormat="1" ht="25.15" customHeight="1" x14ac:dyDescent="0.25">
      <c r="A1542" s="200">
        <v>1225</v>
      </c>
      <c r="B1542" s="88" t="s">
        <v>952</v>
      </c>
      <c r="C1542" s="288">
        <v>1959</v>
      </c>
      <c r="D1542" s="305" t="s">
        <v>204</v>
      </c>
      <c r="E1542" s="305" t="s">
        <v>20</v>
      </c>
      <c r="F1542" s="54">
        <v>2</v>
      </c>
      <c r="G1542" s="54">
        <v>2</v>
      </c>
      <c r="H1542" s="311">
        <v>1032.4000000000001</v>
      </c>
      <c r="I1542" s="308">
        <v>237.8</v>
      </c>
      <c r="J1542" s="40">
        <v>794.6</v>
      </c>
      <c r="K1542" s="307">
        <f t="shared" si="482"/>
        <v>447004.31</v>
      </c>
      <c r="L1542" s="311">
        <v>0</v>
      </c>
      <c r="M1542" s="377">
        <v>0</v>
      </c>
      <c r="N1542" s="311">
        <v>0</v>
      </c>
      <c r="O1542" s="311">
        <f>'[1]Прод. прилож (2)'!$C$419</f>
        <v>447004.31</v>
      </c>
      <c r="P1542" s="311">
        <f t="shared" si="483"/>
        <v>432.97589112746994</v>
      </c>
      <c r="Q1542" s="42">
        <v>9673</v>
      </c>
      <c r="R1542" s="59" t="s">
        <v>92</v>
      </c>
      <c r="S1542" s="152"/>
      <c r="T1542" s="15"/>
      <c r="U1542" s="15"/>
    </row>
    <row r="1543" spans="1:21" s="123" customFormat="1" ht="25.15" customHeight="1" x14ac:dyDescent="0.25">
      <c r="A1543" s="200">
        <v>1226</v>
      </c>
      <c r="B1543" s="88" t="s">
        <v>953</v>
      </c>
      <c r="C1543" s="305">
        <v>1966</v>
      </c>
      <c r="D1543" s="305" t="s">
        <v>204</v>
      </c>
      <c r="E1543" s="305" t="s">
        <v>20</v>
      </c>
      <c r="F1543" s="306">
        <v>4</v>
      </c>
      <c r="G1543" s="306">
        <v>4</v>
      </c>
      <c r="H1543" s="307">
        <v>2514.5</v>
      </c>
      <c r="I1543" s="311">
        <v>0</v>
      </c>
      <c r="J1543" s="40">
        <v>2514.5</v>
      </c>
      <c r="K1543" s="307">
        <f t="shared" si="482"/>
        <v>12732662.5</v>
      </c>
      <c r="L1543" s="311">
        <v>0</v>
      </c>
      <c r="M1543" s="377">
        <v>0</v>
      </c>
      <c r="N1543" s="311">
        <v>0</v>
      </c>
      <c r="O1543" s="311">
        <f>'[1]Прод. прилож (2)'!$C$1593</f>
        <v>12732662.5</v>
      </c>
      <c r="P1543" s="311">
        <f t="shared" si="483"/>
        <v>5063.6955657188309</v>
      </c>
      <c r="Q1543" s="42">
        <v>9673</v>
      </c>
      <c r="R1543" s="59" t="s">
        <v>94</v>
      </c>
      <c r="S1543" s="47"/>
      <c r="T1543" s="15"/>
      <c r="U1543" s="15"/>
    </row>
    <row r="1544" spans="1:21" ht="25.15" customHeight="1" x14ac:dyDescent="0.25">
      <c r="A1544" s="200">
        <v>1227</v>
      </c>
      <c r="B1544" s="88" t="s">
        <v>1248</v>
      </c>
      <c r="C1544" s="305">
        <v>1985</v>
      </c>
      <c r="D1544" s="305" t="s">
        <v>204</v>
      </c>
      <c r="E1544" s="305" t="s">
        <v>20</v>
      </c>
      <c r="F1544" s="306">
        <v>2</v>
      </c>
      <c r="G1544" s="306">
        <v>4</v>
      </c>
      <c r="H1544" s="307">
        <v>1398.2</v>
      </c>
      <c r="I1544" s="308">
        <v>0</v>
      </c>
      <c r="J1544" s="40">
        <v>838.2</v>
      </c>
      <c r="K1544" s="307">
        <f>SUM(L1544:O1544)</f>
        <v>469957.9</v>
      </c>
      <c r="L1544" s="311">
        <v>0</v>
      </c>
      <c r="M1544" s="377">
        <v>234978.95</v>
      </c>
      <c r="N1544" s="311">
        <v>0</v>
      </c>
      <c r="O1544" s="311">
        <f>'[1]Прод. прилож (2)'!$C$420</f>
        <v>234978.95</v>
      </c>
      <c r="P1544" s="311">
        <f>K1544/H1544</f>
        <v>336.11636389643826</v>
      </c>
      <c r="Q1544" s="42">
        <v>9673</v>
      </c>
      <c r="R1544" s="59" t="s">
        <v>92</v>
      </c>
    </row>
    <row r="1545" spans="1:21" ht="25.15" customHeight="1" x14ac:dyDescent="0.25">
      <c r="A1545" s="200">
        <v>1228</v>
      </c>
      <c r="B1545" s="301" t="s">
        <v>954</v>
      </c>
      <c r="C1545" s="305">
        <v>1954</v>
      </c>
      <c r="D1545" s="305" t="s">
        <v>204</v>
      </c>
      <c r="E1545" s="305" t="s">
        <v>20</v>
      </c>
      <c r="F1545" s="306">
        <v>2</v>
      </c>
      <c r="G1545" s="306">
        <v>2</v>
      </c>
      <c r="H1545" s="307">
        <v>1120</v>
      </c>
      <c r="I1545" s="308">
        <f>M1545</f>
        <v>0</v>
      </c>
      <c r="J1545" s="40">
        <v>884.1</v>
      </c>
      <c r="K1545" s="307">
        <f t="shared" si="482"/>
        <v>5285764.3</v>
      </c>
      <c r="L1545" s="311">
        <v>0</v>
      </c>
      <c r="M1545" s="377">
        <v>0</v>
      </c>
      <c r="N1545" s="311">
        <v>0</v>
      </c>
      <c r="O1545" s="311">
        <f>'[1]Прод. прилож (2)'!$C$421</f>
        <v>5285764.3</v>
      </c>
      <c r="P1545" s="311">
        <f t="shared" si="483"/>
        <v>4719.4324107142857</v>
      </c>
      <c r="Q1545" s="42">
        <v>9673</v>
      </c>
      <c r="R1545" s="59" t="s">
        <v>92</v>
      </c>
    </row>
    <row r="1546" spans="1:21" s="123" customFormat="1" ht="25.15" customHeight="1" x14ac:dyDescent="0.25">
      <c r="A1546" s="200">
        <v>1229</v>
      </c>
      <c r="B1546" s="301" t="s">
        <v>955</v>
      </c>
      <c r="C1546" s="305">
        <v>1953</v>
      </c>
      <c r="D1546" s="305" t="s">
        <v>204</v>
      </c>
      <c r="E1546" s="305" t="s">
        <v>20</v>
      </c>
      <c r="F1546" s="306">
        <v>2</v>
      </c>
      <c r="G1546" s="306">
        <v>2</v>
      </c>
      <c r="H1546" s="307">
        <v>1120</v>
      </c>
      <c r="I1546" s="308">
        <f>M1546</f>
        <v>0</v>
      </c>
      <c r="J1546" s="40">
        <v>929.7</v>
      </c>
      <c r="K1546" s="307">
        <f t="shared" si="482"/>
        <v>10958303.159999998</v>
      </c>
      <c r="L1546" s="311">
        <v>0</v>
      </c>
      <c r="M1546" s="377">
        <v>0</v>
      </c>
      <c r="N1546" s="311">
        <v>0</v>
      </c>
      <c r="O1546" s="311">
        <f>'[1]Прод. прилож (2)'!$C$422</f>
        <v>10958303.159999998</v>
      </c>
      <c r="P1546" s="311">
        <f t="shared" si="483"/>
        <v>9784.1992499999978</v>
      </c>
      <c r="Q1546" s="42">
        <v>9673</v>
      </c>
      <c r="R1546" s="59" t="s">
        <v>92</v>
      </c>
      <c r="S1546" s="152"/>
      <c r="T1546" s="15"/>
      <c r="U1546" s="15"/>
    </row>
    <row r="1547" spans="1:21" s="92" customFormat="1" ht="22.9" customHeight="1" x14ac:dyDescent="0.25">
      <c r="A1547" s="200">
        <v>1230</v>
      </c>
      <c r="B1547" s="301" t="s">
        <v>1104</v>
      </c>
      <c r="C1547" s="288">
        <v>1955</v>
      </c>
      <c r="D1547" s="305" t="s">
        <v>204</v>
      </c>
      <c r="E1547" s="305" t="s">
        <v>20</v>
      </c>
      <c r="F1547" s="54">
        <v>2</v>
      </c>
      <c r="G1547" s="54">
        <v>2</v>
      </c>
      <c r="H1547" s="311">
        <v>673.3</v>
      </c>
      <c r="I1547" s="308">
        <v>247.4</v>
      </c>
      <c r="J1547" s="40">
        <v>425.9</v>
      </c>
      <c r="K1547" s="307">
        <f t="shared" ref="K1547:K1557" si="486">SUM(L1547:O1547)</f>
        <v>1631555.4</v>
      </c>
      <c r="L1547" s="311">
        <v>0</v>
      </c>
      <c r="M1547" s="377">
        <v>0</v>
      </c>
      <c r="N1547" s="311">
        <v>0</v>
      </c>
      <c r="O1547" s="53">
        <f>'[1]Прод. прилож (2)'!$C$423</f>
        <v>1631555.4</v>
      </c>
      <c r="P1547" s="42">
        <f t="shared" si="483"/>
        <v>2423.2220406950842</v>
      </c>
      <c r="Q1547" s="307">
        <v>9673</v>
      </c>
      <c r="R1547" s="59" t="s">
        <v>92</v>
      </c>
      <c r="S1547" s="143"/>
      <c r="T1547" s="91"/>
      <c r="U1547" s="91"/>
    </row>
    <row r="1548" spans="1:21" s="92" customFormat="1" ht="22.9" customHeight="1" x14ac:dyDescent="0.25">
      <c r="A1548" s="200">
        <v>1231</v>
      </c>
      <c r="B1548" s="301" t="s">
        <v>1067</v>
      </c>
      <c r="C1548" s="288">
        <v>1958</v>
      </c>
      <c r="D1548" s="305" t="s">
        <v>204</v>
      </c>
      <c r="E1548" s="305" t="s">
        <v>20</v>
      </c>
      <c r="F1548" s="54">
        <v>3</v>
      </c>
      <c r="G1548" s="54">
        <v>2</v>
      </c>
      <c r="H1548" s="311">
        <v>1903.8</v>
      </c>
      <c r="I1548" s="308">
        <v>467.5</v>
      </c>
      <c r="J1548" s="40">
        <v>1400.4</v>
      </c>
      <c r="K1548" s="307">
        <f t="shared" si="486"/>
        <v>11249208.600000001</v>
      </c>
      <c r="L1548" s="311">
        <v>0</v>
      </c>
      <c r="M1548" s="377">
        <v>0</v>
      </c>
      <c r="N1548" s="311">
        <v>0</v>
      </c>
      <c r="O1548" s="53">
        <f>'[1]Прод. прилож (2)'!$C$424</f>
        <v>11249208.600000001</v>
      </c>
      <c r="P1548" s="42">
        <f t="shared" si="483"/>
        <v>5908.8184683265063</v>
      </c>
      <c r="Q1548" s="307">
        <v>9673</v>
      </c>
      <c r="R1548" s="59" t="s">
        <v>92</v>
      </c>
      <c r="S1548" s="143"/>
      <c r="T1548" s="91"/>
      <c r="U1548" s="91"/>
    </row>
    <row r="1549" spans="1:21" s="235" customFormat="1" ht="22.9" customHeight="1" x14ac:dyDescent="0.25">
      <c r="A1549" s="200">
        <v>1232</v>
      </c>
      <c r="B1549" s="301" t="s">
        <v>1532</v>
      </c>
      <c r="C1549" s="288">
        <v>1958</v>
      </c>
      <c r="D1549" s="305" t="s">
        <v>204</v>
      </c>
      <c r="E1549" s="305" t="s">
        <v>20</v>
      </c>
      <c r="F1549" s="54">
        <v>3</v>
      </c>
      <c r="G1549" s="54">
        <v>3</v>
      </c>
      <c r="H1549" s="311">
        <v>971</v>
      </c>
      <c r="I1549" s="308">
        <v>101</v>
      </c>
      <c r="J1549" s="40">
        <v>813</v>
      </c>
      <c r="K1549" s="307">
        <f t="shared" si="486"/>
        <v>1249800</v>
      </c>
      <c r="L1549" s="311">
        <v>0</v>
      </c>
      <c r="M1549" s="377">
        <v>0</v>
      </c>
      <c r="N1549" s="311">
        <v>0</v>
      </c>
      <c r="O1549" s="53">
        <f>'[1]Прод. прилож (2)'!$C$1594</f>
        <v>1249800</v>
      </c>
      <c r="P1549" s="42">
        <f t="shared" si="483"/>
        <v>1287.1266735324407</v>
      </c>
      <c r="Q1549" s="331">
        <v>9673</v>
      </c>
      <c r="R1549" s="59" t="s">
        <v>94</v>
      </c>
      <c r="S1549" s="143"/>
      <c r="T1549" s="234"/>
      <c r="U1549" s="234"/>
    </row>
    <row r="1550" spans="1:21" s="92" customFormat="1" ht="22.9" customHeight="1" x14ac:dyDescent="0.25">
      <c r="A1550" s="200">
        <v>1233</v>
      </c>
      <c r="B1550" s="301" t="s">
        <v>1096</v>
      </c>
      <c r="C1550" s="288">
        <v>1956</v>
      </c>
      <c r="D1550" s="305">
        <v>2022</v>
      </c>
      <c r="E1550" s="305" t="s">
        <v>20</v>
      </c>
      <c r="F1550" s="54">
        <v>2</v>
      </c>
      <c r="G1550" s="54">
        <v>2</v>
      </c>
      <c r="H1550" s="311">
        <v>952.4</v>
      </c>
      <c r="I1550" s="308">
        <v>151.30000000000001</v>
      </c>
      <c r="J1550" s="40">
        <v>766.9</v>
      </c>
      <c r="K1550" s="307">
        <f t="shared" si="486"/>
        <v>5737080.1900000004</v>
      </c>
      <c r="L1550" s="311">
        <v>0</v>
      </c>
      <c r="M1550" s="377">
        <v>0</v>
      </c>
      <c r="N1550" s="311">
        <v>0</v>
      </c>
      <c r="O1550" s="53">
        <f>'[1]Прод. прилож (2)'!$C$425</f>
        <v>5737080.1900000004</v>
      </c>
      <c r="P1550" s="42">
        <f t="shared" si="483"/>
        <v>6023.8137232255358</v>
      </c>
      <c r="Q1550" s="307">
        <v>9673</v>
      </c>
      <c r="R1550" s="59" t="s">
        <v>92</v>
      </c>
      <c r="S1550" s="143"/>
      <c r="T1550" s="91"/>
      <c r="U1550" s="91"/>
    </row>
    <row r="1551" spans="1:21" s="92" customFormat="1" ht="22.9" customHeight="1" x14ac:dyDescent="0.25">
      <c r="A1551" s="200">
        <v>1234</v>
      </c>
      <c r="B1551" s="301" t="s">
        <v>1488</v>
      </c>
      <c r="C1551" s="288">
        <v>1969</v>
      </c>
      <c r="D1551" s="305" t="s">
        <v>204</v>
      </c>
      <c r="E1551" s="305" t="s">
        <v>20</v>
      </c>
      <c r="F1551" s="54">
        <v>5</v>
      </c>
      <c r="G1551" s="54">
        <v>4</v>
      </c>
      <c r="H1551" s="311">
        <v>3143.9</v>
      </c>
      <c r="I1551" s="308">
        <v>0</v>
      </c>
      <c r="J1551" s="40">
        <v>3143.9</v>
      </c>
      <c r="K1551" s="307">
        <f>SUM(L1551:O1551)</f>
        <v>5862500</v>
      </c>
      <c r="L1551" s="311">
        <v>0</v>
      </c>
      <c r="M1551" s="377">
        <v>0</v>
      </c>
      <c r="N1551" s="311">
        <v>0</v>
      </c>
      <c r="O1551" s="53">
        <f>'[1]Прод. прилож (2)'!$C$1595</f>
        <v>5862500</v>
      </c>
      <c r="P1551" s="42">
        <f t="shared" si="483"/>
        <v>1864.7221603740577</v>
      </c>
      <c r="Q1551" s="307">
        <v>9673</v>
      </c>
      <c r="R1551" s="59" t="s">
        <v>94</v>
      </c>
      <c r="S1551" s="143"/>
      <c r="T1551" s="91"/>
      <c r="U1551" s="91"/>
    </row>
    <row r="1552" spans="1:21" s="214" customFormat="1" ht="22.9" customHeight="1" x14ac:dyDescent="0.25">
      <c r="A1552" s="200">
        <v>1235</v>
      </c>
      <c r="B1552" s="301" t="s">
        <v>1528</v>
      </c>
      <c r="C1552" s="288">
        <v>1984</v>
      </c>
      <c r="D1552" s="305" t="s">
        <v>204</v>
      </c>
      <c r="E1552" s="305" t="s">
        <v>20</v>
      </c>
      <c r="F1552" s="54">
        <v>5</v>
      </c>
      <c r="G1552" s="54">
        <v>6</v>
      </c>
      <c r="H1552" s="311">
        <v>6020.4</v>
      </c>
      <c r="I1552" s="308">
        <v>0</v>
      </c>
      <c r="J1552" s="40">
        <v>3795.6</v>
      </c>
      <c r="K1552" s="307">
        <f>SUM(L1552:O1552)</f>
        <v>5068640</v>
      </c>
      <c r="L1552" s="311">
        <v>0</v>
      </c>
      <c r="M1552" s="377">
        <v>0</v>
      </c>
      <c r="N1552" s="311">
        <v>0</v>
      </c>
      <c r="O1552" s="53">
        <f>'[1]Прод. прилож (2)'!$C$1596</f>
        <v>5068640</v>
      </c>
      <c r="P1552" s="42">
        <f t="shared" si="483"/>
        <v>841.91083648926985</v>
      </c>
      <c r="Q1552" s="307">
        <v>9673</v>
      </c>
      <c r="R1552" s="59" t="s">
        <v>94</v>
      </c>
      <c r="S1552" s="143"/>
      <c r="T1552" s="222"/>
      <c r="U1552" s="222"/>
    </row>
    <row r="1553" spans="1:21" s="92" customFormat="1" ht="27" customHeight="1" x14ac:dyDescent="0.25">
      <c r="A1553" s="200">
        <v>1236</v>
      </c>
      <c r="B1553" s="301" t="s">
        <v>1249</v>
      </c>
      <c r="C1553" s="305">
        <v>1960</v>
      </c>
      <c r="D1553" s="305" t="s">
        <v>204</v>
      </c>
      <c r="E1553" s="305" t="s">
        <v>20</v>
      </c>
      <c r="F1553" s="27">
        <v>3</v>
      </c>
      <c r="G1553" s="27">
        <v>2</v>
      </c>
      <c r="H1553" s="40">
        <v>2195.4</v>
      </c>
      <c r="I1553" s="129">
        <v>570</v>
      </c>
      <c r="J1553" s="40">
        <v>1625.4</v>
      </c>
      <c r="K1553" s="307">
        <f t="shared" ref="K1553" si="487">SUM(L1553:O1553)</f>
        <v>619348.19999999995</v>
      </c>
      <c r="L1553" s="40">
        <v>0</v>
      </c>
      <c r="M1553" s="40">
        <v>0</v>
      </c>
      <c r="N1553" s="40">
        <v>0</v>
      </c>
      <c r="O1553" s="18">
        <f>'[1]Прод. прилож (2)'!$C$426</f>
        <v>619348.19999999995</v>
      </c>
      <c r="P1553" s="42">
        <f t="shared" si="483"/>
        <v>282.11177917463783</v>
      </c>
      <c r="Q1553" s="307">
        <v>9673</v>
      </c>
      <c r="R1553" s="59" t="s">
        <v>92</v>
      </c>
      <c r="S1553" s="143"/>
      <c r="T1553" s="91"/>
      <c r="U1553" s="91"/>
    </row>
    <row r="1554" spans="1:21" s="123" customFormat="1" ht="25.15" customHeight="1" x14ac:dyDescent="0.25">
      <c r="A1554" s="200">
        <v>1237</v>
      </c>
      <c r="B1554" s="88" t="s">
        <v>1039</v>
      </c>
      <c r="C1554" s="305">
        <v>1980</v>
      </c>
      <c r="D1554" s="305" t="s">
        <v>204</v>
      </c>
      <c r="E1554" s="305" t="s">
        <v>20</v>
      </c>
      <c r="F1554" s="306">
        <v>2</v>
      </c>
      <c r="G1554" s="306">
        <v>3</v>
      </c>
      <c r="H1554" s="307">
        <v>860.6</v>
      </c>
      <c r="I1554" s="308">
        <v>0</v>
      </c>
      <c r="J1554" s="40">
        <v>493.1</v>
      </c>
      <c r="K1554" s="307">
        <f t="shared" si="486"/>
        <v>6376178.2199999997</v>
      </c>
      <c r="L1554" s="311">
        <v>0</v>
      </c>
      <c r="M1554" s="377">
        <v>0</v>
      </c>
      <c r="N1554" s="311">
        <v>0</v>
      </c>
      <c r="O1554" s="311">
        <f>'[1]Прод. прилож (2)'!$C$1084</f>
        <v>6376178.2199999997</v>
      </c>
      <c r="P1554" s="311">
        <f>K1554/H1554</f>
        <v>7408.9916569834995</v>
      </c>
      <c r="Q1554" s="42">
        <v>9673</v>
      </c>
      <c r="R1554" s="59" t="s">
        <v>93</v>
      </c>
      <c r="S1554" s="47"/>
      <c r="T1554" s="15"/>
      <c r="U1554" s="15"/>
    </row>
    <row r="1555" spans="1:21" s="123" customFormat="1" ht="25.15" customHeight="1" x14ac:dyDescent="0.25">
      <c r="A1555" s="200">
        <v>1238</v>
      </c>
      <c r="B1555" s="88" t="s">
        <v>1040</v>
      </c>
      <c r="C1555" s="305">
        <v>1987</v>
      </c>
      <c r="D1555" s="305" t="s">
        <v>204</v>
      </c>
      <c r="E1555" s="305" t="s">
        <v>20</v>
      </c>
      <c r="F1555" s="306">
        <v>2</v>
      </c>
      <c r="G1555" s="306">
        <v>3</v>
      </c>
      <c r="H1555" s="307">
        <v>844.7</v>
      </c>
      <c r="I1555" s="311">
        <v>0</v>
      </c>
      <c r="J1555" s="40">
        <v>499.4</v>
      </c>
      <c r="K1555" s="307">
        <f t="shared" si="486"/>
        <v>6406550</v>
      </c>
      <c r="L1555" s="311">
        <v>0</v>
      </c>
      <c r="M1555" s="377">
        <v>0</v>
      </c>
      <c r="N1555" s="311">
        <v>0</v>
      </c>
      <c r="O1555" s="311">
        <f>'[1]Прод. прилож (2)'!$C$1597</f>
        <v>6406550</v>
      </c>
      <c r="P1555" s="311">
        <f>K1555/H1555</f>
        <v>7584.4086657985081</v>
      </c>
      <c r="Q1555" s="42">
        <v>9673</v>
      </c>
      <c r="R1555" s="59" t="s">
        <v>94</v>
      </c>
      <c r="S1555" s="47"/>
      <c r="T1555" s="15"/>
      <c r="U1555" s="15"/>
    </row>
    <row r="1556" spans="1:21" s="123" customFormat="1" ht="25.15" customHeight="1" x14ac:dyDescent="0.25">
      <c r="A1556" s="200">
        <v>1239</v>
      </c>
      <c r="B1556" s="88" t="s">
        <v>1041</v>
      </c>
      <c r="C1556" s="305">
        <v>1986</v>
      </c>
      <c r="D1556" s="305" t="s">
        <v>204</v>
      </c>
      <c r="E1556" s="305" t="s">
        <v>20</v>
      </c>
      <c r="F1556" s="306">
        <v>2</v>
      </c>
      <c r="G1556" s="306">
        <v>3</v>
      </c>
      <c r="H1556" s="307">
        <v>861.3</v>
      </c>
      <c r="I1556" s="311">
        <v>0</v>
      </c>
      <c r="J1556" s="40">
        <v>504.8</v>
      </c>
      <c r="K1556" s="307">
        <f t="shared" si="486"/>
        <v>6406550</v>
      </c>
      <c r="L1556" s="311">
        <v>0</v>
      </c>
      <c r="M1556" s="377">
        <v>0</v>
      </c>
      <c r="N1556" s="311">
        <v>0</v>
      </c>
      <c r="O1556" s="311">
        <f>'[1]Прод. прилож (2)'!$C$1598</f>
        <v>6406550</v>
      </c>
      <c r="P1556" s="311">
        <f>K1556/H1556</f>
        <v>7438.2329037501459</v>
      </c>
      <c r="Q1556" s="42">
        <v>9673</v>
      </c>
      <c r="R1556" s="59" t="s">
        <v>94</v>
      </c>
      <c r="S1556" s="47"/>
      <c r="T1556" s="15"/>
      <c r="U1556" s="15"/>
    </row>
    <row r="1557" spans="1:21" s="123" customFormat="1" ht="25.15" customHeight="1" x14ac:dyDescent="0.25">
      <c r="A1557" s="200">
        <v>1240</v>
      </c>
      <c r="B1557" s="88" t="s">
        <v>1097</v>
      </c>
      <c r="C1557" s="305">
        <v>1987</v>
      </c>
      <c r="D1557" s="305" t="s">
        <v>204</v>
      </c>
      <c r="E1557" s="305" t="s">
        <v>20</v>
      </c>
      <c r="F1557" s="306">
        <v>9</v>
      </c>
      <c r="G1557" s="306">
        <v>2</v>
      </c>
      <c r="H1557" s="307">
        <v>7059.3</v>
      </c>
      <c r="I1557" s="308">
        <v>767.8</v>
      </c>
      <c r="J1557" s="40">
        <v>4167.21</v>
      </c>
      <c r="K1557" s="307">
        <f t="shared" si="486"/>
        <v>4332431.13</v>
      </c>
      <c r="L1557" s="311">
        <v>0</v>
      </c>
      <c r="M1557" s="377">
        <v>0</v>
      </c>
      <c r="N1557" s="311">
        <v>0</v>
      </c>
      <c r="O1557" s="53">
        <f>'[1]Прод. прилож (2)'!$C$427</f>
        <v>4332431.13</v>
      </c>
      <c r="P1557" s="42">
        <f>K1557/H1557</f>
        <v>613.71965067357951</v>
      </c>
      <c r="Q1557" s="307">
        <v>9673</v>
      </c>
      <c r="R1557" s="59" t="s">
        <v>92</v>
      </c>
      <c r="S1557" s="152"/>
      <c r="T1557" s="15"/>
      <c r="U1557" s="15"/>
    </row>
    <row r="1558" spans="1:21" s="212" customFormat="1" ht="25.15" customHeight="1" x14ac:dyDescent="0.25">
      <c r="A1558" s="200">
        <v>1241</v>
      </c>
      <c r="B1558" s="88" t="s">
        <v>1529</v>
      </c>
      <c r="C1558" s="305">
        <v>1985</v>
      </c>
      <c r="D1558" s="305" t="s">
        <v>204</v>
      </c>
      <c r="E1558" s="305" t="s">
        <v>20</v>
      </c>
      <c r="F1558" s="306">
        <v>9</v>
      </c>
      <c r="G1558" s="306">
        <v>2</v>
      </c>
      <c r="H1558" s="307">
        <v>7171.7</v>
      </c>
      <c r="I1558" s="308">
        <v>24</v>
      </c>
      <c r="J1558" s="40">
        <v>4967.6000000000004</v>
      </c>
      <c r="K1558" s="307">
        <f>SUM(L1558:O1558)</f>
        <v>5464800</v>
      </c>
      <c r="L1558" s="311">
        <v>0</v>
      </c>
      <c r="M1558" s="377">
        <v>0</v>
      </c>
      <c r="N1558" s="311">
        <v>0</v>
      </c>
      <c r="O1558" s="53">
        <f>'[1]Прод. прилож (2)'!$C$1599</f>
        <v>5464800</v>
      </c>
      <c r="P1558" s="42">
        <f>K1558/H1558</f>
        <v>761.99506393184322</v>
      </c>
      <c r="Q1558" s="307">
        <v>9673</v>
      </c>
      <c r="R1558" s="59" t="s">
        <v>94</v>
      </c>
      <c r="S1558" s="152"/>
      <c r="T1558" s="221"/>
      <c r="U1558" s="221"/>
    </row>
    <row r="1559" spans="1:21" s="123" customFormat="1" ht="25.15" customHeight="1" x14ac:dyDescent="0.25">
      <c r="A1559" s="200">
        <v>1242</v>
      </c>
      <c r="B1559" s="88" t="s">
        <v>956</v>
      </c>
      <c r="C1559" s="305">
        <v>1981</v>
      </c>
      <c r="D1559" s="305" t="s">
        <v>204</v>
      </c>
      <c r="E1559" s="305" t="s">
        <v>20</v>
      </c>
      <c r="F1559" s="306">
        <v>5</v>
      </c>
      <c r="G1559" s="306">
        <v>2</v>
      </c>
      <c r="H1559" s="307">
        <v>3570.6</v>
      </c>
      <c r="I1559" s="311">
        <f>M1559</f>
        <v>0</v>
      </c>
      <c r="J1559" s="40">
        <v>3570.6</v>
      </c>
      <c r="K1559" s="307">
        <f t="shared" si="482"/>
        <v>3925000</v>
      </c>
      <c r="L1559" s="311">
        <v>0</v>
      </c>
      <c r="M1559" s="377">
        <v>0</v>
      </c>
      <c r="N1559" s="311">
        <v>0</v>
      </c>
      <c r="O1559" s="311">
        <f>'[1]Прод. прилож (2)'!$C$1600</f>
        <v>3925000</v>
      </c>
      <c r="P1559" s="311">
        <f t="shared" si="483"/>
        <v>1099.2550271663026</v>
      </c>
      <c r="Q1559" s="42">
        <v>9673</v>
      </c>
      <c r="R1559" s="59" t="s">
        <v>94</v>
      </c>
      <c r="S1559" s="47"/>
      <c r="T1559" s="15"/>
      <c r="U1559" s="15"/>
    </row>
    <row r="1560" spans="1:21" s="123" customFormat="1" ht="25.15" customHeight="1" x14ac:dyDescent="0.25">
      <c r="A1560" s="200">
        <v>1243</v>
      </c>
      <c r="B1560" s="88" t="s">
        <v>957</v>
      </c>
      <c r="C1560" s="305">
        <v>1976</v>
      </c>
      <c r="D1560" s="305" t="s">
        <v>204</v>
      </c>
      <c r="E1560" s="305" t="s">
        <v>20</v>
      </c>
      <c r="F1560" s="306">
        <v>5</v>
      </c>
      <c r="G1560" s="306">
        <v>2</v>
      </c>
      <c r="H1560" s="307">
        <v>3290.7</v>
      </c>
      <c r="I1560" s="311">
        <f>M1560</f>
        <v>0</v>
      </c>
      <c r="J1560" s="40">
        <v>3290.7</v>
      </c>
      <c r="K1560" s="307">
        <f t="shared" si="482"/>
        <v>3925000</v>
      </c>
      <c r="L1560" s="311">
        <v>0</v>
      </c>
      <c r="M1560" s="377">
        <v>0</v>
      </c>
      <c r="N1560" s="311">
        <v>0</v>
      </c>
      <c r="O1560" s="311">
        <f>'[1]Прод. прилож (2)'!$C$1601</f>
        <v>3925000</v>
      </c>
      <c r="P1560" s="311">
        <f t="shared" si="483"/>
        <v>1192.7553408089466</v>
      </c>
      <c r="Q1560" s="42">
        <v>9673</v>
      </c>
      <c r="R1560" s="59" t="s">
        <v>94</v>
      </c>
      <c r="S1560" s="47"/>
      <c r="T1560" s="15"/>
      <c r="U1560" s="15"/>
    </row>
    <row r="1561" spans="1:21" ht="25.15" customHeight="1" x14ac:dyDescent="0.25">
      <c r="A1561" s="200">
        <v>1244</v>
      </c>
      <c r="B1561" s="88" t="s">
        <v>1489</v>
      </c>
      <c r="C1561" s="305">
        <v>1955</v>
      </c>
      <c r="D1561" s="305" t="s">
        <v>204</v>
      </c>
      <c r="E1561" s="305" t="s">
        <v>20</v>
      </c>
      <c r="F1561" s="306">
        <v>2</v>
      </c>
      <c r="G1561" s="306">
        <v>2</v>
      </c>
      <c r="H1561" s="307">
        <v>381</v>
      </c>
      <c r="I1561" s="311">
        <v>0</v>
      </c>
      <c r="J1561" s="307">
        <v>381</v>
      </c>
      <c r="K1561" s="307">
        <f>SUM(L1561:O1561)</f>
        <v>1925500</v>
      </c>
      <c r="L1561" s="311">
        <v>0</v>
      </c>
      <c r="M1561" s="377">
        <v>0</v>
      </c>
      <c r="N1561" s="311">
        <v>0</v>
      </c>
      <c r="O1561" s="311">
        <f>'[1]Прод. прилож (2)'!$C$1602</f>
        <v>1925500</v>
      </c>
      <c r="P1561" s="311">
        <f t="shared" si="483"/>
        <v>5053.8057742782148</v>
      </c>
      <c r="Q1561" s="42">
        <v>9673</v>
      </c>
      <c r="R1561" s="59" t="s">
        <v>94</v>
      </c>
      <c r="S1561" s="14"/>
    </row>
    <row r="1562" spans="1:21" ht="25.15" customHeight="1" x14ac:dyDescent="0.25">
      <c r="A1562" s="200">
        <v>1245</v>
      </c>
      <c r="B1562" s="88" t="s">
        <v>1490</v>
      </c>
      <c r="C1562" s="305">
        <v>1955</v>
      </c>
      <c r="D1562" s="305" t="s">
        <v>204</v>
      </c>
      <c r="E1562" s="305" t="s">
        <v>20</v>
      </c>
      <c r="F1562" s="306">
        <v>2</v>
      </c>
      <c r="G1562" s="306">
        <v>2</v>
      </c>
      <c r="H1562" s="307">
        <v>381</v>
      </c>
      <c r="I1562" s="311">
        <v>0</v>
      </c>
      <c r="J1562" s="307">
        <v>381</v>
      </c>
      <c r="K1562" s="307">
        <f>SUM(L1562:O1562)</f>
        <v>1925500</v>
      </c>
      <c r="L1562" s="311">
        <v>0</v>
      </c>
      <c r="M1562" s="377">
        <v>0</v>
      </c>
      <c r="N1562" s="311">
        <v>0</v>
      </c>
      <c r="O1562" s="311">
        <f>'[1]Прод. прилож (2)'!$C$1603</f>
        <v>1925500</v>
      </c>
      <c r="P1562" s="311">
        <f t="shared" ref="P1562" si="488">K1562/H1562</f>
        <v>5053.8057742782148</v>
      </c>
      <c r="Q1562" s="42">
        <v>9673</v>
      </c>
      <c r="R1562" s="59" t="s">
        <v>94</v>
      </c>
      <c r="S1562" s="14"/>
    </row>
    <row r="1563" spans="1:21" ht="25.15" customHeight="1" x14ac:dyDescent="0.25">
      <c r="A1563" s="200">
        <v>1246</v>
      </c>
      <c r="B1563" s="88" t="s">
        <v>958</v>
      </c>
      <c r="C1563" s="288">
        <v>1958</v>
      </c>
      <c r="D1563" s="305" t="s">
        <v>204</v>
      </c>
      <c r="E1563" s="305" t="s">
        <v>20</v>
      </c>
      <c r="F1563" s="306">
        <v>2</v>
      </c>
      <c r="G1563" s="306">
        <v>2</v>
      </c>
      <c r="H1563" s="311">
        <v>929.3</v>
      </c>
      <c r="I1563" s="308">
        <v>93.9</v>
      </c>
      <c r="J1563" s="40">
        <v>835.4</v>
      </c>
      <c r="K1563" s="307">
        <f t="shared" si="482"/>
        <v>578364.67999999993</v>
      </c>
      <c r="L1563" s="311">
        <v>0</v>
      </c>
      <c r="M1563" s="377">
        <v>0</v>
      </c>
      <c r="N1563" s="311">
        <v>0</v>
      </c>
      <c r="O1563" s="311">
        <f>'[1]Прод. прилож (2)'!$C$428</f>
        <v>578364.67999999993</v>
      </c>
      <c r="P1563" s="311">
        <f t="shared" si="483"/>
        <v>622.36595286774991</v>
      </c>
      <c r="Q1563" s="42">
        <v>9673</v>
      </c>
      <c r="R1563" s="59" t="s">
        <v>92</v>
      </c>
    </row>
    <row r="1564" spans="1:21" ht="25.15" customHeight="1" x14ac:dyDescent="0.25">
      <c r="A1564" s="200">
        <v>1247</v>
      </c>
      <c r="B1564" s="88" t="s">
        <v>1492</v>
      </c>
      <c r="C1564" s="288">
        <v>1969</v>
      </c>
      <c r="D1564" s="305" t="s">
        <v>204</v>
      </c>
      <c r="E1564" s="305" t="s">
        <v>20</v>
      </c>
      <c r="F1564" s="306">
        <v>5</v>
      </c>
      <c r="G1564" s="306">
        <v>4</v>
      </c>
      <c r="H1564" s="311">
        <v>3278.1</v>
      </c>
      <c r="I1564" s="308">
        <v>0</v>
      </c>
      <c r="J1564" s="40">
        <v>3278.1</v>
      </c>
      <c r="K1564" s="307">
        <f>SUM(L1564:O1564)</f>
        <v>27927772.5</v>
      </c>
      <c r="L1564" s="311">
        <v>0</v>
      </c>
      <c r="M1564" s="377">
        <v>0</v>
      </c>
      <c r="N1564" s="311">
        <v>0</v>
      </c>
      <c r="O1564" s="311">
        <f>'[1]Прод. прилож (2)'!$C$1607</f>
        <v>27927772.5</v>
      </c>
      <c r="P1564" s="311">
        <f t="shared" si="483"/>
        <v>8519.499862725359</v>
      </c>
      <c r="Q1564" s="42">
        <v>9673</v>
      </c>
      <c r="R1564" s="59" t="s">
        <v>94</v>
      </c>
    </row>
    <row r="1565" spans="1:21" ht="25.15" customHeight="1" x14ac:dyDescent="0.25">
      <c r="A1565" s="200">
        <v>1248</v>
      </c>
      <c r="B1565" s="88" t="s">
        <v>1493</v>
      </c>
      <c r="C1565" s="288">
        <v>1967</v>
      </c>
      <c r="D1565" s="305" t="s">
        <v>204</v>
      </c>
      <c r="E1565" s="305" t="s">
        <v>20</v>
      </c>
      <c r="F1565" s="306">
        <v>5</v>
      </c>
      <c r="G1565" s="306">
        <v>4</v>
      </c>
      <c r="H1565" s="311">
        <v>3212.8</v>
      </c>
      <c r="I1565" s="308">
        <v>0</v>
      </c>
      <c r="J1565" s="40">
        <v>3212.8</v>
      </c>
      <c r="K1565" s="307">
        <f>SUM(L1565:O1565)</f>
        <v>27927772.5</v>
      </c>
      <c r="L1565" s="311">
        <v>0</v>
      </c>
      <c r="M1565" s="377">
        <v>0</v>
      </c>
      <c r="N1565" s="311">
        <v>0</v>
      </c>
      <c r="O1565" s="311">
        <f>'[1]Прод. прилож (2)'!$C$1608</f>
        <v>27927772.5</v>
      </c>
      <c r="P1565" s="311">
        <f t="shared" si="483"/>
        <v>8692.6582731573708</v>
      </c>
      <c r="Q1565" s="42">
        <v>9673</v>
      </c>
      <c r="R1565" s="59" t="s">
        <v>94</v>
      </c>
    </row>
    <row r="1566" spans="1:21" ht="25.15" customHeight="1" x14ac:dyDescent="0.25">
      <c r="A1566" s="200">
        <v>1249</v>
      </c>
      <c r="B1566" s="88" t="s">
        <v>1491</v>
      </c>
      <c r="C1566" s="288">
        <v>1967</v>
      </c>
      <c r="D1566" s="305" t="s">
        <v>204</v>
      </c>
      <c r="E1566" s="305" t="s">
        <v>20</v>
      </c>
      <c r="F1566" s="306">
        <v>4</v>
      </c>
      <c r="G1566" s="306">
        <v>4</v>
      </c>
      <c r="H1566" s="311">
        <v>3312.5</v>
      </c>
      <c r="I1566" s="308">
        <v>0</v>
      </c>
      <c r="J1566" s="311">
        <v>3312.5</v>
      </c>
      <c r="K1566" s="307">
        <f>SUM(L1566:O1566)</f>
        <v>27927772.5</v>
      </c>
      <c r="L1566" s="311">
        <v>0</v>
      </c>
      <c r="M1566" s="377">
        <v>0</v>
      </c>
      <c r="N1566" s="311">
        <v>0</v>
      </c>
      <c r="O1566" s="311">
        <f>'[1]Прод. прилож (2)'!$C$1604</f>
        <v>27927772.5</v>
      </c>
      <c r="P1566" s="311">
        <f t="shared" si="483"/>
        <v>8431.0256603773578</v>
      </c>
      <c r="Q1566" s="42">
        <v>9673</v>
      </c>
      <c r="R1566" s="59" t="s">
        <v>94</v>
      </c>
    </row>
    <row r="1567" spans="1:21" s="123" customFormat="1" ht="25.15" customHeight="1" x14ac:dyDescent="0.25">
      <c r="A1567" s="200">
        <v>1250</v>
      </c>
      <c r="B1567" s="88" t="s">
        <v>959</v>
      </c>
      <c r="C1567" s="288">
        <v>1962</v>
      </c>
      <c r="D1567" s="305" t="s">
        <v>204</v>
      </c>
      <c r="E1567" s="305" t="s">
        <v>20</v>
      </c>
      <c r="F1567" s="306">
        <v>4</v>
      </c>
      <c r="G1567" s="306">
        <v>3</v>
      </c>
      <c r="H1567" s="311">
        <v>1492.3</v>
      </c>
      <c r="I1567" s="308">
        <v>871.7</v>
      </c>
      <c r="J1567" s="40">
        <v>1571.7</v>
      </c>
      <c r="K1567" s="307">
        <f t="shared" si="482"/>
        <v>7246250</v>
      </c>
      <c r="L1567" s="311">
        <v>0</v>
      </c>
      <c r="M1567" s="377">
        <v>0</v>
      </c>
      <c r="N1567" s="311">
        <v>0</v>
      </c>
      <c r="O1567" s="311">
        <f>'[1]Прод. прилож (2)'!$C$1085</f>
        <v>7246250</v>
      </c>
      <c r="P1567" s="311">
        <f t="shared" si="483"/>
        <v>4855.759565770958</v>
      </c>
      <c r="Q1567" s="42">
        <v>9673</v>
      </c>
      <c r="R1567" s="59" t="s">
        <v>93</v>
      </c>
      <c r="S1567" s="47"/>
      <c r="T1567" s="15"/>
      <c r="U1567" s="15"/>
    </row>
    <row r="1568" spans="1:21" s="123" customFormat="1" ht="25.15" customHeight="1" x14ac:dyDescent="0.25">
      <c r="A1568" s="200">
        <v>1251</v>
      </c>
      <c r="B1568" s="88" t="s">
        <v>960</v>
      </c>
      <c r="C1568" s="305">
        <v>1962</v>
      </c>
      <c r="D1568" s="305" t="s">
        <v>204</v>
      </c>
      <c r="E1568" s="305" t="s">
        <v>20</v>
      </c>
      <c r="F1568" s="306">
        <v>3</v>
      </c>
      <c r="G1568" s="306">
        <v>3</v>
      </c>
      <c r="H1568" s="307">
        <v>1641.4</v>
      </c>
      <c r="I1568" s="298">
        <v>577.70000000000005</v>
      </c>
      <c r="J1568" s="40">
        <v>1063.7</v>
      </c>
      <c r="K1568" s="307">
        <f t="shared" si="482"/>
        <v>7035062.5099999998</v>
      </c>
      <c r="L1568" s="311">
        <v>0</v>
      </c>
      <c r="M1568" s="377">
        <v>0</v>
      </c>
      <c r="N1568" s="311">
        <v>0</v>
      </c>
      <c r="O1568" s="311">
        <f>'[1]Прод. прилож (2)'!$C$1086</f>
        <v>7035062.5099999998</v>
      </c>
      <c r="P1568" s="311">
        <f t="shared" si="483"/>
        <v>4286.0134702083587</v>
      </c>
      <c r="Q1568" s="42">
        <v>9673</v>
      </c>
      <c r="R1568" s="59" t="s">
        <v>93</v>
      </c>
      <c r="S1568" s="47"/>
      <c r="T1568" s="15"/>
      <c r="U1568" s="15"/>
    </row>
    <row r="1569" spans="1:21" s="123" customFormat="1" ht="25.15" customHeight="1" x14ac:dyDescent="0.25">
      <c r="A1569" s="200">
        <v>1252</v>
      </c>
      <c r="B1569" s="88" t="s">
        <v>961</v>
      </c>
      <c r="C1569" s="305">
        <v>1962</v>
      </c>
      <c r="D1569" s="305" t="s">
        <v>204</v>
      </c>
      <c r="E1569" s="305" t="s">
        <v>20</v>
      </c>
      <c r="F1569" s="306">
        <v>4</v>
      </c>
      <c r="G1569" s="306">
        <v>4</v>
      </c>
      <c r="H1569" s="307">
        <v>2770.7</v>
      </c>
      <c r="I1569" s="298">
        <v>212.2</v>
      </c>
      <c r="J1569" s="40">
        <v>2558.5</v>
      </c>
      <c r="K1569" s="307">
        <f t="shared" si="482"/>
        <v>20282106.770000003</v>
      </c>
      <c r="L1569" s="311">
        <v>0</v>
      </c>
      <c r="M1569" s="377">
        <v>0</v>
      </c>
      <c r="N1569" s="311">
        <v>0</v>
      </c>
      <c r="O1569" s="311">
        <f>'[1]Прод. прилож (2)'!$C$429</f>
        <v>20282106.770000003</v>
      </c>
      <c r="P1569" s="311">
        <f t="shared" si="483"/>
        <v>7320.2103331288135</v>
      </c>
      <c r="Q1569" s="42">
        <v>9673</v>
      </c>
      <c r="R1569" s="59" t="s">
        <v>92</v>
      </c>
      <c r="S1569" s="152"/>
      <c r="T1569" s="15"/>
      <c r="U1569" s="15"/>
    </row>
    <row r="1570" spans="1:21" ht="25.15" customHeight="1" x14ac:dyDescent="0.25">
      <c r="A1570" s="200">
        <v>1253</v>
      </c>
      <c r="B1570" s="88" t="s">
        <v>942</v>
      </c>
      <c r="C1570" s="288">
        <v>1964</v>
      </c>
      <c r="D1570" s="305" t="s">
        <v>204</v>
      </c>
      <c r="E1570" s="305" t="s">
        <v>20</v>
      </c>
      <c r="F1570" s="306">
        <v>4</v>
      </c>
      <c r="G1570" s="306">
        <v>2</v>
      </c>
      <c r="H1570" s="311">
        <v>1453.8</v>
      </c>
      <c r="I1570" s="311">
        <v>456.1</v>
      </c>
      <c r="J1570" s="40">
        <v>997.7</v>
      </c>
      <c r="K1570" s="307">
        <f t="shared" si="482"/>
        <v>12389295.199999999</v>
      </c>
      <c r="L1570" s="311">
        <v>0</v>
      </c>
      <c r="M1570" s="377">
        <v>0</v>
      </c>
      <c r="N1570" s="311">
        <v>0</v>
      </c>
      <c r="O1570" s="311">
        <f>'[1]Прод. прилож (2)'!$C$1605</f>
        <v>12389295.199999999</v>
      </c>
      <c r="P1570" s="311">
        <f t="shared" si="483"/>
        <v>8522.0079790892833</v>
      </c>
      <c r="Q1570" s="42">
        <v>9673</v>
      </c>
      <c r="R1570" s="59" t="s">
        <v>94</v>
      </c>
      <c r="S1570" s="14"/>
    </row>
    <row r="1571" spans="1:21" ht="25.15" customHeight="1" x14ac:dyDescent="0.25">
      <c r="A1571" s="200">
        <v>1254</v>
      </c>
      <c r="B1571" s="88" t="s">
        <v>962</v>
      </c>
      <c r="C1571" s="305">
        <v>1965</v>
      </c>
      <c r="D1571" s="305" t="s">
        <v>204</v>
      </c>
      <c r="E1571" s="305" t="s">
        <v>20</v>
      </c>
      <c r="F1571" s="306">
        <v>4</v>
      </c>
      <c r="G1571" s="306">
        <v>3</v>
      </c>
      <c r="H1571" s="307">
        <v>1992.9</v>
      </c>
      <c r="I1571" s="307">
        <v>511.8</v>
      </c>
      <c r="J1571" s="40">
        <v>1481.1</v>
      </c>
      <c r="K1571" s="307">
        <f t="shared" si="482"/>
        <v>15419936.600000001</v>
      </c>
      <c r="L1571" s="311">
        <v>0</v>
      </c>
      <c r="M1571" s="377">
        <v>0</v>
      </c>
      <c r="N1571" s="311">
        <v>0</v>
      </c>
      <c r="O1571" s="311">
        <f>'[1]Прод. прилож (2)'!$C$1606</f>
        <v>15419936.600000001</v>
      </c>
      <c r="P1571" s="311">
        <f t="shared" si="483"/>
        <v>7737.4361985046917</v>
      </c>
      <c r="Q1571" s="42">
        <v>9673</v>
      </c>
      <c r="R1571" s="59" t="s">
        <v>94</v>
      </c>
      <c r="S1571" s="14"/>
    </row>
    <row r="1572" spans="1:21" ht="25.15" customHeight="1" x14ac:dyDescent="0.25">
      <c r="A1572" s="200">
        <v>1255</v>
      </c>
      <c r="B1572" s="88" t="s">
        <v>963</v>
      </c>
      <c r="C1572" s="288">
        <v>1961</v>
      </c>
      <c r="D1572" s="305" t="s">
        <v>204</v>
      </c>
      <c r="E1572" s="305" t="s">
        <v>20</v>
      </c>
      <c r="F1572" s="306">
        <v>3</v>
      </c>
      <c r="G1572" s="306">
        <v>2</v>
      </c>
      <c r="H1572" s="311">
        <v>1488.7</v>
      </c>
      <c r="I1572" s="308">
        <v>501.6</v>
      </c>
      <c r="J1572" s="40">
        <v>1543.2</v>
      </c>
      <c r="K1572" s="307">
        <f t="shared" si="482"/>
        <v>7335743.2300000004</v>
      </c>
      <c r="L1572" s="311">
        <v>0</v>
      </c>
      <c r="M1572" s="377">
        <v>0</v>
      </c>
      <c r="N1572" s="311">
        <v>0</v>
      </c>
      <c r="O1572" s="311">
        <f>'[1]Прод. прилож (2)'!$C$1087</f>
        <v>7335743.2300000004</v>
      </c>
      <c r="P1572" s="311">
        <f t="shared" si="483"/>
        <v>4927.6168670652251</v>
      </c>
      <c r="Q1572" s="42">
        <v>9673</v>
      </c>
      <c r="R1572" s="59" t="s">
        <v>93</v>
      </c>
      <c r="S1572" s="14"/>
    </row>
    <row r="1573" spans="1:21" ht="25.15" customHeight="1" x14ac:dyDescent="0.25">
      <c r="A1573" s="393">
        <v>1256</v>
      </c>
      <c r="B1573" s="395" t="s">
        <v>964</v>
      </c>
      <c r="C1573" s="387">
        <v>1978</v>
      </c>
      <c r="D1573" s="397" t="s">
        <v>204</v>
      </c>
      <c r="E1573" s="397" t="s">
        <v>22</v>
      </c>
      <c r="F1573" s="399">
        <v>5</v>
      </c>
      <c r="G1573" s="399">
        <v>8</v>
      </c>
      <c r="H1573" s="413">
        <v>4358.2</v>
      </c>
      <c r="I1573" s="409">
        <v>4247.8</v>
      </c>
      <c r="J1573" s="409">
        <v>3896.4</v>
      </c>
      <c r="K1573" s="307">
        <f t="shared" ref="K1573" si="489">SUM(L1573:O1573)</f>
        <v>335995.12</v>
      </c>
      <c r="L1573" s="311">
        <v>0</v>
      </c>
      <c r="M1573" s="377">
        <v>0</v>
      </c>
      <c r="N1573" s="311">
        <v>0</v>
      </c>
      <c r="O1573" s="311">
        <f>'[1]Прод. прилож (2)'!$C$430</f>
        <v>335995.12</v>
      </c>
      <c r="P1573" s="311">
        <f t="shared" ref="P1573" si="490">K1573/H1573</f>
        <v>77.094929099169377</v>
      </c>
      <c r="Q1573" s="42">
        <v>9673</v>
      </c>
      <c r="R1573" s="59" t="s">
        <v>92</v>
      </c>
    </row>
    <row r="1574" spans="1:21" ht="25.15" customHeight="1" x14ac:dyDescent="0.25">
      <c r="A1574" s="394"/>
      <c r="B1574" s="396"/>
      <c r="C1574" s="388"/>
      <c r="D1574" s="398"/>
      <c r="E1574" s="398"/>
      <c r="F1574" s="400"/>
      <c r="G1574" s="400"/>
      <c r="H1574" s="414"/>
      <c r="I1574" s="410"/>
      <c r="J1574" s="410"/>
      <c r="K1574" s="307">
        <f t="shared" si="482"/>
        <v>18200225</v>
      </c>
      <c r="L1574" s="311">
        <v>0</v>
      </c>
      <c r="M1574" s="377">
        <v>0</v>
      </c>
      <c r="N1574" s="311">
        <v>0</v>
      </c>
      <c r="O1574" s="311">
        <f>'[1]Прод. прилож (2)'!$C$1088</f>
        <v>18200225</v>
      </c>
      <c r="P1574" s="311">
        <f>K1574/H1573</f>
        <v>4176.0876049745311</v>
      </c>
      <c r="Q1574" s="42">
        <v>9673</v>
      </c>
      <c r="R1574" s="59" t="s">
        <v>93</v>
      </c>
    </row>
    <row r="1575" spans="1:21" s="218" customFormat="1" ht="25.15" customHeight="1" x14ac:dyDescent="0.25">
      <c r="A1575" s="200">
        <v>1257</v>
      </c>
      <c r="B1575" s="88" t="s">
        <v>965</v>
      </c>
      <c r="C1575" s="259">
        <v>2010</v>
      </c>
      <c r="D1575" s="305" t="s">
        <v>204</v>
      </c>
      <c r="E1575" s="259" t="s">
        <v>20</v>
      </c>
      <c r="F1575" s="255">
        <v>3</v>
      </c>
      <c r="G1575" s="255">
        <v>1</v>
      </c>
      <c r="H1575" s="273">
        <v>1264.8</v>
      </c>
      <c r="I1575" s="311">
        <f>M1575</f>
        <v>0</v>
      </c>
      <c r="J1575" s="40">
        <v>1264.8</v>
      </c>
      <c r="K1575" s="307">
        <f t="shared" si="482"/>
        <v>7348250</v>
      </c>
      <c r="L1575" s="311">
        <v>0</v>
      </c>
      <c r="M1575" s="377">
        <v>0</v>
      </c>
      <c r="N1575" s="311">
        <v>0</v>
      </c>
      <c r="O1575" s="311">
        <f>'[1]Прод. прилож (2)'!$C$1609</f>
        <v>7348250</v>
      </c>
      <c r="P1575" s="311">
        <f t="shared" si="483"/>
        <v>5809.8118279569899</v>
      </c>
      <c r="Q1575" s="42">
        <v>9673</v>
      </c>
      <c r="R1575" s="59" t="s">
        <v>94</v>
      </c>
      <c r="S1575" s="14"/>
      <c r="T1575" s="217"/>
      <c r="U1575" s="217"/>
    </row>
    <row r="1576" spans="1:21" ht="25.15" customHeight="1" x14ac:dyDescent="0.25">
      <c r="A1576" s="200">
        <v>1258</v>
      </c>
      <c r="B1576" s="88" t="s">
        <v>1497</v>
      </c>
      <c r="C1576" s="259">
        <v>1971</v>
      </c>
      <c r="D1576" s="305" t="s">
        <v>204</v>
      </c>
      <c r="E1576" s="259" t="s">
        <v>20</v>
      </c>
      <c r="F1576" s="255">
        <v>2</v>
      </c>
      <c r="G1576" s="255">
        <v>2</v>
      </c>
      <c r="H1576" s="273">
        <v>713</v>
      </c>
      <c r="I1576" s="311">
        <f>M1576</f>
        <v>0</v>
      </c>
      <c r="J1576" s="40">
        <v>712.4</v>
      </c>
      <c r="K1576" s="307">
        <f t="shared" ref="K1576" si="491">SUM(L1576:O1576)</f>
        <v>4235000</v>
      </c>
      <c r="L1576" s="311">
        <v>0</v>
      </c>
      <c r="M1576" s="377">
        <v>0</v>
      </c>
      <c r="N1576" s="311">
        <v>0</v>
      </c>
      <c r="O1576" s="311">
        <f>'[1]Прод. прилож (2)'!$C$1610</f>
        <v>4235000</v>
      </c>
      <c r="P1576" s="311">
        <f t="shared" ref="P1576" si="492">K1576/H1576</f>
        <v>5939.6914446002802</v>
      </c>
      <c r="Q1576" s="42">
        <v>9673</v>
      </c>
      <c r="R1576" s="59" t="s">
        <v>94</v>
      </c>
      <c r="S1576" s="14"/>
    </row>
    <row r="1577" spans="1:21" ht="25.15" customHeight="1" x14ac:dyDescent="0.25">
      <c r="A1577" s="200">
        <v>1259</v>
      </c>
      <c r="B1577" s="88" t="s">
        <v>940</v>
      </c>
      <c r="C1577" s="243">
        <v>1963</v>
      </c>
      <c r="D1577" s="305" t="s">
        <v>204</v>
      </c>
      <c r="E1577" s="259" t="s">
        <v>20</v>
      </c>
      <c r="F1577" s="255">
        <v>4</v>
      </c>
      <c r="G1577" s="255">
        <v>3</v>
      </c>
      <c r="H1577" s="257">
        <v>1939.7</v>
      </c>
      <c r="I1577" s="257">
        <v>71.5</v>
      </c>
      <c r="J1577" s="40">
        <v>1868.2</v>
      </c>
      <c r="K1577" s="307">
        <f t="shared" si="482"/>
        <v>16349072.5</v>
      </c>
      <c r="L1577" s="311">
        <v>0</v>
      </c>
      <c r="M1577" s="377">
        <v>0</v>
      </c>
      <c r="N1577" s="311">
        <v>0</v>
      </c>
      <c r="O1577" s="311">
        <f>'[1]Прод. прилож (2)'!$C$1611</f>
        <v>16349072.5</v>
      </c>
      <c r="P1577" s="311">
        <f t="shared" si="483"/>
        <v>8428.6603598494603</v>
      </c>
      <c r="Q1577" s="42">
        <v>9673</v>
      </c>
      <c r="R1577" s="59" t="s">
        <v>94</v>
      </c>
      <c r="S1577" s="14"/>
    </row>
    <row r="1578" spans="1:21" ht="25.15" customHeight="1" x14ac:dyDescent="0.25">
      <c r="A1578" s="393">
        <v>1260</v>
      </c>
      <c r="B1578" s="395" t="s">
        <v>941</v>
      </c>
      <c r="C1578" s="387">
        <v>1949</v>
      </c>
      <c r="D1578" s="397" t="s">
        <v>204</v>
      </c>
      <c r="E1578" s="397" t="s">
        <v>20</v>
      </c>
      <c r="F1578" s="399">
        <v>3</v>
      </c>
      <c r="G1578" s="399">
        <v>3</v>
      </c>
      <c r="H1578" s="413">
        <v>1507.9</v>
      </c>
      <c r="I1578" s="409">
        <v>1366.4</v>
      </c>
      <c r="J1578" s="409">
        <v>1054.2</v>
      </c>
      <c r="K1578" s="307">
        <f t="shared" ref="K1578" si="493">SUM(L1578:O1578)</f>
        <v>376055.82</v>
      </c>
      <c r="L1578" s="311">
        <v>0</v>
      </c>
      <c r="M1578" s="377">
        <v>0</v>
      </c>
      <c r="N1578" s="311">
        <v>0</v>
      </c>
      <c r="O1578" s="311">
        <f>'[1]Прод. прилож (2)'!$C$431</f>
        <v>376055.82</v>
      </c>
      <c r="P1578" s="311">
        <f t="shared" ref="P1578" si="494">K1578/H1578</f>
        <v>249.39042376815436</v>
      </c>
      <c r="Q1578" s="42">
        <v>9673</v>
      </c>
      <c r="R1578" s="59" t="s">
        <v>92</v>
      </c>
    </row>
    <row r="1579" spans="1:21" ht="25.15" customHeight="1" x14ac:dyDescent="0.25">
      <c r="A1579" s="394"/>
      <c r="B1579" s="396"/>
      <c r="C1579" s="388"/>
      <c r="D1579" s="398"/>
      <c r="E1579" s="398"/>
      <c r="F1579" s="400"/>
      <c r="G1579" s="400"/>
      <c r="H1579" s="414"/>
      <c r="I1579" s="410"/>
      <c r="J1579" s="410"/>
      <c r="K1579" s="307">
        <f t="shared" si="482"/>
        <v>11806789.24</v>
      </c>
      <c r="L1579" s="311">
        <v>0</v>
      </c>
      <c r="M1579" s="377">
        <v>0</v>
      </c>
      <c r="N1579" s="311">
        <v>0</v>
      </c>
      <c r="O1579" s="311">
        <f>'[1]Прод. прилож (2)'!$C$1089</f>
        <v>11806789.24</v>
      </c>
      <c r="P1579" s="311">
        <f>K1579/H1578</f>
        <v>7829.9550633331119</v>
      </c>
      <c r="Q1579" s="42">
        <v>9673</v>
      </c>
      <c r="R1579" s="59" t="s">
        <v>93</v>
      </c>
    </row>
    <row r="1580" spans="1:21" ht="25.15" customHeight="1" x14ac:dyDescent="0.25">
      <c r="A1580" s="200">
        <v>1261</v>
      </c>
      <c r="B1580" s="88" t="s">
        <v>966</v>
      </c>
      <c r="C1580" s="305">
        <v>1962</v>
      </c>
      <c r="D1580" s="305" t="s">
        <v>204</v>
      </c>
      <c r="E1580" s="305" t="s">
        <v>20</v>
      </c>
      <c r="F1580" s="306">
        <v>3</v>
      </c>
      <c r="G1580" s="306">
        <v>3</v>
      </c>
      <c r="H1580" s="307">
        <v>1501.9</v>
      </c>
      <c r="I1580" s="298">
        <v>13.5</v>
      </c>
      <c r="J1580" s="40">
        <v>1488.4</v>
      </c>
      <c r="K1580" s="307">
        <f t="shared" si="482"/>
        <v>7322829.79</v>
      </c>
      <c r="L1580" s="311">
        <v>0</v>
      </c>
      <c r="M1580" s="377">
        <v>0</v>
      </c>
      <c r="N1580" s="311">
        <v>0</v>
      </c>
      <c r="O1580" s="311">
        <f>'[1]Прод. прилож (2)'!$C$1090</f>
        <v>7322829.79</v>
      </c>
      <c r="P1580" s="311">
        <f t="shared" si="483"/>
        <v>4875.710626539716</v>
      </c>
      <c r="Q1580" s="42">
        <v>9673</v>
      </c>
      <c r="R1580" s="59" t="s">
        <v>93</v>
      </c>
      <c r="S1580" s="14"/>
      <c r="U1580" s="17"/>
    </row>
    <row r="1581" spans="1:21" s="90" customFormat="1" ht="27" customHeight="1" x14ac:dyDescent="0.25">
      <c r="A1581" s="421">
        <v>1262</v>
      </c>
      <c r="B1581" s="460" t="s">
        <v>1250</v>
      </c>
      <c r="C1581" s="462">
        <v>1974</v>
      </c>
      <c r="D1581" s="462">
        <v>2019</v>
      </c>
      <c r="E1581" s="464" t="s">
        <v>22</v>
      </c>
      <c r="F1581" s="466">
        <v>9</v>
      </c>
      <c r="G1581" s="466">
        <v>4</v>
      </c>
      <c r="H1581" s="468">
        <v>7898.7</v>
      </c>
      <c r="I1581" s="470">
        <v>0</v>
      </c>
      <c r="J1581" s="468">
        <v>7051.8</v>
      </c>
      <c r="K1581" s="311">
        <f t="shared" si="482"/>
        <v>11123840.129999999</v>
      </c>
      <c r="L1581" s="311">
        <v>0</v>
      </c>
      <c r="M1581" s="377">
        <v>0</v>
      </c>
      <c r="N1581" s="311">
        <v>0</v>
      </c>
      <c r="O1581" s="290">
        <f>'[1]Прод. прилож (2)'!$C$432</f>
        <v>11123840.129999999</v>
      </c>
      <c r="P1581" s="42">
        <f t="shared" ref="P1581" si="495">K1581/H1581</f>
        <v>1408.3127767860533</v>
      </c>
      <c r="Q1581" s="307">
        <v>9673</v>
      </c>
      <c r="R1581" s="59" t="s">
        <v>92</v>
      </c>
      <c r="S1581" s="148"/>
      <c r="T1581" s="89"/>
      <c r="U1581" s="89"/>
    </row>
    <row r="1582" spans="1:21" s="90" customFormat="1" ht="27" customHeight="1" x14ac:dyDescent="0.25">
      <c r="A1582" s="422"/>
      <c r="B1582" s="461"/>
      <c r="C1582" s="463"/>
      <c r="D1582" s="463"/>
      <c r="E1582" s="465"/>
      <c r="F1582" s="467"/>
      <c r="G1582" s="467"/>
      <c r="H1582" s="469"/>
      <c r="I1582" s="471"/>
      <c r="J1582" s="469"/>
      <c r="K1582" s="311">
        <f t="shared" ref="K1582" si="496">SUM(L1582:O1582)</f>
        <v>4306024.66</v>
      </c>
      <c r="L1582" s="311">
        <v>0</v>
      </c>
      <c r="M1582" s="377">
        <v>0</v>
      </c>
      <c r="N1582" s="311">
        <v>0</v>
      </c>
      <c r="O1582" s="290">
        <f>'[1]Прод. прилож (2)'!$C$1091</f>
        <v>4306024.66</v>
      </c>
      <c r="P1582" s="42">
        <f>K1582/H1581</f>
        <v>545.15612189347621</v>
      </c>
      <c r="Q1582" s="307">
        <v>9673</v>
      </c>
      <c r="R1582" s="59" t="s">
        <v>93</v>
      </c>
      <c r="S1582" s="89"/>
      <c r="T1582" s="89"/>
      <c r="U1582" s="89"/>
    </row>
    <row r="1583" spans="1:21" ht="25.15" customHeight="1" x14ac:dyDescent="0.25">
      <c r="A1583" s="200">
        <v>1263</v>
      </c>
      <c r="B1583" s="88" t="s">
        <v>943</v>
      </c>
      <c r="C1583" s="288">
        <v>1974</v>
      </c>
      <c r="D1583" s="305" t="s">
        <v>204</v>
      </c>
      <c r="E1583" s="305" t="s">
        <v>20</v>
      </c>
      <c r="F1583" s="306">
        <v>5</v>
      </c>
      <c r="G1583" s="306">
        <v>6</v>
      </c>
      <c r="H1583" s="42">
        <v>6159.2</v>
      </c>
      <c r="I1583" s="311">
        <v>397</v>
      </c>
      <c r="J1583" s="311">
        <v>4528.2</v>
      </c>
      <c r="K1583" s="307">
        <f t="shared" si="482"/>
        <v>7502000</v>
      </c>
      <c r="L1583" s="311">
        <v>0</v>
      </c>
      <c r="M1583" s="377">
        <v>0</v>
      </c>
      <c r="N1583" s="311">
        <v>0</v>
      </c>
      <c r="O1583" s="311">
        <f>'[1]Прод. прилож (2)'!$C$1612</f>
        <v>7502000</v>
      </c>
      <c r="P1583" s="311">
        <f t="shared" si="483"/>
        <v>1218.0153266658008</v>
      </c>
      <c r="Q1583" s="42">
        <v>9673</v>
      </c>
      <c r="R1583" s="59" t="s">
        <v>94</v>
      </c>
      <c r="S1583" s="14"/>
    </row>
    <row r="1584" spans="1:21" s="218" customFormat="1" ht="25.15" customHeight="1" x14ac:dyDescent="0.25">
      <c r="A1584" s="200">
        <v>1264</v>
      </c>
      <c r="B1584" s="88" t="s">
        <v>1530</v>
      </c>
      <c r="C1584" s="288">
        <v>1975</v>
      </c>
      <c r="D1584" s="305" t="s">
        <v>204</v>
      </c>
      <c r="E1584" s="305" t="s">
        <v>22</v>
      </c>
      <c r="F1584" s="306">
        <v>9</v>
      </c>
      <c r="G1584" s="306">
        <v>4</v>
      </c>
      <c r="H1584" s="42">
        <v>7093.44</v>
      </c>
      <c r="I1584" s="311">
        <v>154</v>
      </c>
      <c r="J1584" s="311">
        <v>4528.2</v>
      </c>
      <c r="K1584" s="307">
        <f>SUM(L1584:O1584)</f>
        <v>14200000</v>
      </c>
      <c r="L1584" s="311">
        <v>0</v>
      </c>
      <c r="M1584" s="377">
        <v>0</v>
      </c>
      <c r="N1584" s="311">
        <v>0</v>
      </c>
      <c r="O1584" s="311">
        <f>'[1]Прод. прилож (2)'!$C$1613</f>
        <v>14200000</v>
      </c>
      <c r="P1584" s="311">
        <f>K1584/H1584</f>
        <v>2001.8495962466732</v>
      </c>
      <c r="Q1584" s="42">
        <v>9673</v>
      </c>
      <c r="R1584" s="59" t="s">
        <v>94</v>
      </c>
      <c r="S1584" s="14"/>
      <c r="T1584" s="217"/>
      <c r="U1584" s="217"/>
    </row>
    <row r="1585" spans="1:21" ht="25.15" customHeight="1" x14ac:dyDescent="0.25">
      <c r="A1585" s="200">
        <v>1265</v>
      </c>
      <c r="B1585" s="88" t="s">
        <v>967</v>
      </c>
      <c r="C1585" s="305">
        <v>1966</v>
      </c>
      <c r="D1585" s="305" t="s">
        <v>204</v>
      </c>
      <c r="E1585" s="305" t="s">
        <v>20</v>
      </c>
      <c r="F1585" s="306">
        <v>2</v>
      </c>
      <c r="G1585" s="306">
        <v>2</v>
      </c>
      <c r="H1585" s="307">
        <v>522.79999999999995</v>
      </c>
      <c r="I1585" s="311">
        <f>M1585</f>
        <v>0</v>
      </c>
      <c r="J1585" s="307">
        <v>522.79999999999995</v>
      </c>
      <c r="K1585" s="307">
        <f t="shared" si="482"/>
        <v>8254221.1999999993</v>
      </c>
      <c r="L1585" s="311">
        <v>0</v>
      </c>
      <c r="M1585" s="377">
        <v>0</v>
      </c>
      <c r="N1585" s="311">
        <v>0</v>
      </c>
      <c r="O1585" s="311">
        <f>'[1]Прод. прилож (2)'!$C$1614</f>
        <v>8254221.1999999993</v>
      </c>
      <c r="P1585" s="311">
        <f t="shared" si="483"/>
        <v>15788.487375669472</v>
      </c>
      <c r="Q1585" s="42">
        <v>9673</v>
      </c>
      <c r="R1585" s="59" t="s">
        <v>94</v>
      </c>
      <c r="S1585" s="17"/>
    </row>
    <row r="1586" spans="1:21" s="92" customFormat="1" ht="22.9" customHeight="1" x14ac:dyDescent="0.25">
      <c r="A1586" s="200">
        <v>1266</v>
      </c>
      <c r="B1586" s="301" t="s">
        <v>1066</v>
      </c>
      <c r="C1586" s="288">
        <v>1959</v>
      </c>
      <c r="D1586" s="305" t="s">
        <v>204</v>
      </c>
      <c r="E1586" s="305" t="s">
        <v>20</v>
      </c>
      <c r="F1586" s="54">
        <v>2</v>
      </c>
      <c r="G1586" s="54">
        <v>2</v>
      </c>
      <c r="H1586" s="289">
        <v>492.1</v>
      </c>
      <c r="I1586" s="302">
        <v>52.8</v>
      </c>
      <c r="J1586" s="302">
        <v>370.6</v>
      </c>
      <c r="K1586" s="307">
        <f>SUM(L1586:O1586)</f>
        <v>328906.2</v>
      </c>
      <c r="L1586" s="289">
        <v>0</v>
      </c>
      <c r="M1586" s="368">
        <v>0</v>
      </c>
      <c r="N1586" s="289">
        <v>0</v>
      </c>
      <c r="O1586" s="290">
        <f>'[1]Прод. прилож (2)'!$C$433</f>
        <v>328906.2</v>
      </c>
      <c r="P1586" s="42">
        <f t="shared" si="483"/>
        <v>668.37268847795167</v>
      </c>
      <c r="Q1586" s="307">
        <v>9673</v>
      </c>
      <c r="R1586" s="59" t="s">
        <v>92</v>
      </c>
      <c r="S1586" s="143"/>
      <c r="T1586" s="91"/>
      <c r="U1586" s="91"/>
    </row>
    <row r="1587" spans="1:21" ht="25.15" customHeight="1" x14ac:dyDescent="0.25">
      <c r="A1587" s="200">
        <v>1267</v>
      </c>
      <c r="B1587" s="88" t="s">
        <v>968</v>
      </c>
      <c r="C1587" s="305">
        <v>1963</v>
      </c>
      <c r="D1587" s="305" t="s">
        <v>204</v>
      </c>
      <c r="E1587" s="305" t="s">
        <v>20</v>
      </c>
      <c r="F1587" s="306">
        <v>2</v>
      </c>
      <c r="G1587" s="306">
        <v>2</v>
      </c>
      <c r="H1587" s="307">
        <v>383.7</v>
      </c>
      <c r="I1587" s="308">
        <f>M1587</f>
        <v>0</v>
      </c>
      <c r="J1587" s="298">
        <v>383.7</v>
      </c>
      <c r="K1587" s="307">
        <f t="shared" si="482"/>
        <v>3869942.2399999998</v>
      </c>
      <c r="L1587" s="311">
        <v>0</v>
      </c>
      <c r="M1587" s="377">
        <v>0</v>
      </c>
      <c r="N1587" s="311">
        <v>0</v>
      </c>
      <c r="O1587" s="311">
        <f>'[1]Прод. прилож (2)'!$C$1092</f>
        <v>3869942.2399999998</v>
      </c>
      <c r="P1587" s="311">
        <f t="shared" si="483"/>
        <v>10085.854156893405</v>
      </c>
      <c r="Q1587" s="42">
        <v>9673</v>
      </c>
      <c r="R1587" s="59" t="s">
        <v>93</v>
      </c>
      <c r="S1587" s="14"/>
    </row>
    <row r="1588" spans="1:21" ht="34.9" customHeight="1" x14ac:dyDescent="0.25">
      <c r="A1588" s="415" t="s">
        <v>1475</v>
      </c>
      <c r="B1588" s="415"/>
      <c r="C1588" s="415"/>
      <c r="D1588" s="415"/>
      <c r="E1588" s="415"/>
      <c r="F1588" s="415"/>
      <c r="G1588" s="415"/>
      <c r="H1588" s="415"/>
      <c r="I1588" s="415"/>
      <c r="J1588" s="415"/>
      <c r="K1588" s="415"/>
      <c r="L1588" s="415"/>
      <c r="M1588" s="415"/>
      <c r="N1588" s="415"/>
      <c r="O1588" s="415"/>
      <c r="P1588" s="415"/>
      <c r="Q1588" s="415"/>
      <c r="R1588" s="415"/>
      <c r="S1588" s="14"/>
    </row>
    <row r="1589" spans="1:21" ht="34.9" customHeight="1" x14ac:dyDescent="0.25">
      <c r="A1589" s="416" t="s">
        <v>992</v>
      </c>
      <c r="B1589" s="416"/>
      <c r="C1589" s="261" t="s">
        <v>21</v>
      </c>
      <c r="D1589" s="261" t="s">
        <v>21</v>
      </c>
      <c r="E1589" s="261" t="s">
        <v>21</v>
      </c>
      <c r="F1589" s="77" t="s">
        <v>21</v>
      </c>
      <c r="G1589" s="77" t="s">
        <v>21</v>
      </c>
      <c r="H1589" s="78">
        <f>SUM(H1590:H1593)</f>
        <v>4040.4</v>
      </c>
      <c r="I1589" s="78">
        <f t="shared" ref="I1589:O1589" si="497">SUM(I1590:I1593)</f>
        <v>103.2</v>
      </c>
      <c r="J1589" s="78">
        <f t="shared" si="497"/>
        <v>3258.8</v>
      </c>
      <c r="K1589" s="78">
        <f t="shared" si="497"/>
        <v>18524430.919999998</v>
      </c>
      <c r="L1589" s="78">
        <f t="shared" si="497"/>
        <v>0</v>
      </c>
      <c r="M1589" s="78">
        <f t="shared" si="497"/>
        <v>0</v>
      </c>
      <c r="N1589" s="78">
        <f t="shared" si="497"/>
        <v>0</v>
      </c>
      <c r="O1589" s="78">
        <f t="shared" si="497"/>
        <v>25731930.919999998</v>
      </c>
      <c r="P1589" s="30">
        <f>K1589/H1589</f>
        <v>4584.8012375012368</v>
      </c>
      <c r="Q1589" s="79" t="s">
        <v>21</v>
      </c>
      <c r="R1589" s="80" t="s">
        <v>21</v>
      </c>
      <c r="S1589" s="14"/>
    </row>
    <row r="1590" spans="1:21" ht="26.45" customHeight="1" x14ac:dyDescent="0.25">
      <c r="A1590" s="200">
        <v>1268</v>
      </c>
      <c r="B1590" s="88" t="s">
        <v>1038</v>
      </c>
      <c r="C1590" s="305">
        <v>1990</v>
      </c>
      <c r="D1590" s="305" t="s">
        <v>204</v>
      </c>
      <c r="E1590" s="305" t="s">
        <v>20</v>
      </c>
      <c r="F1590" s="306">
        <v>2</v>
      </c>
      <c r="G1590" s="306">
        <v>2</v>
      </c>
      <c r="H1590" s="39">
        <v>1097</v>
      </c>
      <c r="I1590" s="39">
        <v>0</v>
      </c>
      <c r="J1590" s="39">
        <v>1031.4000000000001</v>
      </c>
      <c r="K1590" s="307">
        <f>SUM(L1590:O1590)</f>
        <v>5072000</v>
      </c>
      <c r="L1590" s="311">
        <v>0</v>
      </c>
      <c r="M1590" s="377">
        <v>0</v>
      </c>
      <c r="N1590" s="311">
        <v>0</v>
      </c>
      <c r="O1590" s="311">
        <f>'[1]Прод. прилож (2)'!$C$1616</f>
        <v>5072000</v>
      </c>
      <c r="P1590" s="311">
        <f>K1590/H1590</f>
        <v>4623.5186873290795</v>
      </c>
      <c r="Q1590" s="42">
        <v>9673</v>
      </c>
      <c r="R1590" s="59" t="s">
        <v>94</v>
      </c>
      <c r="S1590" s="2"/>
      <c r="T1590" s="2"/>
      <c r="U1590" s="2"/>
    </row>
    <row r="1591" spans="1:21" s="218" customFormat="1" ht="25.15" customHeight="1" x14ac:dyDescent="0.25">
      <c r="A1591" s="200">
        <v>1269</v>
      </c>
      <c r="B1591" s="88" t="s">
        <v>1338</v>
      </c>
      <c r="C1591" s="288">
        <v>1979</v>
      </c>
      <c r="D1591" s="288" t="s">
        <v>204</v>
      </c>
      <c r="E1591" s="305" t="s">
        <v>22</v>
      </c>
      <c r="F1591" s="306">
        <v>2</v>
      </c>
      <c r="G1591" s="306">
        <v>2</v>
      </c>
      <c r="H1591" s="311">
        <v>955.6</v>
      </c>
      <c r="I1591" s="311">
        <v>0</v>
      </c>
      <c r="J1591" s="311">
        <v>955.6</v>
      </c>
      <c r="K1591" s="307">
        <v>0</v>
      </c>
      <c r="L1591" s="311">
        <v>0</v>
      </c>
      <c r="M1591" s="377">
        <v>0</v>
      </c>
      <c r="N1591" s="311">
        <v>0</v>
      </c>
      <c r="O1591" s="311">
        <f>'[1]Прод. прилож (2)'!$C$1617</f>
        <v>7207500</v>
      </c>
      <c r="P1591" s="311">
        <f>K1591/H1591</f>
        <v>0</v>
      </c>
      <c r="Q1591" s="42">
        <v>9673</v>
      </c>
      <c r="R1591" s="59" t="s">
        <v>94</v>
      </c>
      <c r="S1591" s="14"/>
      <c r="T1591" s="217"/>
      <c r="U1591" s="217"/>
    </row>
    <row r="1592" spans="1:21" ht="25.15" customHeight="1" x14ac:dyDescent="0.25">
      <c r="A1592" s="200">
        <v>1270</v>
      </c>
      <c r="B1592" s="88" t="s">
        <v>969</v>
      </c>
      <c r="C1592" s="288">
        <v>1978</v>
      </c>
      <c r="D1592" s="288" t="s">
        <v>204</v>
      </c>
      <c r="E1592" s="305" t="s">
        <v>22</v>
      </c>
      <c r="F1592" s="306">
        <v>2</v>
      </c>
      <c r="G1592" s="306">
        <v>3</v>
      </c>
      <c r="H1592" s="311">
        <v>1206.2</v>
      </c>
      <c r="I1592" s="308">
        <v>103.2</v>
      </c>
      <c r="J1592" s="308">
        <v>740.8</v>
      </c>
      <c r="K1592" s="307">
        <f>SUM(L1592:O1592)</f>
        <v>7778495.04</v>
      </c>
      <c r="L1592" s="311">
        <v>0</v>
      </c>
      <c r="M1592" s="377">
        <v>0</v>
      </c>
      <c r="N1592" s="311">
        <v>0</v>
      </c>
      <c r="O1592" s="311">
        <f>'[1]Прод. прилож (2)'!$C$435</f>
        <v>7778495.04</v>
      </c>
      <c r="P1592" s="311">
        <f>K1592/H1592</f>
        <v>6448.7606035483332</v>
      </c>
      <c r="Q1592" s="42">
        <v>9673</v>
      </c>
      <c r="R1592" s="59" t="s">
        <v>92</v>
      </c>
    </row>
    <row r="1593" spans="1:21" ht="25.15" customHeight="1" x14ac:dyDescent="0.25">
      <c r="A1593" s="200">
        <v>1271</v>
      </c>
      <c r="B1593" s="88" t="s">
        <v>1037</v>
      </c>
      <c r="C1593" s="288">
        <v>1978</v>
      </c>
      <c r="D1593" s="288" t="s">
        <v>204</v>
      </c>
      <c r="E1593" s="305" t="s">
        <v>22</v>
      </c>
      <c r="F1593" s="306">
        <v>2</v>
      </c>
      <c r="G1593" s="306">
        <v>2</v>
      </c>
      <c r="H1593" s="311">
        <v>781.6</v>
      </c>
      <c r="I1593" s="308">
        <v>0</v>
      </c>
      <c r="J1593" s="308">
        <v>531</v>
      </c>
      <c r="K1593" s="307">
        <f>SUM(L1593:O1593)</f>
        <v>5673935.8799999999</v>
      </c>
      <c r="L1593" s="311">
        <v>0</v>
      </c>
      <c r="M1593" s="377">
        <v>0</v>
      </c>
      <c r="N1593" s="311">
        <v>0</v>
      </c>
      <c r="O1593" s="311">
        <f>'[1]Прод. прилож (2)'!$C$1094</f>
        <v>5673935.8799999999</v>
      </c>
      <c r="P1593" s="311">
        <f>K1593/H1593</f>
        <v>7259.3857215967246</v>
      </c>
      <c r="Q1593" s="42">
        <v>9673</v>
      </c>
      <c r="R1593" s="59" t="s">
        <v>93</v>
      </c>
      <c r="S1593" s="14"/>
    </row>
    <row r="1594" spans="1:21" ht="34.9" customHeight="1" x14ac:dyDescent="0.25">
      <c r="A1594" s="415" t="s">
        <v>1476</v>
      </c>
      <c r="B1594" s="415"/>
      <c r="C1594" s="415"/>
      <c r="D1594" s="415"/>
      <c r="E1594" s="415"/>
      <c r="F1594" s="415"/>
      <c r="G1594" s="415"/>
      <c r="H1594" s="415"/>
      <c r="I1594" s="415"/>
      <c r="J1594" s="415"/>
      <c r="K1594" s="415"/>
      <c r="L1594" s="415"/>
      <c r="M1594" s="415"/>
      <c r="N1594" s="415"/>
      <c r="O1594" s="415"/>
      <c r="P1594" s="415"/>
      <c r="Q1594" s="415"/>
      <c r="R1594" s="415"/>
      <c r="S1594" s="14"/>
    </row>
    <row r="1595" spans="1:21" ht="34.9" customHeight="1" x14ac:dyDescent="0.25">
      <c r="A1595" s="416" t="s">
        <v>66</v>
      </c>
      <c r="B1595" s="416"/>
      <c r="C1595" s="261" t="s">
        <v>21</v>
      </c>
      <c r="D1595" s="261" t="s">
        <v>21</v>
      </c>
      <c r="E1595" s="261" t="s">
        <v>21</v>
      </c>
      <c r="F1595" s="77" t="s">
        <v>21</v>
      </c>
      <c r="G1595" s="77" t="s">
        <v>21</v>
      </c>
      <c r="H1595" s="78">
        <f>SUM(H1596:H1597)</f>
        <v>936.6</v>
      </c>
      <c r="I1595" s="78">
        <f t="shared" ref="I1595:O1595" si="498">SUM(I1596:I1597)</f>
        <v>0</v>
      </c>
      <c r="J1595" s="78">
        <f t="shared" si="498"/>
        <v>878.4</v>
      </c>
      <c r="K1595" s="78">
        <f t="shared" si="498"/>
        <v>6303214.1699999999</v>
      </c>
      <c r="L1595" s="78">
        <f t="shared" si="498"/>
        <v>0</v>
      </c>
      <c r="M1595" s="78">
        <f t="shared" si="498"/>
        <v>0</v>
      </c>
      <c r="N1595" s="78">
        <f t="shared" si="498"/>
        <v>0</v>
      </c>
      <c r="O1595" s="78">
        <f t="shared" si="498"/>
        <v>6303214.1699999999</v>
      </c>
      <c r="P1595" s="30">
        <f>K1595/H1595</f>
        <v>6729.8891415759126</v>
      </c>
      <c r="Q1595" s="78" t="s">
        <v>21</v>
      </c>
      <c r="R1595" s="80" t="s">
        <v>21</v>
      </c>
      <c r="S1595" s="14"/>
    </row>
    <row r="1596" spans="1:21" ht="25.15" customHeight="1" x14ac:dyDescent="0.25">
      <c r="A1596" s="200">
        <v>1272</v>
      </c>
      <c r="B1596" s="161" t="s">
        <v>708</v>
      </c>
      <c r="C1596" s="259">
        <v>1963</v>
      </c>
      <c r="D1596" s="243" t="s">
        <v>204</v>
      </c>
      <c r="E1596" s="259" t="s">
        <v>20</v>
      </c>
      <c r="F1596" s="255">
        <v>2</v>
      </c>
      <c r="G1596" s="255">
        <v>2</v>
      </c>
      <c r="H1596" s="273">
        <v>455.1</v>
      </c>
      <c r="I1596" s="275">
        <v>0</v>
      </c>
      <c r="J1596" s="275">
        <v>396.9</v>
      </c>
      <c r="K1596" s="273">
        <f>SUM(L1596:O1596)</f>
        <v>2092801.31</v>
      </c>
      <c r="L1596" s="257">
        <v>0</v>
      </c>
      <c r="M1596" s="363">
        <v>0</v>
      </c>
      <c r="N1596" s="257">
        <v>0</v>
      </c>
      <c r="O1596" s="257">
        <f>'[1]Прод. прилож (2)'!$C$1096</f>
        <v>2092801.31</v>
      </c>
      <c r="P1596" s="257">
        <f>K1596/H1596</f>
        <v>4598.5526477697213</v>
      </c>
      <c r="Q1596" s="264">
        <v>9673</v>
      </c>
      <c r="R1596" s="269" t="s">
        <v>93</v>
      </c>
      <c r="S1596" s="14"/>
    </row>
    <row r="1597" spans="1:21" s="123" customFormat="1" ht="25.15" customHeight="1" x14ac:dyDescent="0.25">
      <c r="A1597" s="200">
        <v>1273</v>
      </c>
      <c r="B1597" s="301" t="s">
        <v>709</v>
      </c>
      <c r="C1597" s="305">
        <v>1981</v>
      </c>
      <c r="D1597" s="288" t="s">
        <v>204</v>
      </c>
      <c r="E1597" s="305" t="s">
        <v>22</v>
      </c>
      <c r="F1597" s="306">
        <v>2</v>
      </c>
      <c r="G1597" s="306">
        <v>2</v>
      </c>
      <c r="H1597" s="307">
        <v>481.5</v>
      </c>
      <c r="I1597" s="298">
        <v>0</v>
      </c>
      <c r="J1597" s="298">
        <v>481.5</v>
      </c>
      <c r="K1597" s="307">
        <f>SUM(L1597:O1597)</f>
        <v>4210412.8600000003</v>
      </c>
      <c r="L1597" s="311">
        <v>0</v>
      </c>
      <c r="M1597" s="377">
        <v>0</v>
      </c>
      <c r="N1597" s="311">
        <v>0</v>
      </c>
      <c r="O1597" s="311">
        <f>'[1]Прод. прилож (2)'!$C$1097</f>
        <v>4210412.8600000003</v>
      </c>
      <c r="P1597" s="311">
        <f>K1597/H1597</f>
        <v>8744.3673104880581</v>
      </c>
      <c r="Q1597" s="42">
        <v>9673</v>
      </c>
      <c r="R1597" s="59" t="s">
        <v>93</v>
      </c>
      <c r="S1597" s="15"/>
      <c r="T1597" s="15"/>
      <c r="U1597" s="15"/>
    </row>
    <row r="1598" spans="1:21" ht="34.9" customHeight="1" x14ac:dyDescent="0.25">
      <c r="A1598" s="459" t="s">
        <v>1477</v>
      </c>
      <c r="B1598" s="459"/>
      <c r="C1598" s="459"/>
      <c r="D1598" s="459"/>
      <c r="E1598" s="459"/>
      <c r="F1598" s="459"/>
      <c r="G1598" s="459"/>
      <c r="H1598" s="459"/>
      <c r="I1598" s="459"/>
      <c r="J1598" s="459"/>
      <c r="K1598" s="459"/>
      <c r="L1598" s="459"/>
      <c r="M1598" s="459"/>
      <c r="N1598" s="459"/>
      <c r="O1598" s="459"/>
      <c r="P1598" s="459"/>
      <c r="Q1598" s="459"/>
      <c r="R1598" s="459"/>
      <c r="S1598" s="14"/>
    </row>
    <row r="1599" spans="1:21" ht="34.9" customHeight="1" x14ac:dyDescent="0.25">
      <c r="A1599" s="487" t="s">
        <v>65</v>
      </c>
      <c r="B1599" s="487"/>
      <c r="C1599" s="285" t="s">
        <v>21</v>
      </c>
      <c r="D1599" s="285" t="s">
        <v>21</v>
      </c>
      <c r="E1599" s="285" t="s">
        <v>21</v>
      </c>
      <c r="F1599" s="162" t="s">
        <v>21</v>
      </c>
      <c r="G1599" s="162" t="s">
        <v>21</v>
      </c>
      <c r="H1599" s="163">
        <f>SUM(H1600)</f>
        <v>389.5</v>
      </c>
      <c r="I1599" s="163">
        <f t="shared" ref="I1599:O1599" si="499">SUM(I1600)</f>
        <v>133.9</v>
      </c>
      <c r="J1599" s="163">
        <f t="shared" si="499"/>
        <v>255.6</v>
      </c>
      <c r="K1599" s="163">
        <f>O1599</f>
        <v>5891813</v>
      </c>
      <c r="L1599" s="163">
        <f t="shared" si="499"/>
        <v>0</v>
      </c>
      <c r="M1599" s="163">
        <f t="shared" si="499"/>
        <v>0</v>
      </c>
      <c r="N1599" s="163">
        <f t="shared" si="499"/>
        <v>0</v>
      </c>
      <c r="O1599" s="163">
        <f t="shared" si="499"/>
        <v>5891813</v>
      </c>
      <c r="P1599" s="164">
        <f>K1599/H1599</f>
        <v>15126.605905006418</v>
      </c>
      <c r="Q1599" s="165" t="s">
        <v>21</v>
      </c>
      <c r="R1599" s="166" t="s">
        <v>21</v>
      </c>
      <c r="S1599" s="2"/>
      <c r="T1599" s="2"/>
      <c r="U1599" s="2"/>
    </row>
    <row r="1600" spans="1:21" s="123" customFormat="1" ht="25.15" customHeight="1" x14ac:dyDescent="0.25">
      <c r="A1600" s="200">
        <v>1274</v>
      </c>
      <c r="B1600" s="301" t="s">
        <v>710</v>
      </c>
      <c r="C1600" s="305">
        <v>1964</v>
      </c>
      <c r="D1600" s="288" t="s">
        <v>204</v>
      </c>
      <c r="E1600" s="305" t="s">
        <v>20</v>
      </c>
      <c r="F1600" s="306">
        <v>2</v>
      </c>
      <c r="G1600" s="306">
        <v>2</v>
      </c>
      <c r="H1600" s="307">
        <v>389.5</v>
      </c>
      <c r="I1600" s="307">
        <v>133.9</v>
      </c>
      <c r="J1600" s="307">
        <v>255.6</v>
      </c>
      <c r="K1600" s="307">
        <f>SUM(L1600:O1600)</f>
        <v>5891813</v>
      </c>
      <c r="L1600" s="311">
        <v>0</v>
      </c>
      <c r="M1600" s="377">
        <v>0</v>
      </c>
      <c r="N1600" s="311">
        <v>0</v>
      </c>
      <c r="O1600" s="311">
        <f>'[1]Прод. прилож (2)'!$C$1619</f>
        <v>5891813</v>
      </c>
      <c r="P1600" s="311">
        <f>K1600/H1600</f>
        <v>15126.605905006418</v>
      </c>
      <c r="Q1600" s="42">
        <v>9673</v>
      </c>
      <c r="R1600" s="59" t="s">
        <v>94</v>
      </c>
    </row>
    <row r="1601" spans="1:21" x14ac:dyDescent="0.25">
      <c r="A1601" s="484"/>
      <c r="B1601" s="485"/>
      <c r="C1601" s="485"/>
      <c r="D1601" s="485"/>
      <c r="E1601" s="485"/>
      <c r="F1601" s="485"/>
      <c r="G1601" s="485"/>
      <c r="H1601" s="485"/>
      <c r="I1601" s="485"/>
      <c r="J1601" s="485"/>
      <c r="K1601" s="485"/>
      <c r="L1601" s="485"/>
      <c r="M1601" s="485"/>
      <c r="N1601" s="485"/>
      <c r="O1601" s="485"/>
      <c r="P1601" s="485"/>
      <c r="Q1601" s="485"/>
      <c r="R1601" s="486"/>
      <c r="S1601" s="2"/>
      <c r="T1601" s="2"/>
      <c r="U1601" s="2"/>
    </row>
    <row r="1602" spans="1:21" x14ac:dyDescent="0.25">
      <c r="F1602" s="1"/>
      <c r="G1602" s="1"/>
      <c r="H1602" s="37"/>
      <c r="I1602" s="22"/>
      <c r="J1602" s="22"/>
      <c r="K1602" s="23"/>
      <c r="L1602" s="37"/>
      <c r="M1602" s="37"/>
      <c r="N1602" s="37"/>
      <c r="O1602" s="37"/>
      <c r="P1602" s="37"/>
      <c r="Q1602" s="23"/>
      <c r="S1602" s="2"/>
      <c r="T1602" s="2"/>
      <c r="U1602" s="2"/>
    </row>
    <row r="1603" spans="1:21" x14ac:dyDescent="0.25">
      <c r="B1603" s="19"/>
      <c r="C1603" s="20"/>
      <c r="F1603" s="206"/>
      <c r="G1603" s="206"/>
      <c r="H1603" s="21"/>
      <c r="I1603" s="22"/>
      <c r="J1603" s="21"/>
      <c r="K1603" s="23"/>
      <c r="L1603" s="22"/>
      <c r="M1603" s="22"/>
      <c r="N1603" s="22"/>
      <c r="O1603" s="207"/>
      <c r="P1603" s="6"/>
      <c r="Q1603" s="23"/>
      <c r="S1603" s="2"/>
      <c r="T1603" s="2"/>
      <c r="U1603" s="2"/>
    </row>
  </sheetData>
  <autoFilter ref="R1:R1604"/>
  <sortState ref="A1168:GY1171">
    <sortCondition ref="B1168:B1171"/>
  </sortState>
  <mergeCells count="1362">
    <mergeCell ref="D918:D919"/>
    <mergeCell ref="E918:E919"/>
    <mergeCell ref="F918:F919"/>
    <mergeCell ref="G918:G919"/>
    <mergeCell ref="H918:H919"/>
    <mergeCell ref="I918:I919"/>
    <mergeCell ref="J918:J919"/>
    <mergeCell ref="D896:D897"/>
    <mergeCell ref="E896:E897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I362:I363"/>
    <mergeCell ref="J362:J363"/>
    <mergeCell ref="A547:A549"/>
    <mergeCell ref="B547:B549"/>
    <mergeCell ref="C547:C549"/>
    <mergeCell ref="D547:D549"/>
    <mergeCell ref="E547:E549"/>
    <mergeCell ref="F547:F549"/>
    <mergeCell ref="G547:G549"/>
    <mergeCell ref="H547:H549"/>
    <mergeCell ref="I547:I549"/>
    <mergeCell ref="J547:J549"/>
    <mergeCell ref="C545:C546"/>
    <mergeCell ref="D545:D546"/>
    <mergeCell ref="E545:E546"/>
    <mergeCell ref="A968:A969"/>
    <mergeCell ref="B968:B969"/>
    <mergeCell ref="C968:C969"/>
    <mergeCell ref="D968:D969"/>
    <mergeCell ref="E968:E969"/>
    <mergeCell ref="F968:F969"/>
    <mergeCell ref="G968:G969"/>
    <mergeCell ref="H968:H969"/>
    <mergeCell ref="I968:I969"/>
    <mergeCell ref="J968:J969"/>
    <mergeCell ref="A960:A961"/>
    <mergeCell ref="B960:B961"/>
    <mergeCell ref="C960:C961"/>
    <mergeCell ref="D960:D961"/>
    <mergeCell ref="E960:E961"/>
    <mergeCell ref="F960:F961"/>
    <mergeCell ref="G960:G961"/>
    <mergeCell ref="H960:H961"/>
    <mergeCell ref="I960:I961"/>
    <mergeCell ref="J960:J961"/>
    <mergeCell ref="G900:G901"/>
    <mergeCell ref="H900:H901"/>
    <mergeCell ref="I900:I901"/>
    <mergeCell ref="A856:A857"/>
    <mergeCell ref="C856:C857"/>
    <mergeCell ref="I856:I857"/>
    <mergeCell ref="J856:J857"/>
    <mergeCell ref="A854:A855"/>
    <mergeCell ref="B854:B855"/>
    <mergeCell ref="C854:C855"/>
    <mergeCell ref="D854:D855"/>
    <mergeCell ref="E854:E855"/>
    <mergeCell ref="F854:F855"/>
    <mergeCell ref="G854:G855"/>
    <mergeCell ref="H854:H855"/>
    <mergeCell ref="I854:I855"/>
    <mergeCell ref="D856:D857"/>
    <mergeCell ref="H862:H863"/>
    <mergeCell ref="I862:I863"/>
    <mergeCell ref="G891:G892"/>
    <mergeCell ref="A891:A892"/>
    <mergeCell ref="E891:E892"/>
    <mergeCell ref="F891:F892"/>
    <mergeCell ref="H873:H874"/>
    <mergeCell ref="I873:I874"/>
    <mergeCell ref="J873:J874"/>
    <mergeCell ref="D891:D892"/>
    <mergeCell ref="C860:C861"/>
    <mergeCell ref="B891:B892"/>
    <mergeCell ref="C900:C901"/>
    <mergeCell ref="A873:A874"/>
    <mergeCell ref="J896:J897"/>
    <mergeCell ref="J2:M3"/>
    <mergeCell ref="E1011:E1012"/>
    <mergeCell ref="F1011:F1012"/>
    <mergeCell ref="G1011:G1012"/>
    <mergeCell ref="H1011:H1012"/>
    <mergeCell ref="I1011:I1012"/>
    <mergeCell ref="J900:J901"/>
    <mergeCell ref="A953:A954"/>
    <mergeCell ref="B953:B954"/>
    <mergeCell ref="C953:C954"/>
    <mergeCell ref="D953:D954"/>
    <mergeCell ref="E953:E954"/>
    <mergeCell ref="F953:F954"/>
    <mergeCell ref="G953:G954"/>
    <mergeCell ref="H953:H954"/>
    <mergeCell ref="I953:I954"/>
    <mergeCell ref="J953:J954"/>
    <mergeCell ref="C842:C843"/>
    <mergeCell ref="J667:J668"/>
    <mergeCell ref="C758:C759"/>
    <mergeCell ref="A667:A668"/>
    <mergeCell ref="B667:B668"/>
    <mergeCell ref="C667:C668"/>
    <mergeCell ref="E667:E668"/>
    <mergeCell ref="I717:I718"/>
    <mergeCell ref="J717:J718"/>
    <mergeCell ref="A900:A901"/>
    <mergeCell ref="B900:B901"/>
    <mergeCell ref="J272:J273"/>
    <mergeCell ref="E505:E506"/>
    <mergeCell ref="D900:D901"/>
    <mergeCell ref="F900:F901"/>
    <mergeCell ref="C643:C644"/>
    <mergeCell ref="D643:D644"/>
    <mergeCell ref="E643:E644"/>
    <mergeCell ref="F643:F644"/>
    <mergeCell ref="G643:G644"/>
    <mergeCell ref="G622:G623"/>
    <mergeCell ref="F545:F546"/>
    <mergeCell ref="G545:G546"/>
    <mergeCell ref="H545:H546"/>
    <mergeCell ref="I545:I546"/>
    <mergeCell ref="F616:F617"/>
    <mergeCell ref="C420:C421"/>
    <mergeCell ref="A422:A423"/>
    <mergeCell ref="B422:B423"/>
    <mergeCell ref="A556:A557"/>
    <mergeCell ref="A608:A609"/>
    <mergeCell ref="B608:B609"/>
    <mergeCell ref="I576:I577"/>
    <mergeCell ref="B603:B604"/>
    <mergeCell ref="C603:C604"/>
    <mergeCell ref="D603:D604"/>
    <mergeCell ref="E603:E604"/>
    <mergeCell ref="F603:F604"/>
    <mergeCell ref="H518:H519"/>
    <mergeCell ref="I518:I519"/>
    <mergeCell ref="I556:I557"/>
    <mergeCell ref="G603:G604"/>
    <mergeCell ref="H603:H604"/>
    <mergeCell ref="I603:I604"/>
    <mergeCell ref="A625:B625"/>
    <mergeCell ref="A590:R590"/>
    <mergeCell ref="J608:J609"/>
    <mergeCell ref="H71:H72"/>
    <mergeCell ref="I71:I72"/>
    <mergeCell ref="B205:B206"/>
    <mergeCell ref="A248:B248"/>
    <mergeCell ref="F201:F202"/>
    <mergeCell ref="E205:E206"/>
    <mergeCell ref="A247:R247"/>
    <mergeCell ref="A258:B258"/>
    <mergeCell ref="H205:H206"/>
    <mergeCell ref="I205:I206"/>
    <mergeCell ref="J205:J206"/>
    <mergeCell ref="F205:F206"/>
    <mergeCell ref="A827:B827"/>
    <mergeCell ref="H729:H730"/>
    <mergeCell ref="I729:I730"/>
    <mergeCell ref="H667:H668"/>
    <mergeCell ref="I667:I668"/>
    <mergeCell ref="D727:D728"/>
    <mergeCell ref="H727:H728"/>
    <mergeCell ref="G727:G728"/>
    <mergeCell ref="H280:H281"/>
    <mergeCell ref="I280:I281"/>
    <mergeCell ref="J280:J281"/>
    <mergeCell ref="H770:H771"/>
    <mergeCell ref="A819:B819"/>
    <mergeCell ref="A826:R826"/>
    <mergeCell ref="A822:R822"/>
    <mergeCell ref="A783:R783"/>
    <mergeCell ref="A823:B823"/>
    <mergeCell ref="A806:R806"/>
    <mergeCell ref="C770:C771"/>
    <mergeCell ref="I650:I651"/>
    <mergeCell ref="B280:B281"/>
    <mergeCell ref="C280:C281"/>
    <mergeCell ref="H622:H623"/>
    <mergeCell ref="I622:I623"/>
    <mergeCell ref="A453:R453"/>
    <mergeCell ref="A427:R427"/>
    <mergeCell ref="A670:B670"/>
    <mergeCell ref="A691:B691"/>
    <mergeCell ref="H616:H617"/>
    <mergeCell ref="I616:I617"/>
    <mergeCell ref="J616:J617"/>
    <mergeCell ref="F505:F506"/>
    <mergeCell ref="I503:I504"/>
    <mergeCell ref="C518:C519"/>
    <mergeCell ref="D518:D519"/>
    <mergeCell ref="A505:A506"/>
    <mergeCell ref="B505:B506"/>
    <mergeCell ref="C505:C506"/>
    <mergeCell ref="A643:A644"/>
    <mergeCell ref="A680:R680"/>
    <mergeCell ref="A681:B681"/>
    <mergeCell ref="J659:J661"/>
    <mergeCell ref="A616:A617"/>
    <mergeCell ref="G608:G609"/>
    <mergeCell ref="G505:G506"/>
    <mergeCell ref="H505:H506"/>
    <mergeCell ref="I505:I506"/>
    <mergeCell ref="A620:R620"/>
    <mergeCell ref="J408:J409"/>
    <mergeCell ref="A410:A411"/>
    <mergeCell ref="I659:I661"/>
    <mergeCell ref="B616:B617"/>
    <mergeCell ref="E84:E85"/>
    <mergeCell ref="D201:D202"/>
    <mergeCell ref="A212:R212"/>
    <mergeCell ref="A213:B213"/>
    <mergeCell ref="A600:R600"/>
    <mergeCell ref="A370:B370"/>
    <mergeCell ref="A319:B319"/>
    <mergeCell ref="A322:R322"/>
    <mergeCell ref="J503:J504"/>
    <mergeCell ref="E408:E409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I418:I419"/>
    <mergeCell ref="A520:A521"/>
    <mergeCell ref="B520:B521"/>
    <mergeCell ref="C520:C521"/>
    <mergeCell ref="E201:E202"/>
    <mergeCell ref="D275:D276"/>
    <mergeCell ref="E275:E276"/>
    <mergeCell ref="A257:R257"/>
    <mergeCell ref="D505:D506"/>
    <mergeCell ref="J505:J506"/>
    <mergeCell ref="G556:G557"/>
    <mergeCell ref="H556:H557"/>
    <mergeCell ref="J518:J519"/>
    <mergeCell ref="A518:A519"/>
    <mergeCell ref="E678:E679"/>
    <mergeCell ref="D758:D759"/>
    <mergeCell ref="J758:J759"/>
    <mergeCell ref="A736:A737"/>
    <mergeCell ref="B736:B737"/>
    <mergeCell ref="C736:C737"/>
    <mergeCell ref="D736:D737"/>
    <mergeCell ref="E736:E737"/>
    <mergeCell ref="F736:F737"/>
    <mergeCell ref="G736:G737"/>
    <mergeCell ref="H736:H737"/>
    <mergeCell ref="I736:I737"/>
    <mergeCell ref="J736:J737"/>
    <mergeCell ref="B715:B716"/>
    <mergeCell ref="A690:R690"/>
    <mergeCell ref="I715:I716"/>
    <mergeCell ref="A776:A777"/>
    <mergeCell ref="D776:D777"/>
    <mergeCell ref="E776:E777"/>
    <mergeCell ref="G776:G777"/>
    <mergeCell ref="H776:H777"/>
    <mergeCell ref="E761:E762"/>
    <mergeCell ref="F727:F728"/>
    <mergeCell ref="A717:A718"/>
    <mergeCell ref="B717:B718"/>
    <mergeCell ref="C717:C718"/>
    <mergeCell ref="J725:J726"/>
    <mergeCell ref="D717:D718"/>
    <mergeCell ref="E717:E718"/>
    <mergeCell ref="I770:I771"/>
    <mergeCell ref="J770:J771"/>
    <mergeCell ref="G717:G718"/>
    <mergeCell ref="E665:E666"/>
    <mergeCell ref="J665:J666"/>
    <mergeCell ref="J715:J716"/>
    <mergeCell ref="A715:A716"/>
    <mergeCell ref="C764:C765"/>
    <mergeCell ref="D764:D765"/>
    <mergeCell ref="E764:E765"/>
    <mergeCell ref="E758:E759"/>
    <mergeCell ref="A758:A759"/>
    <mergeCell ref="J727:J728"/>
    <mergeCell ref="A727:A728"/>
    <mergeCell ref="B727:B728"/>
    <mergeCell ref="C727:C728"/>
    <mergeCell ref="A675:R675"/>
    <mergeCell ref="E715:E716"/>
    <mergeCell ref="F715:F716"/>
    <mergeCell ref="G715:G716"/>
    <mergeCell ref="H715:H716"/>
    <mergeCell ref="C665:C666"/>
    <mergeCell ref="D665:D666"/>
    <mergeCell ref="B761:B762"/>
    <mergeCell ref="C761:C762"/>
    <mergeCell ref="G725:G726"/>
    <mergeCell ref="H725:H726"/>
    <mergeCell ref="G761:G762"/>
    <mergeCell ref="H761:H762"/>
    <mergeCell ref="F758:F759"/>
    <mergeCell ref="G758:G759"/>
    <mergeCell ref="H758:H759"/>
    <mergeCell ref="F761:F762"/>
    <mergeCell ref="H717:H718"/>
    <mergeCell ref="A669:R669"/>
    <mergeCell ref="B650:B651"/>
    <mergeCell ref="A628:B628"/>
    <mergeCell ref="J650:J651"/>
    <mergeCell ref="B643:B644"/>
    <mergeCell ref="I758:I759"/>
    <mergeCell ref="D842:D843"/>
    <mergeCell ref="H659:H661"/>
    <mergeCell ref="H643:H644"/>
    <mergeCell ref="I643:I644"/>
    <mergeCell ref="A622:A623"/>
    <mergeCell ref="B622:B623"/>
    <mergeCell ref="C622:C623"/>
    <mergeCell ref="D622:D623"/>
    <mergeCell ref="E622:E623"/>
    <mergeCell ref="F622:F623"/>
    <mergeCell ref="A621:B621"/>
    <mergeCell ref="A624:R624"/>
    <mergeCell ref="A636:B636"/>
    <mergeCell ref="E659:E661"/>
    <mergeCell ref="C650:C651"/>
    <mergeCell ref="A632:B632"/>
    <mergeCell ref="I761:I762"/>
    <mergeCell ref="J761:J762"/>
    <mergeCell ref="A807:B807"/>
    <mergeCell ref="F678:F679"/>
    <mergeCell ref="A676:B676"/>
    <mergeCell ref="G678:G679"/>
    <mergeCell ref="H678:H679"/>
    <mergeCell ref="I678:I679"/>
    <mergeCell ref="I725:I726"/>
    <mergeCell ref="A764:A765"/>
    <mergeCell ref="B764:B765"/>
    <mergeCell ref="D84:D85"/>
    <mergeCell ref="E65:E66"/>
    <mergeCell ref="F65:F66"/>
    <mergeCell ref="G65:G66"/>
    <mergeCell ref="G667:G668"/>
    <mergeCell ref="A627:R627"/>
    <mergeCell ref="A663:B663"/>
    <mergeCell ref="A665:A666"/>
    <mergeCell ref="F659:F661"/>
    <mergeCell ref="C616:C617"/>
    <mergeCell ref="D616:D617"/>
    <mergeCell ref="E616:E617"/>
    <mergeCell ref="B665:B666"/>
    <mergeCell ref="J622:J623"/>
    <mergeCell ref="J643:J644"/>
    <mergeCell ref="D667:D668"/>
    <mergeCell ref="F667:F668"/>
    <mergeCell ref="G616:G617"/>
    <mergeCell ref="A650:A651"/>
    <mergeCell ref="A631:R631"/>
    <mergeCell ref="A635:R635"/>
    <mergeCell ref="A662:R662"/>
    <mergeCell ref="G659:G661"/>
    <mergeCell ref="A659:A661"/>
    <mergeCell ref="B659:B661"/>
    <mergeCell ref="C659:C661"/>
    <mergeCell ref="D659:D661"/>
    <mergeCell ref="D650:D651"/>
    <mergeCell ref="E650:E651"/>
    <mergeCell ref="F650:F651"/>
    <mergeCell ref="G650:G651"/>
    <mergeCell ref="H650:H651"/>
    <mergeCell ref="B98:B99"/>
    <mergeCell ref="C98:C99"/>
    <mergeCell ref="J71:J72"/>
    <mergeCell ref="G84:G8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H408:H409"/>
    <mergeCell ref="I408:I409"/>
    <mergeCell ref="A194:R194"/>
    <mergeCell ref="D98:D99"/>
    <mergeCell ref="C61:C62"/>
    <mergeCell ref="G205:G206"/>
    <mergeCell ref="H152:H153"/>
    <mergeCell ref="B65:B66"/>
    <mergeCell ref="C65:C66"/>
    <mergeCell ref="D65:D66"/>
    <mergeCell ref="A205:A206"/>
    <mergeCell ref="B201:B202"/>
    <mergeCell ref="G201:G202"/>
    <mergeCell ref="H201:H202"/>
    <mergeCell ref="I201:I202"/>
    <mergeCell ref="C201:C202"/>
    <mergeCell ref="A84:A85"/>
    <mergeCell ref="B84:B85"/>
    <mergeCell ref="C84:C85"/>
    <mergeCell ref="A388:B388"/>
    <mergeCell ref="H402:H403"/>
    <mergeCell ref="I402:I403"/>
    <mergeCell ref="H531:H532"/>
    <mergeCell ref="H65:H66"/>
    <mergeCell ref="I65:I66"/>
    <mergeCell ref="J65:J66"/>
    <mergeCell ref="A272:A273"/>
    <mergeCell ref="B272:B273"/>
    <mergeCell ref="C272:C273"/>
    <mergeCell ref="A270:R270"/>
    <mergeCell ref="C410:C411"/>
    <mergeCell ref="D410:D411"/>
    <mergeCell ref="G503:G504"/>
    <mergeCell ref="A39:A40"/>
    <mergeCell ref="A349:B349"/>
    <mergeCell ref="A250:R250"/>
    <mergeCell ref="A251:B251"/>
    <mergeCell ref="G410:G411"/>
    <mergeCell ref="H410:H411"/>
    <mergeCell ref="I410:I411"/>
    <mergeCell ref="C408:C409"/>
    <mergeCell ref="D408:D409"/>
    <mergeCell ref="H503:H504"/>
    <mergeCell ref="A434:R434"/>
    <mergeCell ref="D420:D421"/>
    <mergeCell ref="A397:R397"/>
    <mergeCell ref="A284:A285"/>
    <mergeCell ref="B284:B285"/>
    <mergeCell ref="C284:C285"/>
    <mergeCell ref="D284:D285"/>
    <mergeCell ref="H284:H285"/>
    <mergeCell ref="J576:J577"/>
    <mergeCell ref="H392:H393"/>
    <mergeCell ref="I392:I393"/>
    <mergeCell ref="J392:J393"/>
    <mergeCell ref="B410:B411"/>
    <mergeCell ref="B556:B557"/>
    <mergeCell ref="C556:C557"/>
    <mergeCell ref="D556:D557"/>
    <mergeCell ref="E556:E557"/>
    <mergeCell ref="F556:F557"/>
    <mergeCell ref="F408:F409"/>
    <mergeCell ref="G408:G409"/>
    <mergeCell ref="B518:B519"/>
    <mergeCell ref="A482:B482"/>
    <mergeCell ref="A484:R484"/>
    <mergeCell ref="E410:E411"/>
    <mergeCell ref="F410:F411"/>
    <mergeCell ref="A454:B454"/>
    <mergeCell ref="A492:R492"/>
    <mergeCell ref="A416:R416"/>
    <mergeCell ref="A431:R431"/>
    <mergeCell ref="A502:B502"/>
    <mergeCell ref="A463:B463"/>
    <mergeCell ref="A417:B417"/>
    <mergeCell ref="A432:B432"/>
    <mergeCell ref="A493:B493"/>
    <mergeCell ref="A501:R501"/>
    <mergeCell ref="A435:B435"/>
    <mergeCell ref="A576:A577"/>
    <mergeCell ref="B576:B577"/>
    <mergeCell ref="C576:C577"/>
    <mergeCell ref="H558:H559"/>
    <mergeCell ref="B402:B403"/>
    <mergeCell ref="C402:C403"/>
    <mergeCell ref="D402:D403"/>
    <mergeCell ref="D520:D521"/>
    <mergeCell ref="E520:E521"/>
    <mergeCell ref="F520:F521"/>
    <mergeCell ref="D503:D504"/>
    <mergeCell ref="E503:E504"/>
    <mergeCell ref="F503:F504"/>
    <mergeCell ref="D558:D559"/>
    <mergeCell ref="E558:E559"/>
    <mergeCell ref="D576:D577"/>
    <mergeCell ref="E576:E577"/>
    <mergeCell ref="A1478:R1478"/>
    <mergeCell ref="A1479:B1479"/>
    <mergeCell ref="A1442:R1442"/>
    <mergeCell ref="A1468:R1468"/>
    <mergeCell ref="A1465:B1465"/>
    <mergeCell ref="D1456:D1457"/>
    <mergeCell ref="A585:R585"/>
    <mergeCell ref="D608:D609"/>
    <mergeCell ref="H520:H521"/>
    <mergeCell ref="H608:H609"/>
    <mergeCell ref="I608:I609"/>
    <mergeCell ref="F608:F609"/>
    <mergeCell ref="A601:B601"/>
    <mergeCell ref="A591:B591"/>
    <mergeCell ref="C608:C609"/>
    <mergeCell ref="G520:G521"/>
    <mergeCell ref="E518:E519"/>
    <mergeCell ref="F518:F519"/>
    <mergeCell ref="G518:G519"/>
    <mergeCell ref="J556:J557"/>
    <mergeCell ref="J558:J559"/>
    <mergeCell ref="B558:B559"/>
    <mergeCell ref="C558:C559"/>
    <mergeCell ref="F576:F577"/>
    <mergeCell ref="G576:G577"/>
    <mergeCell ref="H576:H577"/>
    <mergeCell ref="E608:E609"/>
    <mergeCell ref="A603:A604"/>
    <mergeCell ref="J545:J546"/>
    <mergeCell ref="A1394:R1394"/>
    <mergeCell ref="A1395:B1395"/>
    <mergeCell ref="A1443:B1443"/>
    <mergeCell ref="A1399:R1399"/>
    <mergeCell ref="A1400:B1400"/>
    <mergeCell ref="A1339:R1339"/>
    <mergeCell ref="A1340:B1340"/>
    <mergeCell ref="A1365:B1365"/>
    <mergeCell ref="C1257:C1258"/>
    <mergeCell ref="B1039:B1040"/>
    <mergeCell ref="J1011:J1012"/>
    <mergeCell ref="D1257:D1258"/>
    <mergeCell ref="E1257:E1258"/>
    <mergeCell ref="G1257:G1258"/>
    <mergeCell ref="F1257:F1258"/>
    <mergeCell ref="H1257:H1258"/>
    <mergeCell ref="H1259:H1260"/>
    <mergeCell ref="I1259:I1260"/>
    <mergeCell ref="B1176:B1177"/>
    <mergeCell ref="B1069:B1070"/>
    <mergeCell ref="C1069:C1070"/>
    <mergeCell ref="A1349:R1349"/>
    <mergeCell ref="H8:H10"/>
    <mergeCell ref="A342:B342"/>
    <mergeCell ref="A311:R311"/>
    <mergeCell ref="A312:B312"/>
    <mergeCell ref="A333:B333"/>
    <mergeCell ref="A318:R318"/>
    <mergeCell ref="G420:G421"/>
    <mergeCell ref="I422:I423"/>
    <mergeCell ref="J422:J423"/>
    <mergeCell ref="E420:E421"/>
    <mergeCell ref="J410:J411"/>
    <mergeCell ref="A408:A409"/>
    <mergeCell ref="B408:B409"/>
    <mergeCell ref="J402:J403"/>
    <mergeCell ref="A406:R406"/>
    <mergeCell ref="G422:G423"/>
    <mergeCell ref="H422:H423"/>
    <mergeCell ref="J201:J202"/>
    <mergeCell ref="A156:B156"/>
    <mergeCell ref="D61:D62"/>
    <mergeCell ref="E61:E62"/>
    <mergeCell ref="F61:F62"/>
    <mergeCell ref="G61:G62"/>
    <mergeCell ref="H61:H62"/>
    <mergeCell ref="I61:I62"/>
    <mergeCell ref="J98:J99"/>
    <mergeCell ref="A98:A99"/>
    <mergeCell ref="A65:A66"/>
    <mergeCell ref="E402:E403"/>
    <mergeCell ref="F402:F403"/>
    <mergeCell ref="F84:F85"/>
    <mergeCell ref="J418:J419"/>
    <mergeCell ref="I84:I85"/>
    <mergeCell ref="J84:J85"/>
    <mergeCell ref="A4:R4"/>
    <mergeCell ref="A8:A11"/>
    <mergeCell ref="B8:B11"/>
    <mergeCell ref="C8:D8"/>
    <mergeCell ref="A127:B127"/>
    <mergeCell ref="A138:R138"/>
    <mergeCell ref="C89:C90"/>
    <mergeCell ref="D89:D90"/>
    <mergeCell ref="E89:E90"/>
    <mergeCell ref="F89:F90"/>
    <mergeCell ref="G89:G90"/>
    <mergeCell ref="H89:H90"/>
    <mergeCell ref="I89:I90"/>
    <mergeCell ref="A43:A44"/>
    <mergeCell ref="B43:B44"/>
    <mergeCell ref="C43:C44"/>
    <mergeCell ref="D43:D44"/>
    <mergeCell ref="E43:E44"/>
    <mergeCell ref="B71:B72"/>
    <mergeCell ref="C71:C72"/>
    <mergeCell ref="D71:D72"/>
    <mergeCell ref="E71:E72"/>
    <mergeCell ref="F71:F72"/>
    <mergeCell ref="G71:G72"/>
    <mergeCell ref="A6:R6"/>
    <mergeCell ref="H46:H47"/>
    <mergeCell ref="I46:I47"/>
    <mergeCell ref="A13:B13"/>
    <mergeCell ref="I8:J8"/>
    <mergeCell ref="A15:B15"/>
    <mergeCell ref="A195:B195"/>
    <mergeCell ref="Q8:Q10"/>
    <mergeCell ref="L9:O9"/>
    <mergeCell ref="J9:J10"/>
    <mergeCell ref="A144:B144"/>
    <mergeCell ref="A110:R110"/>
    <mergeCell ref="A30:R30"/>
    <mergeCell ref="G8:G11"/>
    <mergeCell ref="A162:B162"/>
    <mergeCell ref="A143:R143"/>
    <mergeCell ref="A161:R161"/>
    <mergeCell ref="E98:E99"/>
    <mergeCell ref="F98:F99"/>
    <mergeCell ref="B39:B40"/>
    <mergeCell ref="C39:C40"/>
    <mergeCell ref="D39:D40"/>
    <mergeCell ref="E39:E40"/>
    <mergeCell ref="F39:F40"/>
    <mergeCell ref="G39:G40"/>
    <mergeCell ref="H39:H40"/>
    <mergeCell ref="I39:I40"/>
    <mergeCell ref="J61:J62"/>
    <mergeCell ref="A61:A62"/>
    <mergeCell ref="J26:J27"/>
    <mergeCell ref="B61:B62"/>
    <mergeCell ref="E8:E11"/>
    <mergeCell ref="A126:R126"/>
    <mergeCell ref="C152:C153"/>
    <mergeCell ref="D9:D11"/>
    <mergeCell ref="A31:B31"/>
    <mergeCell ref="J43:J44"/>
    <mergeCell ref="H84:H85"/>
    <mergeCell ref="B46:B47"/>
    <mergeCell ref="C46:C47"/>
    <mergeCell ref="D46:D47"/>
    <mergeCell ref="E46:E47"/>
    <mergeCell ref="F46:F47"/>
    <mergeCell ref="G46:G47"/>
    <mergeCell ref="I43:I44"/>
    <mergeCell ref="I1501:I1502"/>
    <mergeCell ref="A199:R199"/>
    <mergeCell ref="A200:B200"/>
    <mergeCell ref="I9:I10"/>
    <mergeCell ref="A222:B222"/>
    <mergeCell ref="K9:K10"/>
    <mergeCell ref="A221:R221"/>
    <mergeCell ref="A155:R155"/>
    <mergeCell ref="A111:B111"/>
    <mergeCell ref="P8:P10"/>
    <mergeCell ref="A14:R14"/>
    <mergeCell ref="I98:I99"/>
    <mergeCell ref="A134:B134"/>
    <mergeCell ref="C9:C11"/>
    <mergeCell ref="A123:R123"/>
    <mergeCell ref="A124:B124"/>
    <mergeCell ref="R8:R11"/>
    <mergeCell ref="F8:F11"/>
    <mergeCell ref="A225:R225"/>
    <mergeCell ref="D152:D153"/>
    <mergeCell ref="E152:E153"/>
    <mergeCell ref="A1489:R1489"/>
    <mergeCell ref="C205:C206"/>
    <mergeCell ref="D205:D206"/>
    <mergeCell ref="K8:O8"/>
    <mergeCell ref="A1601:R1601"/>
    <mergeCell ref="A1526:R1526"/>
    <mergeCell ref="A1474:R1474"/>
    <mergeCell ref="A1469:B1469"/>
    <mergeCell ref="A1383:R1383"/>
    <mergeCell ref="A1333:R1333"/>
    <mergeCell ref="A1334:B1334"/>
    <mergeCell ref="A1327:R1327"/>
    <mergeCell ref="A1328:B1328"/>
    <mergeCell ref="A1599:B1599"/>
    <mergeCell ref="A1594:R1594"/>
    <mergeCell ref="A1595:B1595"/>
    <mergeCell ref="A1527:B1527"/>
    <mergeCell ref="A1598:R1598"/>
    <mergeCell ref="A1494:B1494"/>
    <mergeCell ref="A1522:R1522"/>
    <mergeCell ref="A1475:B1475"/>
    <mergeCell ref="A1408:B1408"/>
    <mergeCell ref="E1466:E1467"/>
    <mergeCell ref="F1466:F1467"/>
    <mergeCell ref="G1466:G1467"/>
    <mergeCell ref="H1466:H1467"/>
    <mergeCell ref="I1466:I1467"/>
    <mergeCell ref="J1466:J1467"/>
    <mergeCell ref="B1425:B1426"/>
    <mergeCell ref="C1425:C1426"/>
    <mergeCell ref="D1425:D1426"/>
    <mergeCell ref="C1436:C1437"/>
    <mergeCell ref="A1425:A1426"/>
    <mergeCell ref="A1456:A1457"/>
    <mergeCell ref="A1416:R1416"/>
    <mergeCell ref="D1436:D1437"/>
    <mergeCell ref="A1352:R1352"/>
    <mergeCell ref="A1353:B1353"/>
    <mergeCell ref="A1417:B1417"/>
    <mergeCell ref="A951:A952"/>
    <mergeCell ref="B1257:B1258"/>
    <mergeCell ref="J39:J40"/>
    <mergeCell ref="J678:J679"/>
    <mergeCell ref="J46:J47"/>
    <mergeCell ref="A201:A202"/>
    <mergeCell ref="A89:A90"/>
    <mergeCell ref="B89:B90"/>
    <mergeCell ref="A139:B139"/>
    <mergeCell ref="A133:R133"/>
    <mergeCell ref="A152:A153"/>
    <mergeCell ref="B152:B153"/>
    <mergeCell ref="F152:F153"/>
    <mergeCell ref="G152:G153"/>
    <mergeCell ref="F43:F44"/>
    <mergeCell ref="G43:G44"/>
    <mergeCell ref="H43:H44"/>
    <mergeCell ref="I152:I153"/>
    <mergeCell ref="J152:J153"/>
    <mergeCell ref="A71:A72"/>
    <mergeCell ref="G272:G273"/>
    <mergeCell ref="H272:H273"/>
    <mergeCell ref="I272:I273"/>
    <mergeCell ref="A678:A679"/>
    <mergeCell ref="B678:B679"/>
    <mergeCell ref="A392:A393"/>
    <mergeCell ref="A46:A47"/>
    <mergeCell ref="A1075:A1076"/>
    <mergeCell ref="H951:H952"/>
    <mergeCell ref="I951:I952"/>
    <mergeCell ref="J951:J952"/>
    <mergeCell ref="J842:J843"/>
    <mergeCell ref="J854:J855"/>
    <mergeCell ref="A1176:A1177"/>
    <mergeCell ref="A1259:A1260"/>
    <mergeCell ref="B1259:B1260"/>
    <mergeCell ref="C1259:C1260"/>
    <mergeCell ref="D1259:D1260"/>
    <mergeCell ref="E1259:E1260"/>
    <mergeCell ref="J1259:J1260"/>
    <mergeCell ref="F1027:F1028"/>
    <mergeCell ref="D973:D974"/>
    <mergeCell ref="E973:E974"/>
    <mergeCell ref="F1259:F1260"/>
    <mergeCell ref="G1259:G1260"/>
    <mergeCell ref="D975:D976"/>
    <mergeCell ref="E975:E976"/>
    <mergeCell ref="F975:F976"/>
    <mergeCell ref="D951:D952"/>
    <mergeCell ref="E951:E952"/>
    <mergeCell ref="H896:H897"/>
    <mergeCell ref="A896:A897"/>
    <mergeCell ref="B896:B897"/>
    <mergeCell ref="C896:C897"/>
    <mergeCell ref="F910:F911"/>
    <mergeCell ref="B951:B952"/>
    <mergeCell ref="C951:C952"/>
    <mergeCell ref="H910:H911"/>
    <mergeCell ref="I910:I911"/>
    <mergeCell ref="B1075:B1076"/>
    <mergeCell ref="I896:I897"/>
    <mergeCell ref="A1364:R1364"/>
    <mergeCell ref="A1496:R1496"/>
    <mergeCell ref="A1493:R1493"/>
    <mergeCell ref="A1384:B1384"/>
    <mergeCell ref="E1436:E1437"/>
    <mergeCell ref="F1436:F1437"/>
    <mergeCell ref="G1436:G1437"/>
    <mergeCell ref="J1501:J1502"/>
    <mergeCell ref="A1501:A1502"/>
    <mergeCell ref="B1501:B1502"/>
    <mergeCell ref="C1501:C1502"/>
    <mergeCell ref="A1466:A1467"/>
    <mergeCell ref="B1466:B1467"/>
    <mergeCell ref="C1466:C1467"/>
    <mergeCell ref="D1466:D1467"/>
    <mergeCell ref="A1523:B1523"/>
    <mergeCell ref="H1501:H1502"/>
    <mergeCell ref="J1425:J1426"/>
    <mergeCell ref="E1456:E1457"/>
    <mergeCell ref="F1456:F1457"/>
    <mergeCell ref="G1456:G1457"/>
    <mergeCell ref="H1456:H1457"/>
    <mergeCell ref="I1456:I1457"/>
    <mergeCell ref="J1456:J1457"/>
    <mergeCell ref="H1436:H1437"/>
    <mergeCell ref="I1436:I1437"/>
    <mergeCell ref="J1436:J1437"/>
    <mergeCell ref="B1436:B1437"/>
    <mergeCell ref="A1434:R1434"/>
    <mergeCell ref="A1435:B1435"/>
    <mergeCell ref="B1456:B1457"/>
    <mergeCell ref="C1456:C1457"/>
    <mergeCell ref="E1425:E1426"/>
    <mergeCell ref="F1425:F1426"/>
    <mergeCell ref="G1425:G1426"/>
    <mergeCell ref="H1425:H1426"/>
    <mergeCell ref="I1425:I1426"/>
    <mergeCell ref="A1588:R1588"/>
    <mergeCell ref="A1407:R1407"/>
    <mergeCell ref="A1388:R1388"/>
    <mergeCell ref="C1578:C1579"/>
    <mergeCell ref="D1578:D1579"/>
    <mergeCell ref="E1578:E1579"/>
    <mergeCell ref="F1578:F1579"/>
    <mergeCell ref="A1581:A1582"/>
    <mergeCell ref="B1581:B1582"/>
    <mergeCell ref="C1581:C1582"/>
    <mergeCell ref="D1581:D1582"/>
    <mergeCell ref="E1581:E1582"/>
    <mergeCell ref="F1581:F1582"/>
    <mergeCell ref="G1581:G1582"/>
    <mergeCell ref="H1581:H1582"/>
    <mergeCell ref="I1581:I1582"/>
    <mergeCell ref="J1581:J1582"/>
    <mergeCell ref="A1533:A1534"/>
    <mergeCell ref="B1533:B1534"/>
    <mergeCell ref="A1578:A1579"/>
    <mergeCell ref="B1578:B1579"/>
    <mergeCell ref="A1464:R1464"/>
    <mergeCell ref="A1389:B1389"/>
    <mergeCell ref="D1501:D1502"/>
    <mergeCell ref="E1501:E1502"/>
    <mergeCell ref="F1501:F1502"/>
    <mergeCell ref="G1501:G1502"/>
    <mergeCell ref="H891:H892"/>
    <mergeCell ref="I891:I892"/>
    <mergeCell ref="J891:J892"/>
    <mergeCell ref="G834:G835"/>
    <mergeCell ref="C891:C892"/>
    <mergeCell ref="J834:J835"/>
    <mergeCell ref="F873:F874"/>
    <mergeCell ref="G873:G874"/>
    <mergeCell ref="A801:B801"/>
    <mergeCell ref="G842:G843"/>
    <mergeCell ref="A1589:B1589"/>
    <mergeCell ref="A1436:A1437"/>
    <mergeCell ref="A1506:B1506"/>
    <mergeCell ref="A1512:R1512"/>
    <mergeCell ref="A1513:B1513"/>
    <mergeCell ref="A1520:B1520"/>
    <mergeCell ref="A1378:R1378"/>
    <mergeCell ref="A1379:B1379"/>
    <mergeCell ref="A1370:R1370"/>
    <mergeCell ref="A1505:R1505"/>
    <mergeCell ref="A1497:B1497"/>
    <mergeCell ref="A1490:B1490"/>
    <mergeCell ref="A1371:B1371"/>
    <mergeCell ref="C1533:C1534"/>
    <mergeCell ref="D1533:D1534"/>
    <mergeCell ref="E1533:E1534"/>
    <mergeCell ref="F1533:F1534"/>
    <mergeCell ref="G1533:G1534"/>
    <mergeCell ref="H1533:H1534"/>
    <mergeCell ref="I1533:I1534"/>
    <mergeCell ref="J1027:J1028"/>
    <mergeCell ref="F896:F897"/>
    <mergeCell ref="G896:G897"/>
    <mergeCell ref="A787:R787"/>
    <mergeCell ref="A784:B784"/>
    <mergeCell ref="A973:A974"/>
    <mergeCell ref="B973:B974"/>
    <mergeCell ref="C973:C974"/>
    <mergeCell ref="A795:B795"/>
    <mergeCell ref="A918:A919"/>
    <mergeCell ref="B918:B919"/>
    <mergeCell ref="C918:C919"/>
    <mergeCell ref="J975:J976"/>
    <mergeCell ref="F973:F974"/>
    <mergeCell ref="G973:G974"/>
    <mergeCell ref="H973:H974"/>
    <mergeCell ref="I973:I974"/>
    <mergeCell ref="J973:J974"/>
    <mergeCell ref="E900:E901"/>
    <mergeCell ref="F951:F952"/>
    <mergeCell ref="G951:G952"/>
    <mergeCell ref="A842:A843"/>
    <mergeCell ref="B842:B843"/>
    <mergeCell ref="F856:F857"/>
    <mergeCell ref="G856:G857"/>
    <mergeCell ref="H856:H857"/>
    <mergeCell ref="A800:R800"/>
    <mergeCell ref="A811:R811"/>
    <mergeCell ref="A812:B812"/>
    <mergeCell ref="D860:D861"/>
    <mergeCell ref="E860:E861"/>
    <mergeCell ref="F860:F861"/>
    <mergeCell ref="E796:E797"/>
    <mergeCell ref="G910:G911"/>
    <mergeCell ref="H98:H99"/>
    <mergeCell ref="A379:R379"/>
    <mergeCell ref="A373:R373"/>
    <mergeCell ref="A377:B377"/>
    <mergeCell ref="A380:B380"/>
    <mergeCell ref="A384:B384"/>
    <mergeCell ref="B264:B266"/>
    <mergeCell ref="C264:C266"/>
    <mergeCell ref="D264:D266"/>
    <mergeCell ref="E264:E266"/>
    <mergeCell ref="F264:F266"/>
    <mergeCell ref="G264:G266"/>
    <mergeCell ref="H264:H266"/>
    <mergeCell ref="I264:I266"/>
    <mergeCell ref="D282:D283"/>
    <mergeCell ref="E282:E283"/>
    <mergeCell ref="F282:F283"/>
    <mergeCell ref="G282:G283"/>
    <mergeCell ref="I284:I285"/>
    <mergeCell ref="F275:F276"/>
    <mergeCell ref="G275:G276"/>
    <mergeCell ref="H275:H276"/>
    <mergeCell ref="I275:I276"/>
    <mergeCell ref="I278:I279"/>
    <mergeCell ref="J278:J279"/>
    <mergeCell ref="D272:D273"/>
    <mergeCell ref="E272:E273"/>
    <mergeCell ref="F272:F273"/>
    <mergeCell ref="H282:H283"/>
    <mergeCell ref="I282:I283"/>
    <mergeCell ref="J264:J266"/>
    <mergeCell ref="G278:G279"/>
    <mergeCell ref="J89:J90"/>
    <mergeCell ref="A407:B407"/>
    <mergeCell ref="H420:H421"/>
    <mergeCell ref="A383:R383"/>
    <mergeCell ref="A387:R387"/>
    <mergeCell ref="A374:B374"/>
    <mergeCell ref="A282:A283"/>
    <mergeCell ref="A226:B226"/>
    <mergeCell ref="B278:B279"/>
    <mergeCell ref="C278:C279"/>
    <mergeCell ref="D278:D279"/>
    <mergeCell ref="E278:E279"/>
    <mergeCell ref="F278:F279"/>
    <mergeCell ref="F665:F666"/>
    <mergeCell ref="G665:G666"/>
    <mergeCell ref="H665:H666"/>
    <mergeCell ref="I665:I666"/>
    <mergeCell ref="A271:B271"/>
    <mergeCell ref="A586:B586"/>
    <mergeCell ref="A462:R462"/>
    <mergeCell ref="A278:A279"/>
    <mergeCell ref="A323:B323"/>
    <mergeCell ref="E344:E345"/>
    <mergeCell ref="F344:F345"/>
    <mergeCell ref="G344:G345"/>
    <mergeCell ref="H344:H345"/>
    <mergeCell ref="I344:I345"/>
    <mergeCell ref="G98:G99"/>
    <mergeCell ref="A558:A559"/>
    <mergeCell ref="A288:A289"/>
    <mergeCell ref="A545:A546"/>
    <mergeCell ref="B545:B546"/>
    <mergeCell ref="A402:A403"/>
    <mergeCell ref="A398:B398"/>
    <mergeCell ref="G402:G403"/>
    <mergeCell ref="I558:I559"/>
    <mergeCell ref="B392:B393"/>
    <mergeCell ref="C392:C393"/>
    <mergeCell ref="D392:D393"/>
    <mergeCell ref="E392:E393"/>
    <mergeCell ref="F392:F393"/>
    <mergeCell ref="G392:G393"/>
    <mergeCell ref="A485:B485"/>
    <mergeCell ref="A503:A504"/>
    <mergeCell ref="B503:B504"/>
    <mergeCell ref="C503:C504"/>
    <mergeCell ref="A376:R376"/>
    <mergeCell ref="C344:C345"/>
    <mergeCell ref="D344:D345"/>
    <mergeCell ref="A348:R348"/>
    <mergeCell ref="A481:R481"/>
    <mergeCell ref="A428:B428"/>
    <mergeCell ref="I420:I421"/>
    <mergeCell ref="D422:D423"/>
    <mergeCell ref="E422:E423"/>
    <mergeCell ref="I520:I521"/>
    <mergeCell ref="J520:J521"/>
    <mergeCell ref="C422:C423"/>
    <mergeCell ref="F422:F423"/>
    <mergeCell ref="A369:R369"/>
    <mergeCell ref="F420:F421"/>
    <mergeCell ref="J420:J421"/>
    <mergeCell ref="A420:A421"/>
    <mergeCell ref="B420:B421"/>
    <mergeCell ref="J603:J604"/>
    <mergeCell ref="A531:A532"/>
    <mergeCell ref="B531:B532"/>
    <mergeCell ref="C531:C532"/>
    <mergeCell ref="D531:D532"/>
    <mergeCell ref="E531:E532"/>
    <mergeCell ref="F531:F532"/>
    <mergeCell ref="G531:G532"/>
    <mergeCell ref="I531:I532"/>
    <mergeCell ref="J531:J532"/>
    <mergeCell ref="F558:F559"/>
    <mergeCell ref="G558:G559"/>
    <mergeCell ref="C1155:C1156"/>
    <mergeCell ref="A1069:A1070"/>
    <mergeCell ref="A1039:A1040"/>
    <mergeCell ref="J1045:J1046"/>
    <mergeCell ref="A796:A797"/>
    <mergeCell ref="B796:B797"/>
    <mergeCell ref="C796:C797"/>
    <mergeCell ref="D796:D797"/>
    <mergeCell ref="I838:I839"/>
    <mergeCell ref="J838:J839"/>
    <mergeCell ref="J862:J863"/>
    <mergeCell ref="A862:A863"/>
    <mergeCell ref="B862:B863"/>
    <mergeCell ref="C862:C863"/>
    <mergeCell ref="D862:D863"/>
    <mergeCell ref="E862:E863"/>
    <mergeCell ref="F862:F863"/>
    <mergeCell ref="J1155:J1156"/>
    <mergeCell ref="A1155:A1156"/>
    <mergeCell ref="B1155:B1156"/>
    <mergeCell ref="A1336:R1336"/>
    <mergeCell ref="A1337:B1337"/>
    <mergeCell ref="H1287:H1288"/>
    <mergeCell ref="I1287:I1288"/>
    <mergeCell ref="A1257:A1258"/>
    <mergeCell ref="A1003:A1004"/>
    <mergeCell ref="B1003:B1004"/>
    <mergeCell ref="C1003:C1004"/>
    <mergeCell ref="D1003:D1004"/>
    <mergeCell ref="E1003:E1004"/>
    <mergeCell ref="F1003:F1004"/>
    <mergeCell ref="G1003:G1004"/>
    <mergeCell ref="H1003:H1004"/>
    <mergeCell ref="I1003:I1004"/>
    <mergeCell ref="J1003:J1004"/>
    <mergeCell ref="A1014:A1015"/>
    <mergeCell ref="B1014:B1015"/>
    <mergeCell ref="C1014:C1015"/>
    <mergeCell ref="D1014:D1015"/>
    <mergeCell ref="E1014:E1015"/>
    <mergeCell ref="F1014:F1015"/>
    <mergeCell ref="G1014:G1015"/>
    <mergeCell ref="H1014:H1015"/>
    <mergeCell ref="I1014:I1015"/>
    <mergeCell ref="E1039:E1040"/>
    <mergeCell ref="F1039:F1040"/>
    <mergeCell ref="G1039:G1040"/>
    <mergeCell ref="H1039:H1040"/>
    <mergeCell ref="I1039:I1040"/>
    <mergeCell ref="H1192:H1193"/>
    <mergeCell ref="I1192:I1193"/>
    <mergeCell ref="J1192:J1193"/>
    <mergeCell ref="A1297:A1298"/>
    <mergeCell ref="B1297:B1298"/>
    <mergeCell ref="C1297:C1298"/>
    <mergeCell ref="D1297:D1298"/>
    <mergeCell ref="E1297:E1298"/>
    <mergeCell ref="F1297:F1298"/>
    <mergeCell ref="G1297:G1298"/>
    <mergeCell ref="H1297:H1298"/>
    <mergeCell ref="I1297:I1298"/>
    <mergeCell ref="J1297:J1298"/>
    <mergeCell ref="A1287:A1288"/>
    <mergeCell ref="B1287:B1288"/>
    <mergeCell ref="C1287:C1288"/>
    <mergeCell ref="D1287:D1288"/>
    <mergeCell ref="E1287:E1288"/>
    <mergeCell ref="F1287:F1288"/>
    <mergeCell ref="G1287:G1288"/>
    <mergeCell ref="J1287:J1288"/>
    <mergeCell ref="J1176:J1177"/>
    <mergeCell ref="I1257:I1258"/>
    <mergeCell ref="J1257:J1258"/>
    <mergeCell ref="I1176:I1177"/>
    <mergeCell ref="A910:A911"/>
    <mergeCell ref="B910:B911"/>
    <mergeCell ref="C910:C911"/>
    <mergeCell ref="D910:D911"/>
    <mergeCell ref="E910:E911"/>
    <mergeCell ref="A725:A726"/>
    <mergeCell ref="B725:B726"/>
    <mergeCell ref="C725:C726"/>
    <mergeCell ref="C678:C679"/>
    <mergeCell ref="D678:D679"/>
    <mergeCell ref="D725:D726"/>
    <mergeCell ref="B776:B777"/>
    <mergeCell ref="C776:C777"/>
    <mergeCell ref="I764:I765"/>
    <mergeCell ref="A818:R818"/>
    <mergeCell ref="J910:J911"/>
    <mergeCell ref="F776:F777"/>
    <mergeCell ref="A860:A861"/>
    <mergeCell ref="B860:B861"/>
    <mergeCell ref="G770:G771"/>
    <mergeCell ref="D715:D716"/>
    <mergeCell ref="J729:J730"/>
    <mergeCell ref="A729:A730"/>
    <mergeCell ref="F717:F718"/>
    <mergeCell ref="B758:B759"/>
    <mergeCell ref="I727:I728"/>
    <mergeCell ref="A774:R774"/>
    <mergeCell ref="A775:B775"/>
    <mergeCell ref="H278:H279"/>
    <mergeCell ref="D280:D281"/>
    <mergeCell ref="E280:E281"/>
    <mergeCell ref="F280:F281"/>
    <mergeCell ref="G280:G281"/>
    <mergeCell ref="A264:A266"/>
    <mergeCell ref="H288:H289"/>
    <mergeCell ref="I288:I289"/>
    <mergeCell ref="J288:J289"/>
    <mergeCell ref="A344:A345"/>
    <mergeCell ref="B344:B345"/>
    <mergeCell ref="B288:B289"/>
    <mergeCell ref="A332:R332"/>
    <mergeCell ref="J344:J345"/>
    <mergeCell ref="J284:J285"/>
    <mergeCell ref="E284:E285"/>
    <mergeCell ref="F284:F285"/>
    <mergeCell ref="G284:G285"/>
    <mergeCell ref="A275:A276"/>
    <mergeCell ref="B275:B276"/>
    <mergeCell ref="C275:C276"/>
    <mergeCell ref="D288:D289"/>
    <mergeCell ref="E288:E289"/>
    <mergeCell ref="F288:F289"/>
    <mergeCell ref="G288:G289"/>
    <mergeCell ref="B282:B283"/>
    <mergeCell ref="C282:C283"/>
    <mergeCell ref="C288:C289"/>
    <mergeCell ref="A341:R341"/>
    <mergeCell ref="J282:J283"/>
    <mergeCell ref="J275:J276"/>
    <mergeCell ref="A280:A281"/>
    <mergeCell ref="A770:A771"/>
    <mergeCell ref="B770:B771"/>
    <mergeCell ref="F770:F771"/>
    <mergeCell ref="J764:J765"/>
    <mergeCell ref="B729:B730"/>
    <mergeCell ref="C729:C730"/>
    <mergeCell ref="D729:D730"/>
    <mergeCell ref="E729:E730"/>
    <mergeCell ref="F729:F730"/>
    <mergeCell ref="E727:E728"/>
    <mergeCell ref="F764:F765"/>
    <mergeCell ref="G764:G765"/>
    <mergeCell ref="H764:H765"/>
    <mergeCell ref="C715:C716"/>
    <mergeCell ref="G729:G730"/>
    <mergeCell ref="D770:D771"/>
    <mergeCell ref="E770:E771"/>
    <mergeCell ref="E725:E726"/>
    <mergeCell ref="F725:F726"/>
    <mergeCell ref="A761:A762"/>
    <mergeCell ref="A794:R794"/>
    <mergeCell ref="D761:D762"/>
    <mergeCell ref="G862:G863"/>
    <mergeCell ref="F796:F797"/>
    <mergeCell ref="G796:G797"/>
    <mergeCell ref="H796:H797"/>
    <mergeCell ref="I796:I797"/>
    <mergeCell ref="J796:J797"/>
    <mergeCell ref="A838:A839"/>
    <mergeCell ref="B838:B839"/>
    <mergeCell ref="C838:C839"/>
    <mergeCell ref="D838:D839"/>
    <mergeCell ref="E838:E839"/>
    <mergeCell ref="F838:F839"/>
    <mergeCell ref="G838:G839"/>
    <mergeCell ref="H838:H839"/>
    <mergeCell ref="E842:E843"/>
    <mergeCell ref="F842:F843"/>
    <mergeCell ref="I776:I777"/>
    <mergeCell ref="J776:J777"/>
    <mergeCell ref="B856:B857"/>
    <mergeCell ref="H842:H843"/>
    <mergeCell ref="I842:I843"/>
    <mergeCell ref="E856:E857"/>
    <mergeCell ref="G860:G861"/>
    <mergeCell ref="H860:H861"/>
    <mergeCell ref="I860:I861"/>
    <mergeCell ref="J860:J861"/>
    <mergeCell ref="A834:A835"/>
    <mergeCell ref="B834:B835"/>
    <mergeCell ref="C834:C835"/>
    <mergeCell ref="A788:B788"/>
    <mergeCell ref="I1145:I1146"/>
    <mergeCell ref="J1145:J1146"/>
    <mergeCell ref="J1075:J1076"/>
    <mergeCell ref="F1128:F1129"/>
    <mergeCell ref="G1128:G1129"/>
    <mergeCell ref="H1128:H1129"/>
    <mergeCell ref="I1128:I1129"/>
    <mergeCell ref="J1128:J1129"/>
    <mergeCell ref="H1075:H1076"/>
    <mergeCell ref="D834:D835"/>
    <mergeCell ref="E834:E835"/>
    <mergeCell ref="F834:F835"/>
    <mergeCell ref="H834:H835"/>
    <mergeCell ref="I834:I835"/>
    <mergeCell ref="J986:J987"/>
    <mergeCell ref="D997:D998"/>
    <mergeCell ref="E997:E998"/>
    <mergeCell ref="F997:F998"/>
    <mergeCell ref="J1014:J1015"/>
    <mergeCell ref="D1011:D1012"/>
    <mergeCell ref="I997:I998"/>
    <mergeCell ref="J997:J998"/>
    <mergeCell ref="E999:E1000"/>
    <mergeCell ref="F999:F1000"/>
    <mergeCell ref="G999:G1000"/>
    <mergeCell ref="H999:H1000"/>
    <mergeCell ref="I999:I1000"/>
    <mergeCell ref="J999:J1000"/>
    <mergeCell ref="E873:E874"/>
    <mergeCell ref="J1069:J1070"/>
    <mergeCell ref="J1039:J1040"/>
    <mergeCell ref="D1128:D1129"/>
    <mergeCell ref="I1045:I1046"/>
    <mergeCell ref="A1027:A1028"/>
    <mergeCell ref="B1027:B1028"/>
    <mergeCell ref="C1027:C1028"/>
    <mergeCell ref="D1027:D1028"/>
    <mergeCell ref="E1027:E1028"/>
    <mergeCell ref="G975:G976"/>
    <mergeCell ref="A997:A998"/>
    <mergeCell ref="B997:B998"/>
    <mergeCell ref="C997:C998"/>
    <mergeCell ref="A1011:A1012"/>
    <mergeCell ref="B1011:B1012"/>
    <mergeCell ref="C1011:C1012"/>
    <mergeCell ref="A999:A1000"/>
    <mergeCell ref="H975:H976"/>
    <mergeCell ref="I975:I976"/>
    <mergeCell ref="F986:F987"/>
    <mergeCell ref="G986:G987"/>
    <mergeCell ref="G1027:G1028"/>
    <mergeCell ref="H1027:H1028"/>
    <mergeCell ref="I1027:I1028"/>
    <mergeCell ref="B999:B1000"/>
    <mergeCell ref="C999:C1000"/>
    <mergeCell ref="D999:D1000"/>
    <mergeCell ref="C1039:C1040"/>
    <mergeCell ref="D1039:D1040"/>
    <mergeCell ref="A1145:A1146"/>
    <mergeCell ref="B1145:B1146"/>
    <mergeCell ref="C1145:C1146"/>
    <mergeCell ref="D1145:D1146"/>
    <mergeCell ref="E1145:E1146"/>
    <mergeCell ref="A975:A976"/>
    <mergeCell ref="B975:B976"/>
    <mergeCell ref="E986:E987"/>
    <mergeCell ref="C975:C976"/>
    <mergeCell ref="A986:A987"/>
    <mergeCell ref="B986:B987"/>
    <mergeCell ref="C986:C987"/>
    <mergeCell ref="D986:D987"/>
    <mergeCell ref="G997:G998"/>
    <mergeCell ref="H997:H998"/>
    <mergeCell ref="E1045:E1046"/>
    <mergeCell ref="F1045:F1046"/>
    <mergeCell ref="G1045:G1046"/>
    <mergeCell ref="H1045:H1046"/>
    <mergeCell ref="F1145:F1146"/>
    <mergeCell ref="G1145:G1146"/>
    <mergeCell ref="H1145:H1146"/>
    <mergeCell ref="C1128:C1129"/>
    <mergeCell ref="E1128:E1129"/>
    <mergeCell ref="F1075:F1076"/>
    <mergeCell ref="C1075:C1076"/>
    <mergeCell ref="D1075:D1076"/>
    <mergeCell ref="E1075:E1076"/>
    <mergeCell ref="A1128:A1129"/>
    <mergeCell ref="B1128:B1129"/>
    <mergeCell ref="H1510:H1511"/>
    <mergeCell ref="I1510:I1511"/>
    <mergeCell ref="J1510:J1511"/>
    <mergeCell ref="J1533:J1534"/>
    <mergeCell ref="A1519:R1519"/>
    <mergeCell ref="G1253:G1254"/>
    <mergeCell ref="H1253:H1254"/>
    <mergeCell ref="I1253:I1254"/>
    <mergeCell ref="J1253:J1254"/>
    <mergeCell ref="D1155:D1156"/>
    <mergeCell ref="E1155:E1156"/>
    <mergeCell ref="F1155:F1156"/>
    <mergeCell ref="G1155:G1156"/>
    <mergeCell ref="H1155:H1156"/>
    <mergeCell ref="C1176:C1177"/>
    <mergeCell ref="D1176:D1177"/>
    <mergeCell ref="E1176:E1177"/>
    <mergeCell ref="F1176:F1177"/>
    <mergeCell ref="G1176:G1177"/>
    <mergeCell ref="H1176:H1177"/>
    <mergeCell ref="I1155:I1156"/>
    <mergeCell ref="A1261:A1262"/>
    <mergeCell ref="B1261:B1262"/>
    <mergeCell ref="C1261:C1262"/>
    <mergeCell ref="D1261:D1262"/>
    <mergeCell ref="E1261:E1262"/>
    <mergeCell ref="F1261:F1262"/>
    <mergeCell ref="G1261:G1262"/>
    <mergeCell ref="H1261:H1262"/>
    <mergeCell ref="I1261:I1262"/>
    <mergeCell ref="J1261:J1262"/>
    <mergeCell ref="A1350:B1350"/>
    <mergeCell ref="J1498:J1499"/>
    <mergeCell ref="A1192:A1193"/>
    <mergeCell ref="B1192:B1193"/>
    <mergeCell ref="I1075:I1076"/>
    <mergeCell ref="C1192:C1193"/>
    <mergeCell ref="D1192:D1193"/>
    <mergeCell ref="E1192:E1193"/>
    <mergeCell ref="F1192:F1193"/>
    <mergeCell ref="G1192:G1193"/>
    <mergeCell ref="G1578:G1579"/>
    <mergeCell ref="H1578:H1579"/>
    <mergeCell ref="I1578:I1579"/>
    <mergeCell ref="J1578:J1579"/>
    <mergeCell ref="A1573:A1574"/>
    <mergeCell ref="B1573:B1574"/>
    <mergeCell ref="C1573:C1574"/>
    <mergeCell ref="D1573:D1574"/>
    <mergeCell ref="E1573:E1574"/>
    <mergeCell ref="F1573:F1574"/>
    <mergeCell ref="G1573:G1574"/>
    <mergeCell ref="H1573:H1574"/>
    <mergeCell ref="I1573:I1574"/>
    <mergeCell ref="J1573:J1574"/>
    <mergeCell ref="A1515:R1515"/>
    <mergeCell ref="A1516:B1516"/>
    <mergeCell ref="A1510:A1511"/>
    <mergeCell ref="B1510:B1511"/>
    <mergeCell ref="C1510:C1511"/>
    <mergeCell ref="D1510:D1511"/>
    <mergeCell ref="E1510:E1511"/>
    <mergeCell ref="F1510:F1511"/>
    <mergeCell ref="G1510:G1511"/>
    <mergeCell ref="N1:R3"/>
    <mergeCell ref="B873:B874"/>
    <mergeCell ref="C873:C874"/>
    <mergeCell ref="D873:D874"/>
    <mergeCell ref="H986:H987"/>
    <mergeCell ref="I986:I987"/>
    <mergeCell ref="A1253:A1254"/>
    <mergeCell ref="B1253:B1254"/>
    <mergeCell ref="C1253:C1254"/>
    <mergeCell ref="D1253:D1254"/>
    <mergeCell ref="E1253:E1254"/>
    <mergeCell ref="F1253:F1254"/>
    <mergeCell ref="A1498:A1499"/>
    <mergeCell ref="B1498:B1499"/>
    <mergeCell ref="C1498:C1499"/>
    <mergeCell ref="D1498:D1499"/>
    <mergeCell ref="E1498:E1499"/>
    <mergeCell ref="F1498:F1499"/>
    <mergeCell ref="G1498:G1499"/>
    <mergeCell ref="H1498:H1499"/>
    <mergeCell ref="I1498:I1499"/>
    <mergeCell ref="A1045:A1046"/>
    <mergeCell ref="B1045:B1046"/>
    <mergeCell ref="C1045:C1046"/>
    <mergeCell ref="D1045:D1046"/>
    <mergeCell ref="D1069:D1070"/>
    <mergeCell ref="E1069:E1070"/>
    <mergeCell ref="F1069:F1070"/>
    <mergeCell ref="G1069:G1070"/>
    <mergeCell ref="H1069:H1070"/>
    <mergeCell ref="I1069:I1070"/>
    <mergeCell ref="G1075:G1076"/>
  </mergeCells>
  <phoneticPr fontId="4" type="noConversion"/>
  <conditionalFormatting sqref="H1309:I1312 H1323 H1285:J1286 H1301:I1303 H916:I917 H840 H1273:J1273 H1270:J1271 H862:I862 H841:I841 H864:J864 H898:J899 H865:I867 H844:J845 H848:J849 H858:I859 H906:J906 H875:I878 H909:J909 H1275:J1276 H1307:I1307 H1317:H1318 H880:J890 H1278:J1281 H853:J853 H1313:H1315 H893:J896 H891:I891 H833:J834 H830:I832 H869:I872 H836:J837">
    <cfRule type="cellIs" dxfId="38" priority="88" operator="lessThan">
      <formula>0</formula>
    </cfRule>
  </conditionalFormatting>
  <conditionalFormatting sqref="H842:J842">
    <cfRule type="cellIs" dxfId="37" priority="38" operator="lessThan">
      <formula>0</formula>
    </cfRule>
  </conditionalFormatting>
  <conditionalFormatting sqref="H846:J846">
    <cfRule type="cellIs" dxfId="36" priority="37" operator="lessThan">
      <formula>0</formula>
    </cfRule>
  </conditionalFormatting>
  <conditionalFormatting sqref="H847:J847">
    <cfRule type="cellIs" dxfId="35" priority="36" operator="lessThan">
      <formula>0</formula>
    </cfRule>
  </conditionalFormatting>
  <conditionalFormatting sqref="H854:J854">
    <cfRule type="cellIs" dxfId="34" priority="35" operator="lessThan">
      <formula>0</formula>
    </cfRule>
  </conditionalFormatting>
  <conditionalFormatting sqref="H856:J856">
    <cfRule type="cellIs" dxfId="33" priority="34" operator="lessThan">
      <formula>0</formula>
    </cfRule>
  </conditionalFormatting>
  <conditionalFormatting sqref="H900:I900">
    <cfRule type="cellIs" dxfId="32" priority="33" operator="lessThan">
      <formula>0</formula>
    </cfRule>
  </conditionalFormatting>
  <conditionalFormatting sqref="H850:I851">
    <cfRule type="cellIs" dxfId="31" priority="32" operator="lessThan">
      <formula>0</formula>
    </cfRule>
  </conditionalFormatting>
  <conditionalFormatting sqref="H852:J852">
    <cfRule type="cellIs" dxfId="30" priority="31" operator="lessThan">
      <formula>0</formula>
    </cfRule>
  </conditionalFormatting>
  <conditionalFormatting sqref="H873:I873">
    <cfRule type="cellIs" dxfId="29" priority="30" operator="lessThan">
      <formula>0</formula>
    </cfRule>
  </conditionalFormatting>
  <conditionalFormatting sqref="H902:J902">
    <cfRule type="cellIs" dxfId="28" priority="29" operator="lessThan">
      <formula>0</formula>
    </cfRule>
  </conditionalFormatting>
  <conditionalFormatting sqref="H905:J905">
    <cfRule type="cellIs" dxfId="27" priority="28" operator="lessThan">
      <formula>0</formula>
    </cfRule>
  </conditionalFormatting>
  <conditionalFormatting sqref="H903:J903">
    <cfRule type="cellIs" dxfId="26" priority="27" operator="lessThan">
      <formula>0</formula>
    </cfRule>
  </conditionalFormatting>
  <conditionalFormatting sqref="H904:J904">
    <cfRule type="cellIs" dxfId="25" priority="26" operator="lessThan">
      <formula>0</formula>
    </cfRule>
  </conditionalFormatting>
  <conditionalFormatting sqref="H908:I908">
    <cfRule type="cellIs" dxfId="24" priority="25" operator="lessThan">
      <formula>0</formula>
    </cfRule>
  </conditionalFormatting>
  <conditionalFormatting sqref="H930:I930">
    <cfRule type="cellIs" dxfId="23" priority="24" operator="lessThan">
      <formula>0</formula>
    </cfRule>
  </conditionalFormatting>
  <conditionalFormatting sqref="H929">
    <cfRule type="cellIs" dxfId="22" priority="23" operator="lessThan">
      <formula>0</formula>
    </cfRule>
  </conditionalFormatting>
  <conditionalFormatting sqref="H932:I932">
    <cfRule type="cellIs" dxfId="21" priority="22" operator="lessThan">
      <formula>0</formula>
    </cfRule>
  </conditionalFormatting>
  <conditionalFormatting sqref="H1268:J1268">
    <cfRule type="cellIs" dxfId="20" priority="21" operator="lessThan">
      <formula>0</formula>
    </cfRule>
  </conditionalFormatting>
  <conditionalFormatting sqref="H879:J879">
    <cfRule type="cellIs" dxfId="19" priority="20" operator="lessThan">
      <formula>0</formula>
    </cfRule>
  </conditionalFormatting>
  <conditionalFormatting sqref="H907">
    <cfRule type="cellIs" dxfId="18" priority="19" operator="lessThan">
      <formula>0</formula>
    </cfRule>
  </conditionalFormatting>
  <conditionalFormatting sqref="H1277:J1277">
    <cfRule type="cellIs" dxfId="17" priority="18" operator="lessThan">
      <formula>0</formula>
    </cfRule>
  </conditionalFormatting>
  <conditionalFormatting sqref="I907">
    <cfRule type="cellIs" dxfId="16" priority="17" operator="lessThan">
      <formula>0</formula>
    </cfRule>
  </conditionalFormatting>
  <conditionalFormatting sqref="J907">
    <cfRule type="cellIs" dxfId="15" priority="16" operator="lessThan">
      <formula>0</formula>
    </cfRule>
  </conditionalFormatting>
  <conditionalFormatting sqref="J891">
    <cfRule type="cellIs" dxfId="14" priority="15" operator="lessThan">
      <formula>0</formula>
    </cfRule>
  </conditionalFormatting>
  <conditionalFormatting sqref="J865:J867 J869:J873 J875:J878">
    <cfRule type="cellIs" dxfId="13" priority="14" operator="lessThan">
      <formula>0</formula>
    </cfRule>
  </conditionalFormatting>
  <conditionalFormatting sqref="J858:J859">
    <cfRule type="cellIs" dxfId="12" priority="13" operator="lessThan">
      <formula>0</formula>
    </cfRule>
  </conditionalFormatting>
  <conditionalFormatting sqref="J850:J851">
    <cfRule type="cellIs" dxfId="11" priority="12" operator="lessThan">
      <formula>0</formula>
    </cfRule>
  </conditionalFormatting>
  <conditionalFormatting sqref="J841">
    <cfRule type="cellIs" dxfId="10" priority="11" operator="lessThan">
      <formula>0</formula>
    </cfRule>
  </conditionalFormatting>
  <conditionalFormatting sqref="J840">
    <cfRule type="cellIs" dxfId="9" priority="10" operator="lessThan">
      <formula>0</formula>
    </cfRule>
  </conditionalFormatting>
  <conditionalFormatting sqref="J832">
    <cfRule type="cellIs" dxfId="8" priority="9" operator="lessThan">
      <formula>0</formula>
    </cfRule>
  </conditionalFormatting>
  <conditionalFormatting sqref="J828:J831">
    <cfRule type="cellIs" dxfId="7" priority="8" operator="lessThan">
      <formula>0</formula>
    </cfRule>
  </conditionalFormatting>
  <conditionalFormatting sqref="J862">
    <cfRule type="cellIs" dxfId="6" priority="7" operator="lessThan">
      <formula>0</formula>
    </cfRule>
  </conditionalFormatting>
  <conditionalFormatting sqref="H838:J838">
    <cfRule type="cellIs" dxfId="5" priority="6" operator="lessThan">
      <formula>0</formula>
    </cfRule>
  </conditionalFormatting>
  <conditionalFormatting sqref="J860">
    <cfRule type="cellIs" dxfId="4" priority="5" operator="lessThan">
      <formula>0</formula>
    </cfRule>
  </conditionalFormatting>
  <conditionalFormatting sqref="H910:J910">
    <cfRule type="cellIs" dxfId="3" priority="4" operator="lessThan">
      <formula>0</formula>
    </cfRule>
  </conditionalFormatting>
  <conditionalFormatting sqref="H868:I868">
    <cfRule type="cellIs" dxfId="2" priority="3" operator="lessThan">
      <formula>0</formula>
    </cfRule>
  </conditionalFormatting>
  <conditionalFormatting sqref="J868">
    <cfRule type="cellIs" dxfId="1" priority="2" operator="lessThan">
      <formula>0</formula>
    </cfRule>
  </conditionalFormatting>
  <conditionalFormatting sqref="H1300:I1300">
    <cfRule type="cellIs" dxfId="0" priority="1" operator="lessThan">
      <formula>0</formula>
    </cfRule>
  </conditionalFormatting>
  <printOptions horizontalCentered="1"/>
  <pageMargins left="0" right="0" top="0.35433070866141736" bottom="0.35433070866141736" header="0.11811023622047245" footer="0.11811023622047245"/>
  <pageSetup paperSize="9" scale="41" firstPageNumber="2" fitToWidth="0" fitToHeight="0" orientation="landscape" useFirstPageNumber="1" r:id="rId1"/>
  <headerFooter>
    <oddHeader>&amp;C&amp;P</oddHeader>
  </headerFooter>
  <rowBreaks count="32" manualBreakCount="32">
    <brk id="42" max="17" man="1"/>
    <brk id="94" max="17" man="1"/>
    <brk id="142" max="17" man="1"/>
    <brk id="193" max="17" man="1"/>
    <brk id="242" max="17" man="1"/>
    <brk id="292" max="17" man="1"/>
    <brk id="340" max="17" man="1"/>
    <brk id="386" max="17" man="1"/>
    <brk id="426" max="17" man="1"/>
    <brk id="474" max="17" man="1"/>
    <brk id="527" max="17" man="1"/>
    <brk id="579" max="17" man="1"/>
    <brk id="626" max="17" man="1"/>
    <brk id="674" max="17" man="1"/>
    <brk id="723" max="17" man="1"/>
    <brk id="773" max="17" man="1"/>
    <brk id="817" max="17" man="1"/>
    <brk id="867" max="17" man="1"/>
    <brk id="920" max="17" man="1"/>
    <brk id="971" max="17" man="1"/>
    <brk id="1024" max="17" man="1"/>
    <brk id="1077" max="17" man="1"/>
    <brk id="1129" max="17" man="1"/>
    <brk id="1180" max="17" man="1"/>
    <brk id="1233" max="17" man="1"/>
    <brk id="1286" max="17" man="1"/>
    <brk id="1335" max="17" man="1"/>
    <brk id="1382" max="17" man="1"/>
    <brk id="1426" max="17" man="1"/>
    <brk id="1471" max="17" man="1"/>
    <brk id="1514" max="17" man="1"/>
    <brk id="156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Титенкова Дарья Владимировна</cp:lastModifiedBy>
  <cp:lastPrinted>2024-11-13T12:05:39Z</cp:lastPrinted>
  <dcterms:created xsi:type="dcterms:W3CDTF">2012-12-13T11:50:40Z</dcterms:created>
  <dcterms:modified xsi:type="dcterms:W3CDTF">2024-11-13T12:09:09Z</dcterms:modified>
</cp:coreProperties>
</file>