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0" yWindow="30" windowWidth="12690" windowHeight="11760" tabRatio="897"/>
  </bookViews>
  <sheets>
    <sheet name="Прилож" sheetId="4" r:id="rId1"/>
  </sheets>
  <externalReferences>
    <externalReference r:id="rId2"/>
    <externalReference r:id="rId3"/>
    <externalReference r:id="rId4"/>
    <externalReference r:id="rId5"/>
  </externalReferences>
  <definedNames>
    <definedName name="_GoBack" localSheetId="0">Прилож!$B$416</definedName>
    <definedName name="_xlnm.Print_Titles" localSheetId="0">Прилож!$11:$11</definedName>
    <definedName name="мп" localSheetId="0">#REF!</definedName>
    <definedName name="_xlnm.Print_Area" localSheetId="0">Прилож!$A$1:$R$1443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K139" i="4" l="1"/>
  <c r="P139" i="4" s="1"/>
  <c r="O829" i="4" l="1"/>
  <c r="O1092" i="4"/>
  <c r="O957" i="4"/>
  <c r="O950" i="4"/>
  <c r="O949" i="4"/>
  <c r="O874" i="4"/>
  <c r="O1443" i="4"/>
  <c r="O1433" i="4"/>
  <c r="O1428" i="4"/>
  <c r="O1427" i="4"/>
  <c r="O1423" i="4"/>
  <c r="O1422" i="4"/>
  <c r="O1419" i="4"/>
  <c r="O1418" i="4"/>
  <c r="O1413" i="4"/>
  <c r="O1412" i="4"/>
  <c r="O1410" i="4"/>
  <c r="O1409" i="4"/>
  <c r="O1400" i="4"/>
  <c r="O1393" i="4"/>
  <c r="O1388" i="4"/>
  <c r="O1386" i="4"/>
  <c r="O1385" i="4"/>
  <c r="O1376" i="4"/>
  <c r="O1370" i="4"/>
  <c r="O1365" i="4"/>
  <c r="O1364" i="4"/>
  <c r="O1355" i="4"/>
  <c r="O1341" i="4"/>
  <c r="O1340" i="4"/>
  <c r="O1332" i="4"/>
  <c r="O1331" i="4"/>
  <c r="O1328" i="4"/>
  <c r="O1311" i="4"/>
  <c r="O1310" i="4"/>
  <c r="O1298" i="4"/>
  <c r="O1296" i="4"/>
  <c r="O1295" i="4"/>
  <c r="O1294" i="4"/>
  <c r="O1293" i="4"/>
  <c r="O1292" i="4"/>
  <c r="O1291" i="4"/>
  <c r="O1279" i="4"/>
  <c r="O1275" i="4"/>
  <c r="O1274" i="4"/>
  <c r="O1272" i="4"/>
  <c r="O1271" i="4"/>
  <c r="O1270" i="4"/>
  <c r="O1269" i="4"/>
  <c r="O1249" i="4"/>
  <c r="O1248" i="4"/>
  <c r="O1247" i="4"/>
  <c r="O1246" i="4"/>
  <c r="O1245" i="4"/>
  <c r="O1230" i="4"/>
  <c r="O1229" i="4"/>
  <c r="O1228" i="4"/>
  <c r="O1217" i="4"/>
  <c r="O1216" i="4"/>
  <c r="O1201" i="4"/>
  <c r="O1200" i="4"/>
  <c r="O1198" i="4"/>
  <c r="O1197" i="4"/>
  <c r="O1196" i="4"/>
  <c r="O1185" i="4"/>
  <c r="O1184" i="4"/>
  <c r="O1183" i="4"/>
  <c r="O1182" i="4"/>
  <c r="O1181" i="4"/>
  <c r="O1171" i="4"/>
  <c r="O1170" i="4"/>
  <c r="O1169" i="4"/>
  <c r="O1168" i="4"/>
  <c r="O1161" i="4"/>
  <c r="O1160" i="4"/>
  <c r="O1155" i="4"/>
  <c r="O1154" i="4"/>
  <c r="O1153" i="4"/>
  <c r="O1152" i="4"/>
  <c r="O1151" i="4"/>
  <c r="O1147" i="4"/>
  <c r="O1146" i="4"/>
  <c r="O1130" i="4"/>
  <c r="O1129" i="4"/>
  <c r="O1128" i="4"/>
  <c r="O1127" i="4"/>
  <c r="O1118" i="4"/>
  <c r="O1115" i="4"/>
  <c r="O1109" i="4"/>
  <c r="O1102" i="4"/>
  <c r="O1101" i="4"/>
  <c r="O1096" i="4"/>
  <c r="O1095" i="4"/>
  <c r="O1093" i="4"/>
  <c r="O1091" i="4"/>
  <c r="O1071" i="4"/>
  <c r="O1070" i="4"/>
  <c r="O1068" i="4"/>
  <c r="O1056" i="4"/>
  <c r="O1055" i="4"/>
  <c r="O1053" i="4"/>
  <c r="O1052" i="4"/>
  <c r="O1051" i="4"/>
  <c r="O1050" i="4"/>
  <c r="O1046" i="4"/>
  <c r="O1043" i="4"/>
  <c r="O1042" i="4"/>
  <c r="O1040" i="4"/>
  <c r="O1032" i="4"/>
  <c r="O1029" i="4"/>
  <c r="O1027" i="4"/>
  <c r="O1014" i="4"/>
  <c r="O1006" i="4"/>
  <c r="O996" i="4"/>
  <c r="O995" i="4"/>
  <c r="O991" i="4"/>
  <c r="O986" i="4"/>
  <c r="O985" i="4"/>
  <c r="O984" i="4"/>
  <c r="O983" i="4"/>
  <c r="O981" i="4"/>
  <c r="O980" i="4"/>
  <c r="O979" i="4"/>
  <c r="O976" i="4"/>
  <c r="O963" i="4"/>
  <c r="O956" i="4"/>
  <c r="O955" i="4"/>
  <c r="O953" i="4"/>
  <c r="O952" i="4"/>
  <c r="O951" i="4"/>
  <c r="O948" i="4"/>
  <c r="O947" i="4"/>
  <c r="O937" i="4"/>
  <c r="O936" i="4"/>
  <c r="O935" i="4"/>
  <c r="O932" i="4"/>
  <c r="O931" i="4"/>
  <c r="O930" i="4"/>
  <c r="O928" i="4"/>
  <c r="O927" i="4"/>
  <c r="O925" i="4"/>
  <c r="O924" i="4"/>
  <c r="O923" i="4"/>
  <c r="O921" i="4"/>
  <c r="O918" i="4"/>
  <c r="O908" i="4"/>
  <c r="O907" i="4"/>
  <c r="O905" i="4"/>
  <c r="O900" i="4"/>
  <c r="O896" i="4"/>
  <c r="O885" i="4"/>
  <c r="O883" i="4"/>
  <c r="O881" i="4"/>
  <c r="O880" i="4"/>
  <c r="O878" i="4"/>
  <c r="O876" i="4"/>
  <c r="O875" i="4"/>
  <c r="O867" i="4"/>
  <c r="O863" i="4"/>
  <c r="O862" i="4"/>
  <c r="O860" i="4"/>
  <c r="O853" i="4"/>
  <c r="O851" i="4"/>
  <c r="O850" i="4"/>
  <c r="O848" i="4"/>
  <c r="O847" i="4"/>
  <c r="O845" i="4"/>
  <c r="O839" i="4"/>
  <c r="O838" i="4"/>
  <c r="O836" i="4"/>
  <c r="O835" i="4"/>
  <c r="O821" i="4"/>
  <c r="O817" i="4"/>
  <c r="O808" i="4"/>
  <c r="O806" i="4"/>
  <c r="O781" i="4"/>
  <c r="O780" i="4"/>
  <c r="O777" i="4"/>
  <c r="O774" i="4"/>
  <c r="O773" i="4"/>
  <c r="O760" i="4"/>
  <c r="O759" i="4"/>
  <c r="O753" i="4"/>
  <c r="O748" i="4"/>
  <c r="O747" i="4"/>
  <c r="O742" i="4"/>
  <c r="O735" i="4"/>
  <c r="O734" i="4"/>
  <c r="O727" i="4"/>
  <c r="O724" i="4"/>
  <c r="O723" i="4"/>
  <c r="O722" i="4"/>
  <c r="O721" i="4"/>
  <c r="O718" i="4"/>
  <c r="O710" i="4"/>
  <c r="O709" i="4"/>
  <c r="O708" i="4"/>
  <c r="O702" i="4"/>
  <c r="O697" i="4"/>
  <c r="O689" i="4"/>
  <c r="O681" i="4"/>
  <c r="O677" i="4"/>
  <c r="O675" i="4"/>
  <c r="O674" i="4"/>
  <c r="O669" i="4"/>
  <c r="O668" i="4"/>
  <c r="O667" i="4"/>
  <c r="O666" i="4"/>
  <c r="O665" i="4"/>
  <c r="O664" i="4"/>
  <c r="O663" i="4"/>
  <c r="O662" i="4"/>
  <c r="O655" i="4"/>
  <c r="O654" i="4"/>
  <c r="O653" i="4"/>
  <c r="O652" i="4"/>
  <c r="O630" i="4"/>
  <c r="O627" i="4"/>
  <c r="O621" i="4"/>
  <c r="O615" i="4"/>
  <c r="O609" i="4"/>
  <c r="O608" i="4"/>
  <c r="O603" i="4"/>
  <c r="O602" i="4"/>
  <c r="O585" i="4"/>
  <c r="O584" i="4"/>
  <c r="O580" i="4"/>
  <c r="O578" i="4"/>
  <c r="O574" i="4"/>
  <c r="O573" i="4"/>
  <c r="O566" i="4"/>
  <c r="O558" i="4"/>
  <c r="O557" i="4"/>
  <c r="O556" i="4"/>
  <c r="O553" i="4"/>
  <c r="O551" i="4"/>
  <c r="O537" i="4"/>
  <c r="O519" i="4"/>
  <c r="O518" i="4"/>
  <c r="O517" i="4"/>
  <c r="O516" i="4"/>
  <c r="O515" i="4"/>
  <c r="O514" i="4"/>
  <c r="O513" i="4"/>
  <c r="O512" i="4"/>
  <c r="O507" i="4"/>
  <c r="O505" i="4"/>
  <c r="O503" i="4"/>
  <c r="O502" i="4"/>
  <c r="O492" i="4"/>
  <c r="O482" i="4"/>
  <c r="O481" i="4"/>
  <c r="O478" i="4"/>
  <c r="O477" i="4"/>
  <c r="O470" i="4"/>
  <c r="O466" i="4"/>
  <c r="O465" i="4"/>
  <c r="O464" i="4"/>
  <c r="O455" i="4"/>
  <c r="O452" i="4"/>
  <c r="O449" i="4"/>
  <c r="O448" i="4"/>
  <c r="O445" i="4"/>
  <c r="O437" i="4"/>
  <c r="O436" i="4"/>
  <c r="O435" i="4"/>
  <c r="O431" i="4"/>
  <c r="O422" i="4"/>
  <c r="O416" i="4"/>
  <c r="O415" i="4"/>
  <c r="O408" i="4"/>
  <c r="O405" i="4"/>
  <c r="O400" i="4"/>
  <c r="O399" i="4"/>
  <c r="O392" i="4"/>
  <c r="O389" i="4"/>
  <c r="O387" i="4"/>
  <c r="O380" i="4"/>
  <c r="O377" i="4"/>
  <c r="O367" i="4"/>
  <c r="O361" i="4"/>
  <c r="O351" i="4"/>
  <c r="O348" i="4"/>
  <c r="O343" i="4"/>
  <c r="O336" i="4"/>
  <c r="O334" i="4"/>
  <c r="O314" i="4"/>
  <c r="O312" i="4"/>
  <c r="O311" i="4"/>
  <c r="O307" i="4"/>
  <c r="O303" i="4"/>
  <c r="O302" i="4"/>
  <c r="O296" i="4"/>
  <c r="O295" i="4"/>
  <c r="O294" i="4"/>
  <c r="O293" i="4"/>
  <c r="O292" i="4"/>
  <c r="O291" i="4"/>
  <c r="O290" i="4"/>
  <c r="O289" i="4"/>
  <c r="O288" i="4"/>
  <c r="O287" i="4"/>
  <c r="O263" i="4"/>
  <c r="O256" i="4"/>
  <c r="O253" i="4"/>
  <c r="O252" i="4"/>
  <c r="O245" i="4"/>
  <c r="O244" i="4"/>
  <c r="O243" i="4"/>
  <c r="O242" i="4"/>
  <c r="O236" i="4"/>
  <c r="O224" i="4"/>
  <c r="O218" i="4"/>
  <c r="O215" i="4"/>
  <c r="O209" i="4"/>
  <c r="O208" i="4"/>
  <c r="O199" i="4"/>
  <c r="O194" i="4"/>
  <c r="O193" i="4"/>
  <c r="O184" i="4"/>
  <c r="O180" i="4"/>
  <c r="O176" i="4"/>
  <c r="O179" i="4"/>
  <c r="O177" i="4"/>
  <c r="O174" i="4"/>
  <c r="O173" i="4"/>
  <c r="O163" i="4"/>
  <c r="O162" i="4"/>
  <c r="O157" i="4"/>
  <c r="O156" i="4"/>
  <c r="O155" i="4"/>
  <c r="O151" i="4"/>
  <c r="O149" i="4"/>
  <c r="O142" i="4"/>
  <c r="O138" i="4"/>
  <c r="O137" i="4"/>
  <c r="O133" i="4"/>
  <c r="O131" i="4"/>
  <c r="O130" i="4"/>
  <c r="O116" i="4"/>
  <c r="O112" i="4"/>
  <c r="O107" i="4"/>
  <c r="O106" i="4"/>
  <c r="O103" i="4"/>
  <c r="O96" i="4"/>
  <c r="O91" i="4"/>
  <c r="O87" i="4"/>
  <c r="O86" i="4"/>
  <c r="O85" i="4"/>
  <c r="O84" i="4"/>
  <c r="O81" i="4"/>
  <c r="O78" i="4"/>
  <c r="O75" i="4"/>
  <c r="O74" i="4"/>
  <c r="O73" i="4"/>
  <c r="O72" i="4"/>
  <c r="O68" i="4"/>
  <c r="O65" i="4"/>
  <c r="O60" i="4"/>
  <c r="O58" i="4"/>
  <c r="O57" i="4"/>
  <c r="O52" i="4"/>
  <c r="O50" i="4"/>
  <c r="O49" i="4"/>
  <c r="O47" i="4"/>
  <c r="O43" i="4"/>
  <c r="O24" i="4"/>
  <c r="O22" i="4"/>
  <c r="O21" i="4"/>
  <c r="O1440" i="4"/>
  <c r="O1438" i="4"/>
  <c r="O1435" i="4"/>
  <c r="O1430" i="4"/>
  <c r="O1425" i="4"/>
  <c r="O1420" i="4"/>
  <c r="O1416" i="4"/>
  <c r="O1415" i="4"/>
  <c r="O1408" i="4"/>
  <c r="O1398" i="4"/>
  <c r="O1397" i="4"/>
  <c r="O1395" i="4"/>
  <c r="O1394" i="4"/>
  <c r="O1369" i="4"/>
  <c r="O1362" i="4"/>
  <c r="O1354" i="4"/>
  <c r="O1350" i="4"/>
  <c r="O1349" i="4"/>
  <c r="O1348" i="4"/>
  <c r="O1343" i="4"/>
  <c r="O1342" i="4"/>
  <c r="O1339" i="4"/>
  <c r="O1336" i="4"/>
  <c r="O1335" i="4"/>
  <c r="O1326" i="4"/>
  <c r="O1325" i="4"/>
  <c r="O1318" i="4"/>
  <c r="O1309" i="4"/>
  <c r="O1308" i="4"/>
  <c r="O1306" i="4"/>
  <c r="O1303" i="4"/>
  <c r="O1302" i="4"/>
  <c r="O1301" i="4"/>
  <c r="O1299" i="4"/>
  <c r="O1289" i="4"/>
  <c r="O1288" i="4"/>
  <c r="O1278" i="4"/>
  <c r="O1267" i="4"/>
  <c r="O1266" i="4"/>
  <c r="O1265" i="4"/>
  <c r="O1264" i="4"/>
  <c r="O1263" i="4"/>
  <c r="O1262" i="4"/>
  <c r="O1261" i="4"/>
  <c r="O1236" i="4"/>
  <c r="O1235" i="4"/>
  <c r="O1234" i="4"/>
  <c r="O1233" i="4"/>
  <c r="O1225" i="4"/>
  <c r="O1222" i="4"/>
  <c r="O1221" i="4"/>
  <c r="O1220" i="4"/>
  <c r="O1215" i="4"/>
  <c r="O1214" i="4"/>
  <c r="O1203" i="4"/>
  <c r="O1202" i="4"/>
  <c r="O1194" i="4"/>
  <c r="O1191" i="4"/>
  <c r="O1178" i="4"/>
  <c r="O1177" i="4"/>
  <c r="O1176" i="4"/>
  <c r="O1175" i="4"/>
  <c r="O1174" i="4"/>
  <c r="O1162" i="4"/>
  <c r="O1156" i="4"/>
  <c r="O1150" i="4"/>
  <c r="O1148" i="4"/>
  <c r="O1141" i="4"/>
  <c r="O1140" i="4"/>
  <c r="O1139" i="4"/>
  <c r="O1137" i="4"/>
  <c r="O1136" i="4"/>
  <c r="O1132" i="4"/>
  <c r="O1126" i="4"/>
  <c r="O1120" i="4"/>
  <c r="O1110" i="4"/>
  <c r="O1107" i="4"/>
  <c r="O1106" i="4"/>
  <c r="O1099" i="4"/>
  <c r="O1098" i="4"/>
  <c r="O1097" i="4"/>
  <c r="O1088" i="4"/>
  <c r="O1087" i="4"/>
  <c r="O1086" i="4"/>
  <c r="O1084" i="4"/>
  <c r="O1083" i="4"/>
  <c r="O1082" i="4"/>
  <c r="O1081" i="4"/>
  <c r="O1080" i="4"/>
  <c r="O1078" i="4"/>
  <c r="O1074" i="4"/>
  <c r="O1073" i="4"/>
  <c r="O1069" i="4"/>
  <c r="O1067" i="4"/>
  <c r="O1066" i="4"/>
  <c r="O1057" i="4"/>
  <c r="O1054" i="4"/>
  <c r="O1048" i="4"/>
  <c r="O1045" i="4"/>
  <c r="O1041" i="4"/>
  <c r="O1033" i="4"/>
  <c r="O1031" i="4"/>
  <c r="O1028" i="4"/>
  <c r="O1021" i="4"/>
  <c r="O1019" i="4"/>
  <c r="O1018" i="4"/>
  <c r="O1016" i="4"/>
  <c r="O1013" i="4"/>
  <c r="O1012" i="4"/>
  <c r="O1007" i="4"/>
  <c r="O1000" i="4"/>
  <c r="O999" i="4"/>
  <c r="O998" i="4"/>
  <c r="O990" i="4"/>
  <c r="O989" i="4"/>
  <c r="O988" i="4"/>
  <c r="O987" i="4"/>
  <c r="O982" i="4"/>
  <c r="O978" i="4"/>
  <c r="O977" i="4"/>
  <c r="O975" i="4"/>
  <c r="O974" i="4"/>
  <c r="O973" i="4"/>
  <c r="O964" i="4"/>
  <c r="O962" i="4"/>
  <c r="O961" i="4"/>
  <c r="O960" i="4"/>
  <c r="O959" i="4"/>
  <c r="O958" i="4"/>
  <c r="O946" i="4"/>
  <c r="O939" i="4"/>
  <c r="O938" i="4"/>
  <c r="O933" i="4"/>
  <c r="O929" i="4"/>
  <c r="O926" i="4"/>
  <c r="O915" i="4"/>
  <c r="O909" i="4"/>
  <c r="O903" i="4"/>
  <c r="O893" i="4"/>
  <c r="O884" i="4"/>
  <c r="O882" i="4"/>
  <c r="O879" i="4"/>
  <c r="O871" i="4"/>
  <c r="O872" i="4"/>
  <c r="O873" i="4"/>
  <c r="O870" i="4"/>
  <c r="O866" i="4"/>
  <c r="O861" i="4"/>
  <c r="O855" i="4"/>
  <c r="O854" i="4"/>
  <c r="O841" i="4"/>
  <c r="O834" i="4"/>
  <c r="O833" i="4"/>
  <c r="O832" i="4"/>
  <c r="O831" i="4"/>
  <c r="O827" i="4"/>
  <c r="O826" i="4"/>
  <c r="O823" i="4"/>
  <c r="O822" i="4"/>
  <c r="O820" i="4"/>
  <c r="O819" i="4"/>
  <c r="O812" i="4"/>
  <c r="O809" i="4"/>
  <c r="O800" i="4"/>
  <c r="O799" i="4"/>
  <c r="O795" i="4"/>
  <c r="O792" i="4"/>
  <c r="O791" i="4"/>
  <c r="O785" i="4" l="1"/>
  <c r="O784" i="4"/>
  <c r="O776" i="4"/>
  <c r="O772" i="4"/>
  <c r="O771" i="4"/>
  <c r="O766" i="4"/>
  <c r="O765" i="4"/>
  <c r="O756" i="4"/>
  <c r="O752" i="4"/>
  <c r="O746" i="4"/>
  <c r="O745" i="4"/>
  <c r="O739" i="4"/>
  <c r="O733" i="4"/>
  <c r="O732" i="4"/>
  <c r="O726" i="4"/>
  <c r="O719" i="4"/>
  <c r="O717" i="4"/>
  <c r="O714" i="4" l="1"/>
  <c r="O713" i="4"/>
  <c r="O712" i="4"/>
  <c r="O711" i="4"/>
  <c r="O707" i="4"/>
  <c r="O706" i="4"/>
  <c r="O705" i="4"/>
  <c r="O700" i="4"/>
  <c r="O694" i="4"/>
  <c r="O693" i="4"/>
  <c r="O684" i="4"/>
  <c r="O683" i="4"/>
  <c r="O680" i="4"/>
  <c r="O676" i="4"/>
  <c r="O673" i="4"/>
  <c r="O671" i="4"/>
  <c r="O658" i="4"/>
  <c r="O657" i="4"/>
  <c r="O656" i="4"/>
  <c r="O651" i="4"/>
  <c r="O647" i="4"/>
  <c r="O643" i="4"/>
  <c r="O642" i="4"/>
  <c r="O641" i="4"/>
  <c r="O640" i="4"/>
  <c r="O635" i="4"/>
  <c r="O631" i="4"/>
  <c r="O629" i="4"/>
  <c r="O628" i="4"/>
  <c r="O626" i="4"/>
  <c r="O618" i="4"/>
  <c r="O614" i="4"/>
  <c r="O607" i="4"/>
  <c r="O606" i="4"/>
  <c r="O599" i="4"/>
  <c r="O593" i="4"/>
  <c r="O592" i="4"/>
  <c r="O588" i="4"/>
  <c r="O587" i="4"/>
  <c r="O575" i="4"/>
  <c r="O568" i="4"/>
  <c r="O563" i="4"/>
  <c r="O552" i="4"/>
  <c r="O549" i="4"/>
  <c r="O548" i="4"/>
  <c r="O547" i="4"/>
  <c r="O546" i="4"/>
  <c r="O545" i="4"/>
  <c r="O544" i="4"/>
  <c r="O543" i="4"/>
  <c r="O542" i="4"/>
  <c r="O540" i="4"/>
  <c r="O539" i="4"/>
  <c r="O536" i="4"/>
  <c r="O206" i="4" l="1"/>
  <c r="O493" i="4"/>
  <c r="O494" i="4"/>
  <c r="O407" i="4"/>
  <c r="O406" i="4"/>
  <c r="O221" i="4"/>
  <c r="O92" i="4"/>
  <c r="O499" i="4" l="1"/>
  <c r="O258" i="4" l="1"/>
  <c r="O257" i="4"/>
  <c r="O538" i="4"/>
  <c r="O1077" i="4"/>
  <c r="O354" i="4" l="1"/>
  <c r="O54" i="4" l="1"/>
  <c r="O1134" i="4" l="1"/>
  <c r="O743" i="4" l="1"/>
  <c r="O346" i="4"/>
  <c r="O1426" i="4" l="1"/>
  <c r="K1426" i="4" s="1"/>
  <c r="P1426" i="4" s="1"/>
  <c r="O1404" i="4"/>
  <c r="O1390" i="4"/>
  <c r="K1390" i="4" s="1"/>
  <c r="P1390" i="4" s="1"/>
  <c r="O1396" i="4" l="1"/>
  <c r="K1396" i="4" s="1"/>
  <c r="P1396" i="4" s="1"/>
  <c r="O1407" i="4"/>
  <c r="K1407" i="4" s="1"/>
  <c r="P1407" i="4" s="1"/>
  <c r="O1273" i="4"/>
  <c r="O1324" i="4"/>
  <c r="O1327" i="4"/>
  <c r="O1312" i="4"/>
  <c r="K1312" i="4" s="1"/>
  <c r="P1312" i="4" s="1"/>
  <c r="K1327" i="4" l="1"/>
  <c r="P1327" i="4" s="1"/>
  <c r="S1327" i="4"/>
  <c r="O1159" i="4"/>
  <c r="O1158" i="4"/>
  <c r="K1158" i="4" s="1"/>
  <c r="P1158" i="4" s="1"/>
  <c r="O1195" i="4"/>
  <c r="O1199" i="4"/>
  <c r="O1149" i="4"/>
  <c r="O1157" i="4"/>
  <c r="O1108" i="4"/>
  <c r="O1026" i="4"/>
  <c r="O1024" i="4"/>
  <c r="O994" i="4"/>
  <c r="O968" i="4"/>
  <c r="O1022" i="4" l="1"/>
  <c r="K1022" i="4" s="1"/>
  <c r="P1022" i="4" s="1"/>
  <c r="O1208" i="4"/>
  <c r="O1131" i="4"/>
  <c r="O1116" i="4"/>
  <c r="K1116" i="4" s="1"/>
  <c r="P1116" i="4" s="1"/>
  <c r="O1119" i="4"/>
  <c r="O1112" i="4"/>
  <c r="O1125" i="4"/>
  <c r="O1117" i="4"/>
  <c r="K1117" i="4" s="1"/>
  <c r="P1117" i="4" s="1"/>
  <c r="O1113" i="4"/>
  <c r="O1075" i="4"/>
  <c r="O1089" i="4"/>
  <c r="K1089" i="4" s="1"/>
  <c r="P1089" i="4" s="1"/>
  <c r="O1079" i="4"/>
  <c r="K1079" i="4" s="1"/>
  <c r="P1079" i="4" s="1"/>
  <c r="O919" i="4"/>
  <c r="O993" i="4"/>
  <c r="O1076" i="4"/>
  <c r="O1062" i="4"/>
  <c r="O997" i="4"/>
  <c r="K997" i="4" s="1"/>
  <c r="P997" i="4" s="1"/>
  <c r="O1009" i="4"/>
  <c r="O1008" i="4"/>
  <c r="O942" i="4"/>
  <c r="K942" i="4" s="1"/>
  <c r="P942" i="4" s="1"/>
  <c r="O966" i="4"/>
  <c r="K966" i="4" s="1"/>
  <c r="P966" i="4" s="1"/>
  <c r="O971" i="4"/>
  <c r="O917" i="4"/>
  <c r="O914" i="4"/>
  <c r="O895" i="4"/>
  <c r="O865" i="4"/>
  <c r="O1063" i="4" l="1"/>
  <c r="O891" i="4"/>
  <c r="O889" i="4"/>
  <c r="O904" i="4"/>
  <c r="O899" i="4"/>
  <c r="O814" i="4" l="1"/>
  <c r="O815" i="4"/>
  <c r="O692" i="4"/>
  <c r="O797" i="4" l="1"/>
  <c r="O699" i="4"/>
  <c r="K699" i="4" s="1"/>
  <c r="P699" i="4" s="1"/>
  <c r="O793" i="4"/>
  <c r="K793" i="4" s="1"/>
  <c r="P793" i="4" s="1"/>
  <c r="O670" i="4"/>
  <c r="K670" i="4" s="1"/>
  <c r="P670" i="4" s="1"/>
  <c r="O525" i="4" l="1"/>
  <c r="O534" i="4"/>
  <c r="O582" i="4"/>
  <c r="K582" i="4" s="1"/>
  <c r="P582" i="4" s="1"/>
  <c r="O590" i="4"/>
  <c r="K590" i="4" s="1"/>
  <c r="P590" i="4" s="1"/>
  <c r="O591" i="4"/>
  <c r="K591" i="4" s="1"/>
  <c r="P591" i="4" s="1"/>
  <c r="O624" i="4"/>
  <c r="K624" i="4" s="1"/>
  <c r="P624" i="4" s="1"/>
  <c r="O620" i="4"/>
  <c r="K620" i="4" s="1"/>
  <c r="P620" i="4" s="1"/>
  <c r="O241" i="4"/>
  <c r="O586" i="4"/>
  <c r="O581" i="4"/>
  <c r="O315" i="4"/>
  <c r="K315" i="4" s="1"/>
  <c r="P315" i="4" s="1"/>
  <c r="O533" i="4" l="1"/>
  <c r="O191" i="4"/>
  <c r="O661" i="4" l="1"/>
  <c r="O695" i="4"/>
  <c r="O523" i="4"/>
  <c r="O358" i="4" l="1"/>
  <c r="O240" i="4" l="1"/>
  <c r="O1411" i="4"/>
  <c r="O262" i="4" l="1"/>
  <c r="O1406" i="4"/>
  <c r="O1401" i="4" l="1"/>
  <c r="O1379" i="4"/>
  <c r="O1353" i="4" l="1"/>
  <c r="O944" i="4" l="1"/>
  <c r="O775" i="4" l="1"/>
  <c r="O160" i="4" l="1"/>
  <c r="O550" i="4" l="1"/>
  <c r="O892" i="4"/>
  <c r="O425" i="4" l="1"/>
  <c r="O424" i="4"/>
  <c r="O423" i="4"/>
  <c r="O1405" i="4" l="1"/>
  <c r="O1429" i="4" l="1"/>
  <c r="O886" i="4" l="1"/>
  <c r="O969" i="4" l="1"/>
  <c r="O322" i="4" l="1"/>
  <c r="O818" i="4"/>
  <c r="O1363" i="4" l="1"/>
  <c r="O382" i="4" l="1"/>
  <c r="O1163" i="4" l="1"/>
  <c r="O555" i="4" l="1"/>
  <c r="O205" i="4" l="1"/>
  <c r="O554" i="4"/>
  <c r="O220" i="4"/>
  <c r="O207" i="4"/>
  <c r="O1389" i="4"/>
  <c r="O868" i="4" l="1"/>
  <c r="O378" i="4" l="1"/>
  <c r="O619" i="4" l="1"/>
  <c r="O1373" i="4" l="1"/>
  <c r="O88" i="4" l="1"/>
  <c r="O843" i="4" l="1"/>
  <c r="O1123" i="4"/>
  <c r="O810" i="4" l="1"/>
  <c r="O1122" i="4"/>
  <c r="O1121" i="4"/>
  <c r="O625" i="4"/>
  <c r="O613" i="4"/>
  <c r="O813" i="4"/>
  <c r="O894" i="4"/>
  <c r="O622" i="4"/>
  <c r="O1439" i="4" l="1"/>
  <c r="O612" i="4"/>
  <c r="O1010" i="4"/>
  <c r="O404" i="4" l="1"/>
  <c r="O1268" i="4" l="1"/>
  <c r="O225" i="4"/>
  <c r="O1059" i="4" l="1"/>
  <c r="O1323" i="4"/>
  <c r="O1321" i="4" l="1"/>
  <c r="O1124" i="4"/>
  <c r="O910" i="4"/>
  <c r="O198" i="4" l="1"/>
  <c r="O196" i="4"/>
  <c r="O238" i="4"/>
  <c r="O328" i="4"/>
  <c r="O398" i="4"/>
  <c r="O329" i="4"/>
  <c r="O386" i="4"/>
  <c r="O239" i="4"/>
  <c r="O330" i="4"/>
  <c r="O212" i="4"/>
  <c r="O338" i="4"/>
  <c r="O391" i="4"/>
  <c r="O410" i="4"/>
  <c r="O281" i="4"/>
  <c r="O374" i="4"/>
  <c r="O347" i="4"/>
  <c r="O366" i="4"/>
  <c r="O339" i="4"/>
  <c r="O337" i="4"/>
  <c r="O342" i="4"/>
  <c r="O335" i="4"/>
  <c r="O316" i="4"/>
  <c r="O286" i="4"/>
  <c r="O285" i="4"/>
  <c r="O284" i="4"/>
  <c r="O283" i="4"/>
  <c r="O282" i="4"/>
  <c r="O280" i="4"/>
  <c r="O279" i="4"/>
  <c r="O278" i="4"/>
  <c r="O237" i="4"/>
  <c r="O235" i="4"/>
  <c r="O301" i="4" l="1"/>
  <c r="O217" i="4"/>
  <c r="O357" i="4"/>
  <c r="O259" i="4"/>
  <c r="O203" i="4"/>
  <c r="O277" i="4" l="1"/>
  <c r="O192" i="4"/>
  <c r="O234" i="4"/>
  <c r="O226" i="4"/>
  <c r="O251" i="4"/>
  <c r="O327" i="4"/>
  <c r="O385" i="4"/>
  <c r="O397" i="4"/>
  <c r="O333" i="4"/>
  <c r="O313" i="4"/>
  <c r="O365" i="4"/>
  <c r="O373" i="4"/>
  <c r="O381" i="4"/>
  <c r="O211" i="4"/>
  <c r="O409" i="4"/>
  <c r="O161" i="4"/>
  <c r="O188" i="4"/>
  <c r="O126" i="4"/>
  <c r="O172" i="4"/>
  <c r="O141" i="4"/>
  <c r="O185" i="4"/>
  <c r="O127" i="4"/>
  <c r="O145" i="4"/>
  <c r="O186" i="4"/>
  <c r="O118" i="4"/>
  <c r="O99" i="4"/>
  <c r="O169" i="4"/>
  <c r="O100" i="4"/>
  <c r="O170" i="4"/>
  <c r="O168" i="4"/>
  <c r="O183" i="4"/>
  <c r="O178" i="4"/>
  <c r="O152" i="4"/>
  <c r="O101" i="4"/>
  <c r="O150" i="4" l="1"/>
  <c r="O117" i="4"/>
  <c r="O98" i="4"/>
  <c r="O125" i="4"/>
  <c r="O113" i="4"/>
  <c r="O136" i="4"/>
  <c r="O79" i="4"/>
  <c r="O90" i="4"/>
  <c r="O321" i="4" l="1"/>
  <c r="O345" i="4"/>
  <c r="O233" i="4"/>
  <c r="O310" i="4"/>
  <c r="O324" i="4"/>
  <c r="O80" i="4"/>
  <c r="O18" i="4"/>
  <c r="O396" i="4"/>
  <c r="O35" i="4"/>
  <c r="O216" i="4"/>
  <c r="O19" i="4"/>
  <c r="O33" i="4"/>
  <c r="O64" i="4"/>
  <c r="O219" i="4"/>
  <c r="O69" i="4"/>
  <c r="O395" i="4"/>
  <c r="O89" i="4"/>
  <c r="O70" i="4"/>
  <c r="O229" i="4"/>
  <c r="O271" i="4"/>
  <c r="O323" i="4"/>
  <c r="O45" i="4"/>
  <c r="O44" i="4"/>
  <c r="O20" i="4"/>
  <c r="O390" i="4"/>
  <c r="O350" i="4"/>
  <c r="O349" i="4"/>
  <c r="O344" i="4"/>
  <c r="O341" i="4"/>
  <c r="O318" i="4"/>
  <c r="O317" i="4"/>
  <c r="O300" i="4"/>
  <c r="O276" i="4"/>
  <c r="O275" i="4"/>
  <c r="O274" i="4"/>
  <c r="O273" i="4"/>
  <c r="O272" i="4"/>
  <c r="O270" i="4"/>
  <c r="O269" i="4"/>
  <c r="O268" i="4"/>
  <c r="O267" i="4"/>
  <c r="O261" i="4"/>
  <c r="O260" i="4"/>
  <c r="O231" i="4"/>
  <c r="O232" i="4"/>
  <c r="O210" i="4"/>
  <c r="O200" i="4"/>
  <c r="O197" i="4"/>
  <c r="O388" i="4" l="1"/>
  <c r="O306" i="4"/>
  <c r="O419" i="4"/>
  <c r="O248" i="4"/>
  <c r="O340" i="4"/>
  <c r="O403" i="4"/>
  <c r="O230" i="4"/>
  <c r="O266" i="4"/>
  <c r="O204" i="4"/>
  <c r="O299" i="4"/>
  <c r="O364" i="4"/>
  <c r="O195" i="4"/>
  <c r="O379" i="4"/>
  <c r="O370" i="4"/>
  <c r="O1421" i="4"/>
  <c r="O1414" i="4"/>
  <c r="O1417" i="4"/>
  <c r="O1424" i="4"/>
  <c r="O1434" i="4" l="1"/>
  <c r="O42" i="4"/>
  <c r="O1290" i="4"/>
  <c r="O1387" i="4"/>
  <c r="O1391" i="4"/>
  <c r="O1359" i="4"/>
  <c r="O1286" i="4"/>
  <c r="O1297" i="4"/>
  <c r="O1300" i="4"/>
  <c r="O1287" i="4"/>
  <c r="O1304" i="4"/>
  <c r="O1392" i="4"/>
  <c r="O1403" i="4"/>
  <c r="O1402" i="4"/>
  <c r="O1399" i="4"/>
  <c r="O1345" i="4"/>
  <c r="O1307" i="4"/>
  <c r="O1305" i="4"/>
  <c r="O1358" i="4" l="1"/>
  <c r="O1315" i="4" l="1"/>
  <c r="O1344" i="4"/>
  <c r="O1322" i="4"/>
  <c r="O1382" i="4"/>
  <c r="O1368" i="4"/>
  <c r="O1280" i="4" l="1"/>
  <c r="O1281" i="4"/>
  <c r="O1282" i="4"/>
  <c r="O1283" i="4"/>
  <c r="O1258" i="4"/>
  <c r="O1242" i="4"/>
  <c r="O1254" i="4"/>
  <c r="O1255" i="4"/>
  <c r="O1257" i="4"/>
  <c r="O1256" i="4"/>
  <c r="O1253" i="4"/>
  <c r="O1241" i="4"/>
  <c r="O1240" i="4"/>
  <c r="O1252" i="4" l="1"/>
  <c r="O1239" i="4"/>
  <c r="O1187" i="4"/>
  <c r="O1210" i="4"/>
  <c r="O1211" i="4"/>
  <c r="O1209" i="4"/>
  <c r="O1205" i="4"/>
  <c r="O1188" i="4"/>
  <c r="O1204" i="4" l="1"/>
  <c r="O1186" i="4"/>
  <c r="O1094" i="4" l="1"/>
  <c r="O788" i="4" l="1"/>
  <c r="O1090" i="4"/>
  <c r="O1085" i="4"/>
  <c r="O1100" i="4" l="1"/>
  <c r="O1138" i="4"/>
  <c r="O1142" i="4"/>
  <c r="O1143" i="4"/>
  <c r="O1164" i="4"/>
  <c r="O1165" i="4"/>
  <c r="O1105" i="4"/>
  <c r="O1104" i="4"/>
  <c r="O1133" i="4"/>
  <c r="O1103" i="4"/>
  <c r="O1135" i="4"/>
  <c r="O1144" i="4"/>
  <c r="O1145" i="4"/>
  <c r="O1111" i="4"/>
  <c r="O1114" i="4"/>
  <c r="O1058" i="4" l="1"/>
  <c r="O1064" i="4"/>
  <c r="O1072" i="4"/>
  <c r="O1060" i="4"/>
  <c r="O1065" i="4"/>
  <c r="O1049" i="4"/>
  <c r="O1061" i="4"/>
  <c r="O1039" i="4" l="1"/>
  <c r="O1047" i="4"/>
  <c r="O1044" i="4"/>
  <c r="O1036" i="4"/>
  <c r="O887" i="4"/>
  <c r="O790" i="4" l="1"/>
  <c r="O856" i="4"/>
  <c r="O890" i="4"/>
  <c r="O901" i="4"/>
  <c r="O945" i="4"/>
  <c r="O972" i="4"/>
  <c r="O1003" i="4"/>
  <c r="O1015" i="4"/>
  <c r="O1023" i="4"/>
  <c r="O1035" i="4"/>
  <c r="O858" i="4"/>
  <c r="O877" i="4"/>
  <c r="O898" i="4"/>
  <c r="O970" i="4"/>
  <c r="O1002" i="4"/>
  <c r="O1011" i="4"/>
  <c r="O1034" i="4"/>
  <c r="O794" i="4"/>
  <c r="O837" i="4"/>
  <c r="O840" i="4"/>
  <c r="O857" i="4"/>
  <c r="O906" i="4"/>
  <c r="O916" i="4"/>
  <c r="O1001" i="4"/>
  <c r="O1005" i="4"/>
  <c r="O1030" i="4"/>
  <c r="O1038" i="4"/>
  <c r="O844" i="4"/>
  <c r="O789" i="4"/>
  <c r="O807" i="4"/>
  <c r="O825" i="4"/>
  <c r="O830" i="4"/>
  <c r="O869" i="4"/>
  <c r="O902" i="4"/>
  <c r="O954" i="4"/>
  <c r="O992" i="4"/>
  <c r="O1004" i="4"/>
  <c r="O1017" i="4"/>
  <c r="O1025" i="4"/>
  <c r="O1037" i="4"/>
  <c r="O967" i="4"/>
  <c r="O802" i="4"/>
  <c r="O1020" i="4"/>
  <c r="O965" i="4"/>
  <c r="O943" i="4"/>
  <c r="O941" i="4"/>
  <c r="O940" i="4"/>
  <c r="O934" i="4"/>
  <c r="O922" i="4"/>
  <c r="O920" i="4"/>
  <c r="O913" i="4"/>
  <c r="O912" i="4"/>
  <c r="O911" i="4"/>
  <c r="O897" i="4"/>
  <c r="O888" i="4"/>
  <c r="O864" i="4"/>
  <c r="O859" i="4"/>
  <c r="O852" i="4"/>
  <c r="O849" i="4"/>
  <c r="O846" i="4"/>
  <c r="O842" i="4"/>
  <c r="O828" i="4"/>
  <c r="O824" i="4"/>
  <c r="O816" i="4"/>
  <c r="O811" i="4"/>
  <c r="O805" i="4"/>
  <c r="O804" i="4"/>
  <c r="O803" i="4"/>
  <c r="O801" i="4"/>
  <c r="O798" i="4"/>
  <c r="O796" i="4"/>
  <c r="O770" i="4" l="1"/>
  <c r="O764" i="4"/>
  <c r="O730" i="4"/>
  <c r="O769" i="4"/>
  <c r="O758" i="4"/>
  <c r="O731" i="4"/>
  <c r="O703" i="4" l="1"/>
  <c r="O698" i="4"/>
  <c r="O691" i="4"/>
  <c r="O682" i="4"/>
  <c r="O678" i="4"/>
  <c r="O685" i="4"/>
  <c r="O690" i="4"/>
  <c r="O701" i="4"/>
  <c r="O716" i="4"/>
  <c r="O704" i="4"/>
  <c r="O688" i="4"/>
  <c r="O715" i="4"/>
  <c r="O687" i="4"/>
  <c r="O696" i="4"/>
  <c r="O725" i="4"/>
  <c r="O686" i="4"/>
  <c r="O720" i="4"/>
  <c r="O679" i="4"/>
  <c r="O763" i="4" l="1"/>
  <c r="O751" i="4"/>
  <c r="O757" i="4"/>
  <c r="O738" i="4"/>
  <c r="O744" i="4"/>
  <c r="O672" i="4" l="1"/>
  <c r="O616" i="4" l="1"/>
  <c r="O637" i="4"/>
  <c r="O623" i="4"/>
  <c r="O648" i="4"/>
  <c r="O632" i="4"/>
  <c r="O617" i="4"/>
  <c r="O596" i="4" l="1"/>
  <c r="O646" i="4"/>
  <c r="O636" i="4"/>
  <c r="O583" i="4" l="1"/>
  <c r="O589" i="4"/>
  <c r="O579" i="4" l="1"/>
  <c r="O571" i="4"/>
  <c r="O567" i="4"/>
  <c r="O572" i="4"/>
  <c r="O570" i="4"/>
  <c r="O569" i="4"/>
  <c r="O561" i="4" l="1"/>
  <c r="O541" i="4" l="1"/>
  <c r="O562" i="4" l="1"/>
  <c r="O521" i="4"/>
  <c r="O527" i="4"/>
  <c r="O528" i="4"/>
  <c r="O531" i="4"/>
  <c r="O529" i="4"/>
  <c r="O524" i="4"/>
  <c r="O530" i="4"/>
  <c r="O526" i="4"/>
  <c r="O532" i="4"/>
  <c r="O520" i="4"/>
  <c r="O506" i="4"/>
  <c r="O498" i="4"/>
  <c r="O496" i="4"/>
  <c r="O491" i="4" l="1"/>
  <c r="O504" i="4"/>
  <c r="O510" i="4"/>
  <c r="O495" i="4"/>
  <c r="O500" i="4"/>
  <c r="O501" i="4"/>
  <c r="O508" i="4"/>
  <c r="O511" i="4"/>
  <c r="O522" i="4"/>
  <c r="O535" i="4"/>
  <c r="O509" i="4"/>
  <c r="O497" i="4" l="1"/>
  <c r="O490" i="4" l="1"/>
  <c r="O441" i="4" l="1"/>
  <c r="O476" i="4"/>
  <c r="O454" i="4"/>
  <c r="O474" i="4"/>
  <c r="O451" i="4"/>
  <c r="O450" i="4"/>
  <c r="O447" i="4"/>
  <c r="O442" i="4"/>
  <c r="O485" i="4"/>
  <c r="O484" i="4"/>
  <c r="O486" i="4" l="1"/>
  <c r="O453" i="4"/>
  <c r="O446" i="4"/>
  <c r="O444" i="4"/>
  <c r="O443" i="4"/>
  <c r="O475" i="4" l="1"/>
  <c r="O483" i="4"/>
  <c r="O473" i="4"/>
  <c r="O469" i="4"/>
  <c r="O458" i="4" l="1"/>
  <c r="O463" i="4"/>
  <c r="O462" i="4"/>
  <c r="O460" i="4"/>
  <c r="O459" i="4"/>
  <c r="O433" i="4" l="1"/>
  <c r="O432" i="4"/>
  <c r="O461" i="4" l="1"/>
  <c r="O487" i="4"/>
  <c r="O428" i="4"/>
  <c r="O426" i="4"/>
  <c r="O434" i="4"/>
  <c r="O438" i="4"/>
  <c r="O430" i="4"/>
  <c r="O427" i="4" l="1"/>
  <c r="O429" i="4"/>
  <c r="O414" i="4"/>
  <c r="O413" i="4"/>
  <c r="O187" i="4"/>
  <c r="O182" i="4"/>
  <c r="O181" i="4"/>
  <c r="O175" i="4"/>
  <c r="O171" i="4"/>
  <c r="O167" i="4"/>
  <c r="O166" i="4"/>
  <c r="O165" i="4"/>
  <c r="O164" i="4"/>
  <c r="O46" i="4" l="1"/>
  <c r="O82" i="4"/>
  <c r="O55" i="4"/>
  <c r="O159" i="4" l="1"/>
  <c r="O158" i="4"/>
  <c r="O146" i="4"/>
  <c r="O144" i="4"/>
  <c r="O143" i="4"/>
  <c r="O139" i="4"/>
  <c r="O140" i="4" l="1"/>
  <c r="O132" i="4"/>
  <c r="O41" i="4"/>
  <c r="O39" i="4"/>
  <c r="O34" i="4"/>
  <c r="N650" i="4" l="1"/>
  <c r="M650" i="4"/>
  <c r="L650" i="4"/>
  <c r="J650" i="4"/>
  <c r="I650" i="4"/>
  <c r="H650" i="4"/>
  <c r="O650" i="4"/>
  <c r="K658" i="4"/>
  <c r="K657" i="4"/>
  <c r="K656" i="4"/>
  <c r="K655" i="4"/>
  <c r="K654" i="4"/>
  <c r="K653" i="4"/>
  <c r="K652" i="4"/>
  <c r="K651" i="4"/>
  <c r="N1227" i="4"/>
  <c r="M1227" i="4"/>
  <c r="L1227" i="4"/>
  <c r="J1227" i="4"/>
  <c r="I1227" i="4"/>
  <c r="H1227" i="4"/>
  <c r="O1227" i="4"/>
  <c r="N787" i="4"/>
  <c r="M787" i="4"/>
  <c r="L787" i="4"/>
  <c r="J787" i="4"/>
  <c r="I787" i="4"/>
  <c r="O787" i="4"/>
  <c r="N645" i="4"/>
  <c r="M645" i="4"/>
  <c r="L645" i="4"/>
  <c r="J645" i="4"/>
  <c r="I645" i="4"/>
  <c r="H645" i="4"/>
  <c r="O645" i="4"/>
  <c r="N634" i="4"/>
  <c r="M634" i="4"/>
  <c r="L634" i="4"/>
  <c r="J634" i="4"/>
  <c r="I634" i="4"/>
  <c r="H634" i="4"/>
  <c r="O634" i="4"/>
  <c r="N489" i="4"/>
  <c r="M489" i="4"/>
  <c r="L489" i="4"/>
  <c r="J489" i="4"/>
  <c r="I489" i="4"/>
  <c r="H489" i="4"/>
  <c r="O489" i="4"/>
  <c r="N402" i="4"/>
  <c r="M402" i="4"/>
  <c r="L402" i="4"/>
  <c r="J402" i="4"/>
  <c r="I402" i="4"/>
  <c r="H402" i="4"/>
  <c r="O402" i="4"/>
  <c r="N255" i="4"/>
  <c r="M255" i="4"/>
  <c r="L255" i="4"/>
  <c r="J255" i="4"/>
  <c r="I255" i="4"/>
  <c r="H255" i="4"/>
  <c r="O255" i="4"/>
  <c r="N250" i="4"/>
  <c r="M250" i="4"/>
  <c r="L250" i="4"/>
  <c r="J250" i="4"/>
  <c r="I250" i="4"/>
  <c r="O250" i="4"/>
  <c r="N214" i="4"/>
  <c r="M214" i="4"/>
  <c r="L214" i="4"/>
  <c r="J214" i="4"/>
  <c r="I214" i="4"/>
  <c r="H214" i="4"/>
  <c r="O214" i="4"/>
  <c r="N202" i="4"/>
  <c r="M202" i="4"/>
  <c r="L202" i="4"/>
  <c r="J202" i="4"/>
  <c r="I202" i="4"/>
  <c r="H202" i="4"/>
  <c r="O202" i="4"/>
  <c r="N154" i="4"/>
  <c r="M154" i="4"/>
  <c r="L154" i="4"/>
  <c r="J154" i="4"/>
  <c r="I154" i="4"/>
  <c r="H154" i="4"/>
  <c r="O154" i="4"/>
  <c r="N27" i="4"/>
  <c r="M27" i="4"/>
  <c r="L27" i="4"/>
  <c r="J27" i="4"/>
  <c r="I27" i="4"/>
  <c r="H27" i="4"/>
  <c r="K650" i="4" l="1"/>
  <c r="O77" i="4"/>
  <c r="O83" i="4" l="1"/>
  <c r="O76" i="4"/>
  <c r="O62" i="4" l="1"/>
  <c r="O59" i="4"/>
  <c r="O51" i="4" l="1"/>
  <c r="O31" i="4" l="1"/>
  <c r="O30" i="4"/>
  <c r="O29" i="4" l="1"/>
  <c r="O104" i="4" l="1"/>
  <c r="O105" i="4"/>
  <c r="O102" i="4"/>
  <c r="O97" i="4"/>
  <c r="O71" i="4" l="1"/>
  <c r="O95" i="4" l="1"/>
  <c r="O63" i="4"/>
  <c r="O48" i="4"/>
  <c r="O32" i="4"/>
  <c r="O37" i="4"/>
  <c r="O56" i="4"/>
  <c r="O53" i="4"/>
  <c r="O66" i="4"/>
  <c r="O67" i="4"/>
  <c r="O61" i="4"/>
  <c r="O40" i="4"/>
  <c r="O38" i="4"/>
  <c r="O36" i="4"/>
  <c r="O28" i="4" l="1"/>
  <c r="O27" i="4" s="1"/>
  <c r="O124" i="4" l="1"/>
  <c r="O123" i="4" l="1"/>
  <c r="O111" i="4"/>
  <c r="O120" i="4" l="1"/>
  <c r="O110" i="4" l="1"/>
  <c r="O119" i="4" l="1"/>
  <c r="K646" i="4" l="1"/>
  <c r="K635" i="4"/>
  <c r="K494" i="4"/>
  <c r="P494" i="4" s="1"/>
  <c r="K493" i="4"/>
  <c r="P493" i="4" s="1"/>
  <c r="K407" i="4"/>
  <c r="P407" i="4" s="1"/>
  <c r="K406" i="4"/>
  <c r="P406" i="4" s="1"/>
  <c r="K221" i="4"/>
  <c r="P221" i="4" s="1"/>
  <c r="K155" i="4"/>
  <c r="P155" i="4" s="1"/>
  <c r="K206" i="4"/>
  <c r="P206" i="4" s="1"/>
  <c r="P92" i="4"/>
  <c r="K92" i="4"/>
  <c r="P78" i="4"/>
  <c r="K78" i="4"/>
  <c r="P52" i="4"/>
  <c r="K52" i="4"/>
  <c r="K252" i="4"/>
  <c r="P252" i="4" s="1"/>
  <c r="K1230" i="4"/>
  <c r="P1230" i="4" s="1"/>
  <c r="K1376" i="4"/>
  <c r="P1376" i="4" s="1"/>
  <c r="P646" i="4" l="1"/>
  <c r="P635" i="4"/>
  <c r="P1375" i="4"/>
  <c r="O1375" i="4"/>
  <c r="N1375" i="4"/>
  <c r="M1375" i="4"/>
  <c r="L1375" i="4"/>
  <c r="K1375" i="4"/>
  <c r="J1375" i="4"/>
  <c r="I1375" i="4"/>
  <c r="H1375" i="4"/>
  <c r="P39" i="4" l="1"/>
  <c r="K39" i="4"/>
  <c r="P41" i="4"/>
  <c r="K41" i="4"/>
  <c r="K998" i="4" l="1"/>
  <c r="P998" i="4" s="1"/>
  <c r="K909" i="4"/>
  <c r="P909" i="4" s="1"/>
  <c r="K258" i="4"/>
  <c r="P258" i="4" s="1"/>
  <c r="K257" i="4"/>
  <c r="P257" i="4" s="1"/>
  <c r="K256" i="4"/>
  <c r="K795" i="4" l="1"/>
  <c r="O17" i="4" l="1"/>
  <c r="O25" i="4" l="1"/>
  <c r="O23" i="4"/>
  <c r="O16" i="4" l="1"/>
  <c r="O15" i="4"/>
  <c r="K343" i="4" l="1"/>
  <c r="P343" i="4" s="1"/>
  <c r="O762" i="4"/>
  <c r="N762" i="4"/>
  <c r="M762" i="4"/>
  <c r="L762" i="4"/>
  <c r="J762" i="4"/>
  <c r="I762" i="4"/>
  <c r="H762" i="4"/>
  <c r="K354" i="4" l="1"/>
  <c r="P354" i="4" s="1"/>
  <c r="O353" i="4"/>
  <c r="N353" i="4"/>
  <c r="M353" i="4"/>
  <c r="L353" i="4"/>
  <c r="J353" i="4"/>
  <c r="I353" i="4"/>
  <c r="H353" i="4"/>
  <c r="K353" i="4" l="1"/>
  <c r="P353" i="4" s="1"/>
  <c r="K1325" i="4"/>
  <c r="P1325" i="4" s="1"/>
  <c r="K43" i="4" l="1"/>
  <c r="P43" i="4" s="1"/>
  <c r="K54" i="4"/>
  <c r="P54" i="4" s="1"/>
  <c r="K1131" i="4"/>
  <c r="P1131" i="4" s="1"/>
  <c r="K1134" i="4" l="1"/>
  <c r="P1134" i="4" s="1"/>
  <c r="K1273" i="4"/>
  <c r="P1273" i="4" s="1"/>
  <c r="K917" i="4" l="1"/>
  <c r="P917" i="4" s="1"/>
  <c r="J683" i="4" l="1"/>
  <c r="K971" i="4"/>
  <c r="P971" i="4" s="1"/>
  <c r="K1199" i="4" l="1"/>
  <c r="P1199" i="4" s="1"/>
  <c r="K895" i="4"/>
  <c r="P895" i="4" s="1"/>
  <c r="K743" i="4"/>
  <c r="P743" i="4" s="1"/>
  <c r="K581" i="4" l="1"/>
  <c r="P581" i="4" s="1"/>
  <c r="K586" i="4"/>
  <c r="P586" i="4" s="1"/>
  <c r="K1159" i="4"/>
  <c r="P1159" i="4" s="1"/>
  <c r="K702" i="4"/>
  <c r="P702" i="4" s="1"/>
  <c r="K1125" i="4"/>
  <c r="P1125" i="4" s="1"/>
  <c r="K346" i="4"/>
  <c r="P346" i="4" s="1"/>
  <c r="K1062" i="4"/>
  <c r="P1062" i="4" s="1"/>
  <c r="K1026" i="4"/>
  <c r="P1026" i="4" s="1"/>
  <c r="K1208" i="4"/>
  <c r="P1208" i="4" s="1"/>
  <c r="K1324" i="4" l="1"/>
  <c r="P1324" i="4" s="1"/>
  <c r="K1195" i="4" l="1"/>
  <c r="P1195" i="4" s="1"/>
  <c r="K1149" i="4"/>
  <c r="P1149" i="4" s="1"/>
  <c r="K1119" i="4"/>
  <c r="P1119" i="4" s="1"/>
  <c r="K1113" i="4"/>
  <c r="P1113" i="4" s="1"/>
  <c r="K1108" i="4"/>
  <c r="P1108" i="4" s="1"/>
  <c r="K1100" i="4"/>
  <c r="P1100" i="4" s="1"/>
  <c r="K1090" i="4"/>
  <c r="P1090" i="4" s="1"/>
  <c r="V1090" i="4"/>
  <c r="K1076" i="4"/>
  <c r="P1076" i="4" s="1"/>
  <c r="K1075" i="4"/>
  <c r="P1075" i="4" s="1"/>
  <c r="K1063" i="4"/>
  <c r="P1063" i="4" s="1"/>
  <c r="K1027" i="4"/>
  <c r="P1027" i="4" s="1"/>
  <c r="K1024" i="4"/>
  <c r="P1024" i="4" s="1"/>
  <c r="K1009" i="4"/>
  <c r="P1009" i="4" s="1"/>
  <c r="K1008" i="4"/>
  <c r="P1008" i="4" s="1"/>
  <c r="K994" i="4"/>
  <c r="P994" i="4" s="1"/>
  <c r="K993" i="4"/>
  <c r="P993" i="4" s="1"/>
  <c r="K988" i="4"/>
  <c r="P988" i="4" s="1"/>
  <c r="K968" i="4"/>
  <c r="P968" i="4" s="1"/>
  <c r="K919" i="4"/>
  <c r="P919" i="4" s="1"/>
  <c r="K914" i="4"/>
  <c r="P914" i="4" s="1"/>
  <c r="K904" i="4"/>
  <c r="P904" i="4" s="1"/>
  <c r="K899" i="4"/>
  <c r="P899" i="4" s="1"/>
  <c r="K891" i="4"/>
  <c r="P891" i="4" s="1"/>
  <c r="K889" i="4"/>
  <c r="P889" i="4" s="1"/>
  <c r="K865" i="4"/>
  <c r="P865" i="4" s="1"/>
  <c r="K815" i="4"/>
  <c r="P815" i="4" s="1"/>
  <c r="K814" i="4"/>
  <c r="P814" i="4" s="1"/>
  <c r="K798" i="4"/>
  <c r="P798" i="4" s="1"/>
  <c r="K797" i="4"/>
  <c r="P797" i="4" s="1"/>
  <c r="K692" i="4"/>
  <c r="P692" i="4" s="1"/>
  <c r="K534" i="4"/>
  <c r="P534" i="4" s="1"/>
  <c r="K1443" i="4" l="1"/>
  <c r="P1443" i="4" s="1"/>
  <c r="O1442" i="4"/>
  <c r="K1442" i="4" s="1"/>
  <c r="N1442" i="4"/>
  <c r="M1442" i="4"/>
  <c r="L1442" i="4"/>
  <c r="J1442" i="4"/>
  <c r="I1442" i="4"/>
  <c r="H1442" i="4"/>
  <c r="K1440" i="4"/>
  <c r="K1439" i="4"/>
  <c r="P1439" i="4" s="1"/>
  <c r="K1438" i="4"/>
  <c r="P1438" i="4" s="1"/>
  <c r="O1437" i="4"/>
  <c r="N1437" i="4"/>
  <c r="M1437" i="4"/>
  <c r="L1437" i="4"/>
  <c r="J1437" i="4"/>
  <c r="I1437" i="4"/>
  <c r="H1437" i="4"/>
  <c r="K1435" i="4"/>
  <c r="P1435" i="4" s="1"/>
  <c r="K1434" i="4"/>
  <c r="P1434" i="4" s="1"/>
  <c r="K1433" i="4"/>
  <c r="P1433" i="4" s="1"/>
  <c r="O1432" i="4"/>
  <c r="N1432" i="4"/>
  <c r="M1432" i="4"/>
  <c r="L1432" i="4"/>
  <c r="J1432" i="4"/>
  <c r="I1432" i="4"/>
  <c r="H1432" i="4"/>
  <c r="K1430" i="4"/>
  <c r="P1430" i="4" s="1"/>
  <c r="I1430" i="4"/>
  <c r="K1429" i="4"/>
  <c r="P1429" i="4" s="1"/>
  <c r="K1428" i="4"/>
  <c r="P1428" i="4" s="1"/>
  <c r="I1428" i="4"/>
  <c r="K1427" i="4"/>
  <c r="P1427" i="4" s="1"/>
  <c r="K1425" i="4"/>
  <c r="P1425" i="4" s="1"/>
  <c r="K1424" i="4"/>
  <c r="P1424" i="4" s="1"/>
  <c r="K1423" i="4"/>
  <c r="P1423" i="4" s="1"/>
  <c r="K1422" i="4"/>
  <c r="P1422" i="4" s="1"/>
  <c r="I1422" i="4"/>
  <c r="K1421" i="4"/>
  <c r="P1421" i="4" s="1"/>
  <c r="K1420" i="4"/>
  <c r="P1420" i="4" s="1"/>
  <c r="K1419" i="4"/>
  <c r="P1419" i="4" s="1"/>
  <c r="K1418" i="4"/>
  <c r="P1418" i="4" s="1"/>
  <c r="K1417" i="4"/>
  <c r="P1417" i="4" s="1"/>
  <c r="K1416" i="4"/>
  <c r="P1416" i="4" s="1"/>
  <c r="K1415" i="4"/>
  <c r="P1415" i="4" s="1"/>
  <c r="K1414" i="4"/>
  <c r="P1414" i="4" s="1"/>
  <c r="K1413" i="4"/>
  <c r="P1413" i="4" s="1"/>
  <c r="I1413" i="4"/>
  <c r="K1412" i="4"/>
  <c r="P1412" i="4" s="1"/>
  <c r="I1412" i="4"/>
  <c r="K1411" i="4"/>
  <c r="P1411" i="4" s="1"/>
  <c r="K1410" i="4"/>
  <c r="P1410" i="4" s="1"/>
  <c r="K1409" i="4"/>
  <c r="P1409" i="4" s="1"/>
  <c r="K1408" i="4"/>
  <c r="P1408" i="4" s="1"/>
  <c r="K1406" i="4"/>
  <c r="P1406" i="4" s="1"/>
  <c r="K1405" i="4"/>
  <c r="P1405" i="4" s="1"/>
  <c r="K1404" i="4"/>
  <c r="P1404" i="4" s="1"/>
  <c r="K1403" i="4"/>
  <c r="P1403" i="4" s="1"/>
  <c r="I1403" i="4"/>
  <c r="K1402" i="4"/>
  <c r="P1402" i="4" s="1"/>
  <c r="I1402" i="4"/>
  <c r="K1401" i="4"/>
  <c r="P1401" i="4" s="1"/>
  <c r="K1400" i="4"/>
  <c r="P1400" i="4" s="1"/>
  <c r="K1399" i="4"/>
  <c r="P1399" i="4" s="1"/>
  <c r="K1398" i="4"/>
  <c r="P1398" i="4" s="1"/>
  <c r="K1397" i="4"/>
  <c r="P1397" i="4" s="1"/>
  <c r="J1397" i="4"/>
  <c r="I1397" i="4"/>
  <c r="K1395" i="4"/>
  <c r="P1395" i="4" s="1"/>
  <c r="I1395" i="4"/>
  <c r="K1394" i="4"/>
  <c r="P1394" i="4" s="1"/>
  <c r="J1394" i="4"/>
  <c r="I1394" i="4"/>
  <c r="K1393" i="4"/>
  <c r="P1393" i="4" s="1"/>
  <c r="K1392" i="4"/>
  <c r="P1392" i="4" s="1"/>
  <c r="I1392" i="4"/>
  <c r="K1391" i="4"/>
  <c r="P1391" i="4" s="1"/>
  <c r="I1391" i="4"/>
  <c r="K1389" i="4"/>
  <c r="P1389" i="4" s="1"/>
  <c r="K1388" i="4"/>
  <c r="P1388" i="4" s="1"/>
  <c r="K1387" i="4"/>
  <c r="P1387" i="4" s="1"/>
  <c r="I1387" i="4"/>
  <c r="K1386" i="4"/>
  <c r="P1386" i="4" s="1"/>
  <c r="K1385" i="4"/>
  <c r="P1385" i="4" s="1"/>
  <c r="O1384" i="4"/>
  <c r="N1384" i="4"/>
  <c r="M1384" i="4"/>
  <c r="L1384" i="4"/>
  <c r="H1384" i="4"/>
  <c r="K1382" i="4"/>
  <c r="K1381" i="4" s="1"/>
  <c r="O1381" i="4"/>
  <c r="N1381" i="4"/>
  <c r="M1381" i="4"/>
  <c r="L1381" i="4"/>
  <c r="J1381" i="4"/>
  <c r="I1381" i="4"/>
  <c r="H1381" i="4"/>
  <c r="S1379" i="4"/>
  <c r="K1379" i="4"/>
  <c r="K1378" i="4" s="1"/>
  <c r="O1378" i="4"/>
  <c r="N1378" i="4"/>
  <c r="M1378" i="4"/>
  <c r="L1378" i="4"/>
  <c r="J1378" i="4"/>
  <c r="I1378" i="4"/>
  <c r="H1378" i="4"/>
  <c r="S1373" i="4"/>
  <c r="K1373" i="4"/>
  <c r="P1373" i="4" s="1"/>
  <c r="O1372" i="4"/>
  <c r="N1372" i="4"/>
  <c r="M1372" i="4"/>
  <c r="L1372" i="4"/>
  <c r="J1372" i="4"/>
  <c r="I1372" i="4"/>
  <c r="H1372" i="4"/>
  <c r="K1370" i="4"/>
  <c r="P1370" i="4" s="1"/>
  <c r="K1369" i="4"/>
  <c r="P1369" i="4" s="1"/>
  <c r="K1368" i="4"/>
  <c r="P1368" i="4" s="1"/>
  <c r="O1367" i="4"/>
  <c r="N1367" i="4"/>
  <c r="M1367" i="4"/>
  <c r="L1367" i="4"/>
  <c r="J1367" i="4"/>
  <c r="I1367" i="4"/>
  <c r="H1367" i="4"/>
  <c r="K1365" i="4"/>
  <c r="K1364" i="4"/>
  <c r="P1364" i="4" s="1"/>
  <c r="K1363" i="4"/>
  <c r="P1363" i="4" s="1"/>
  <c r="K1362" i="4"/>
  <c r="P1362" i="4" s="1"/>
  <c r="O1361" i="4"/>
  <c r="N1361" i="4"/>
  <c r="M1361" i="4"/>
  <c r="L1361" i="4"/>
  <c r="J1361" i="4"/>
  <c r="I1361" i="4"/>
  <c r="H1361" i="4"/>
  <c r="K1359" i="4"/>
  <c r="P1359" i="4" s="1"/>
  <c r="K1358" i="4"/>
  <c r="P1358" i="4" s="1"/>
  <c r="O1357" i="4"/>
  <c r="N1357" i="4"/>
  <c r="M1357" i="4"/>
  <c r="L1357" i="4"/>
  <c r="J1357" i="4"/>
  <c r="I1357" i="4"/>
  <c r="H1357" i="4"/>
  <c r="K1355" i="4"/>
  <c r="P1355" i="4" s="1"/>
  <c r="P1354" i="4"/>
  <c r="K1354" i="4"/>
  <c r="K1353" i="4"/>
  <c r="P1353" i="4" s="1"/>
  <c r="O1352" i="4"/>
  <c r="N1352" i="4"/>
  <c r="M1352" i="4"/>
  <c r="L1352" i="4"/>
  <c r="J1352" i="4"/>
  <c r="I1352" i="4"/>
  <c r="H1352" i="4"/>
  <c r="K1350" i="4"/>
  <c r="P1350" i="4" s="1"/>
  <c r="K1349" i="4"/>
  <c r="P1349" i="4" s="1"/>
  <c r="K1348" i="4"/>
  <c r="O1347" i="4"/>
  <c r="N1347" i="4"/>
  <c r="M1347" i="4"/>
  <c r="L1347" i="4"/>
  <c r="J1347" i="4"/>
  <c r="I1347" i="4"/>
  <c r="H1347" i="4"/>
  <c r="K1345" i="4"/>
  <c r="P1345" i="4" s="1"/>
  <c r="K1344" i="4"/>
  <c r="P1344" i="4" s="1"/>
  <c r="K1343" i="4"/>
  <c r="P1343" i="4" s="1"/>
  <c r="K1342" i="4"/>
  <c r="P1342" i="4" s="1"/>
  <c r="K1341" i="4"/>
  <c r="P1341" i="4" s="1"/>
  <c r="K1340" i="4"/>
  <c r="P1340" i="4" s="1"/>
  <c r="K1339" i="4"/>
  <c r="O1338" i="4"/>
  <c r="N1338" i="4"/>
  <c r="M1338" i="4"/>
  <c r="L1338" i="4"/>
  <c r="J1338" i="4"/>
  <c r="I1338" i="4"/>
  <c r="H1338" i="4"/>
  <c r="K1336" i="4"/>
  <c r="P1336" i="4" s="1"/>
  <c r="K1335" i="4"/>
  <c r="P1335" i="4" s="1"/>
  <c r="O1334" i="4"/>
  <c r="N1334" i="4"/>
  <c r="M1334" i="4"/>
  <c r="L1334" i="4"/>
  <c r="J1334" i="4"/>
  <c r="I1334" i="4"/>
  <c r="H1334" i="4"/>
  <c r="K1332" i="4"/>
  <c r="P1332" i="4" s="1"/>
  <c r="K1331" i="4"/>
  <c r="P1331" i="4" s="1"/>
  <c r="O1330" i="4"/>
  <c r="N1330" i="4"/>
  <c r="M1330" i="4"/>
  <c r="L1330" i="4"/>
  <c r="J1330" i="4"/>
  <c r="I1330" i="4"/>
  <c r="H1330" i="4"/>
  <c r="K1328" i="4"/>
  <c r="P1328" i="4" s="1"/>
  <c r="K1326" i="4"/>
  <c r="P1326" i="4" s="1"/>
  <c r="K1323" i="4"/>
  <c r="P1323" i="4" s="1"/>
  <c r="K1322" i="4"/>
  <c r="P1322" i="4" s="1"/>
  <c r="K1321" i="4"/>
  <c r="P1321" i="4" s="1"/>
  <c r="O1320" i="4"/>
  <c r="N1320" i="4"/>
  <c r="M1320" i="4"/>
  <c r="L1320" i="4"/>
  <c r="J1320" i="4"/>
  <c r="I1320" i="4"/>
  <c r="H1320" i="4"/>
  <c r="K1318" i="4"/>
  <c r="O1317" i="4"/>
  <c r="N1317" i="4"/>
  <c r="M1317" i="4"/>
  <c r="L1317" i="4"/>
  <c r="J1317" i="4"/>
  <c r="I1317" i="4"/>
  <c r="H1317" i="4"/>
  <c r="K1315" i="4"/>
  <c r="P1315" i="4" s="1"/>
  <c r="O1314" i="4"/>
  <c r="N1314" i="4"/>
  <c r="M1314" i="4"/>
  <c r="L1314" i="4"/>
  <c r="J1314" i="4"/>
  <c r="I1314" i="4"/>
  <c r="H1314" i="4"/>
  <c r="K1311" i="4"/>
  <c r="P1311" i="4" s="1"/>
  <c r="K1310" i="4"/>
  <c r="P1310" i="4" s="1"/>
  <c r="K1309" i="4"/>
  <c r="P1309" i="4" s="1"/>
  <c r="K1308" i="4"/>
  <c r="P1308" i="4" s="1"/>
  <c r="K1307" i="4"/>
  <c r="P1307" i="4" s="1"/>
  <c r="K1306" i="4"/>
  <c r="P1306" i="4" s="1"/>
  <c r="K1305" i="4"/>
  <c r="P1305" i="4" s="1"/>
  <c r="K1304" i="4"/>
  <c r="P1304" i="4" s="1"/>
  <c r="K1303" i="4"/>
  <c r="P1303" i="4" s="1"/>
  <c r="K1302" i="4"/>
  <c r="P1302" i="4" s="1"/>
  <c r="K1301" i="4"/>
  <c r="P1301" i="4" s="1"/>
  <c r="K1300" i="4"/>
  <c r="P1300" i="4" s="1"/>
  <c r="K1299" i="4"/>
  <c r="P1299" i="4" s="1"/>
  <c r="K1298" i="4"/>
  <c r="P1298" i="4" s="1"/>
  <c r="K1297" i="4"/>
  <c r="P1297" i="4" s="1"/>
  <c r="K1296" i="4"/>
  <c r="P1296" i="4" s="1"/>
  <c r="K1295" i="4"/>
  <c r="P1295" i="4" s="1"/>
  <c r="K1294" i="4"/>
  <c r="P1294" i="4" s="1"/>
  <c r="K1293" i="4"/>
  <c r="P1293" i="4" s="1"/>
  <c r="K1292" i="4"/>
  <c r="P1292" i="4" s="1"/>
  <c r="K1291" i="4"/>
  <c r="P1291" i="4" s="1"/>
  <c r="K1290" i="4"/>
  <c r="P1290" i="4" s="1"/>
  <c r="K1289" i="4"/>
  <c r="P1289" i="4" s="1"/>
  <c r="K1288" i="4"/>
  <c r="P1288" i="4" s="1"/>
  <c r="K1287" i="4"/>
  <c r="P1287" i="4" s="1"/>
  <c r="K1286" i="4"/>
  <c r="P1286" i="4" s="1"/>
  <c r="O1285" i="4"/>
  <c r="N1285" i="4"/>
  <c r="M1285" i="4"/>
  <c r="L1285" i="4"/>
  <c r="J1285" i="4"/>
  <c r="I1285" i="4"/>
  <c r="H1285" i="4"/>
  <c r="K1283" i="4"/>
  <c r="P1283" i="4" s="1"/>
  <c r="K1282" i="4"/>
  <c r="P1282" i="4" s="1"/>
  <c r="K1281" i="4"/>
  <c r="P1281" i="4" s="1"/>
  <c r="K1280" i="4"/>
  <c r="P1280" i="4" s="1"/>
  <c r="K1279" i="4"/>
  <c r="P1279" i="4" s="1"/>
  <c r="K1278" i="4"/>
  <c r="P1278" i="4" s="1"/>
  <c r="O1277" i="4"/>
  <c r="N1277" i="4"/>
  <c r="M1277" i="4"/>
  <c r="L1277" i="4"/>
  <c r="J1277" i="4"/>
  <c r="I1277" i="4"/>
  <c r="H1277" i="4"/>
  <c r="K1275" i="4"/>
  <c r="P1275" i="4" s="1"/>
  <c r="K1274" i="4"/>
  <c r="P1274" i="4" s="1"/>
  <c r="K1272" i="4"/>
  <c r="P1272" i="4" s="1"/>
  <c r="K1271" i="4"/>
  <c r="P1271" i="4" s="1"/>
  <c r="K1270" i="4"/>
  <c r="P1270" i="4" s="1"/>
  <c r="K1269" i="4"/>
  <c r="P1269" i="4" s="1"/>
  <c r="K1268" i="4"/>
  <c r="P1268" i="4" s="1"/>
  <c r="K1267" i="4"/>
  <c r="P1267" i="4" s="1"/>
  <c r="K1266" i="4"/>
  <c r="P1266" i="4" s="1"/>
  <c r="K1265" i="4"/>
  <c r="P1265" i="4" s="1"/>
  <c r="K1264" i="4"/>
  <c r="P1264" i="4" s="1"/>
  <c r="K1263" i="4"/>
  <c r="K1262" i="4"/>
  <c r="P1262" i="4" s="1"/>
  <c r="K1261" i="4"/>
  <c r="P1261" i="4" s="1"/>
  <c r="O1260" i="4"/>
  <c r="N1260" i="4"/>
  <c r="M1260" i="4"/>
  <c r="L1260" i="4"/>
  <c r="J1260" i="4"/>
  <c r="I1260" i="4"/>
  <c r="H1260" i="4"/>
  <c r="K1258" i="4"/>
  <c r="P1258" i="4" s="1"/>
  <c r="K1257" i="4"/>
  <c r="P1257" i="4" s="1"/>
  <c r="K1256" i="4"/>
  <c r="P1256" i="4" s="1"/>
  <c r="K1255" i="4"/>
  <c r="P1255" i="4" s="1"/>
  <c r="K1254" i="4"/>
  <c r="P1254" i="4" s="1"/>
  <c r="K1253" i="4"/>
  <c r="K1252" i="4"/>
  <c r="P1252" i="4" s="1"/>
  <c r="O1251" i="4"/>
  <c r="N1251" i="4"/>
  <c r="M1251" i="4"/>
  <c r="L1251" i="4"/>
  <c r="J1251" i="4"/>
  <c r="I1251" i="4"/>
  <c r="H1251" i="4"/>
  <c r="K1249" i="4"/>
  <c r="P1249" i="4" s="1"/>
  <c r="K1248" i="4"/>
  <c r="P1248" i="4" s="1"/>
  <c r="K1247" i="4"/>
  <c r="P1247" i="4" s="1"/>
  <c r="K1246" i="4"/>
  <c r="K1245" i="4"/>
  <c r="P1245" i="4" s="1"/>
  <c r="O1244" i="4"/>
  <c r="N1244" i="4"/>
  <c r="M1244" i="4"/>
  <c r="L1244" i="4"/>
  <c r="J1244" i="4"/>
  <c r="I1244" i="4"/>
  <c r="H1244" i="4"/>
  <c r="K1242" i="4"/>
  <c r="P1242" i="4" s="1"/>
  <c r="K1241" i="4"/>
  <c r="P1241" i="4" s="1"/>
  <c r="K1240" i="4"/>
  <c r="P1240" i="4" s="1"/>
  <c r="K1239" i="4"/>
  <c r="P1239" i="4" s="1"/>
  <c r="O1238" i="4"/>
  <c r="N1238" i="4"/>
  <c r="M1238" i="4"/>
  <c r="L1238" i="4"/>
  <c r="J1238" i="4"/>
  <c r="I1238" i="4"/>
  <c r="H1238" i="4"/>
  <c r="K1236" i="4"/>
  <c r="P1236" i="4" s="1"/>
  <c r="K1235" i="4"/>
  <c r="P1235" i="4" s="1"/>
  <c r="K1234" i="4"/>
  <c r="K1233" i="4"/>
  <c r="P1233" i="4" s="1"/>
  <c r="O1232" i="4"/>
  <c r="N1232" i="4"/>
  <c r="M1232" i="4"/>
  <c r="L1232" i="4"/>
  <c r="J1232" i="4"/>
  <c r="I1232" i="4"/>
  <c r="H1232" i="4"/>
  <c r="K1229" i="4"/>
  <c r="P1229" i="4" s="1"/>
  <c r="K1228" i="4"/>
  <c r="K1225" i="4"/>
  <c r="O1224" i="4"/>
  <c r="N1224" i="4"/>
  <c r="M1224" i="4"/>
  <c r="L1224" i="4"/>
  <c r="J1224" i="4"/>
  <c r="I1224" i="4"/>
  <c r="H1224" i="4"/>
  <c r="K1222" i="4"/>
  <c r="P1222" i="4" s="1"/>
  <c r="K1221" i="4"/>
  <c r="P1221" i="4" s="1"/>
  <c r="K1220" i="4"/>
  <c r="O1219" i="4"/>
  <c r="N1219" i="4"/>
  <c r="M1219" i="4"/>
  <c r="L1219" i="4"/>
  <c r="J1219" i="4"/>
  <c r="I1219" i="4"/>
  <c r="H1219" i="4"/>
  <c r="K829" i="4"/>
  <c r="P829" i="4" s="1"/>
  <c r="K1211" i="4"/>
  <c r="P1211" i="4" s="1"/>
  <c r="K1217" i="4"/>
  <c r="P1217" i="4" s="1"/>
  <c r="K1216" i="4"/>
  <c r="P1216" i="4" s="1"/>
  <c r="K1215" i="4"/>
  <c r="P1215" i="4" s="1"/>
  <c r="K1214" i="4"/>
  <c r="O1213" i="4"/>
  <c r="N1213" i="4"/>
  <c r="M1213" i="4"/>
  <c r="L1213" i="4"/>
  <c r="J1213" i="4"/>
  <c r="I1213" i="4"/>
  <c r="H1213" i="4"/>
  <c r="K1210" i="4"/>
  <c r="P1210" i="4" s="1"/>
  <c r="K1209" i="4"/>
  <c r="O1207" i="4"/>
  <c r="N1207" i="4"/>
  <c r="M1207" i="4"/>
  <c r="L1207" i="4"/>
  <c r="J1207" i="4"/>
  <c r="I1207" i="4"/>
  <c r="H1207" i="4"/>
  <c r="K1205" i="4"/>
  <c r="P1205" i="4" s="1"/>
  <c r="K1204" i="4"/>
  <c r="P1204" i="4" s="1"/>
  <c r="K1203" i="4"/>
  <c r="P1203" i="4" s="1"/>
  <c r="K1202" i="4"/>
  <c r="P1202" i="4" s="1"/>
  <c r="K1201" i="4"/>
  <c r="P1201" i="4" s="1"/>
  <c r="K1200" i="4"/>
  <c r="P1200" i="4" s="1"/>
  <c r="K1198" i="4"/>
  <c r="P1198" i="4" s="1"/>
  <c r="K1197" i="4"/>
  <c r="P1197" i="4" s="1"/>
  <c r="K1196" i="4"/>
  <c r="P1196" i="4" s="1"/>
  <c r="K1194" i="4"/>
  <c r="P1194" i="4" s="1"/>
  <c r="O1193" i="4"/>
  <c r="N1193" i="4"/>
  <c r="M1193" i="4"/>
  <c r="L1193" i="4"/>
  <c r="J1193" i="4"/>
  <c r="I1193" i="4"/>
  <c r="H1193" i="4"/>
  <c r="K1191" i="4"/>
  <c r="K1190" i="4" s="1"/>
  <c r="O1190" i="4"/>
  <c r="N1190" i="4"/>
  <c r="M1190" i="4"/>
  <c r="L1190" i="4"/>
  <c r="J1190" i="4"/>
  <c r="I1190" i="4"/>
  <c r="H1190" i="4"/>
  <c r="K1188" i="4"/>
  <c r="P1188" i="4" s="1"/>
  <c r="K1187" i="4"/>
  <c r="P1187" i="4" s="1"/>
  <c r="K1186" i="4"/>
  <c r="P1186" i="4" s="1"/>
  <c r="K1185" i="4"/>
  <c r="P1185" i="4" s="1"/>
  <c r="K1184" i="4"/>
  <c r="P1184" i="4" s="1"/>
  <c r="K1183" i="4"/>
  <c r="P1183" i="4" s="1"/>
  <c r="K1182" i="4"/>
  <c r="P1182" i="4" s="1"/>
  <c r="K1181" i="4"/>
  <c r="P1181" i="4" s="1"/>
  <c r="O1180" i="4"/>
  <c r="N1180" i="4"/>
  <c r="M1180" i="4"/>
  <c r="L1180" i="4"/>
  <c r="J1180" i="4"/>
  <c r="I1180" i="4"/>
  <c r="H1180" i="4"/>
  <c r="K1178" i="4"/>
  <c r="P1178" i="4" s="1"/>
  <c r="K1177" i="4"/>
  <c r="P1177" i="4" s="1"/>
  <c r="K1176" i="4"/>
  <c r="P1176" i="4" s="1"/>
  <c r="K1175" i="4"/>
  <c r="P1175" i="4" s="1"/>
  <c r="K1174" i="4"/>
  <c r="O1173" i="4"/>
  <c r="N1173" i="4"/>
  <c r="M1173" i="4"/>
  <c r="L1173" i="4"/>
  <c r="J1173" i="4"/>
  <c r="I1173" i="4"/>
  <c r="H1173" i="4"/>
  <c r="K1171" i="4"/>
  <c r="P1171" i="4" s="1"/>
  <c r="K1170" i="4"/>
  <c r="P1170" i="4" s="1"/>
  <c r="K1169" i="4"/>
  <c r="P1169" i="4" s="1"/>
  <c r="K1168" i="4"/>
  <c r="O1167" i="4"/>
  <c r="N1167" i="4"/>
  <c r="M1167" i="4"/>
  <c r="L1167" i="4"/>
  <c r="J1167" i="4"/>
  <c r="I1167" i="4"/>
  <c r="H1167" i="4"/>
  <c r="K1165" i="4"/>
  <c r="H1165" i="4"/>
  <c r="K1164" i="4"/>
  <c r="P1164" i="4" s="1"/>
  <c r="K1163" i="4"/>
  <c r="P1163" i="4" s="1"/>
  <c r="K1162" i="4"/>
  <c r="H1162" i="4"/>
  <c r="K1161" i="4"/>
  <c r="H1161" i="4"/>
  <c r="K1160" i="4"/>
  <c r="H1160" i="4"/>
  <c r="K1157" i="4"/>
  <c r="P1157" i="4" s="1"/>
  <c r="K1156" i="4"/>
  <c r="H1156" i="4"/>
  <c r="K1155" i="4"/>
  <c r="H1155" i="4"/>
  <c r="K1154" i="4"/>
  <c r="H1154" i="4"/>
  <c r="K1153" i="4"/>
  <c r="P1153" i="4" s="1"/>
  <c r="K1152" i="4"/>
  <c r="H1152" i="4"/>
  <c r="K1151" i="4"/>
  <c r="H1151" i="4"/>
  <c r="K1150" i="4"/>
  <c r="H1150" i="4"/>
  <c r="K1148" i="4"/>
  <c r="H1148" i="4"/>
  <c r="K1147" i="4"/>
  <c r="H1147" i="4"/>
  <c r="K1146" i="4"/>
  <c r="H1146" i="4"/>
  <c r="K1145" i="4"/>
  <c r="K1144" i="4"/>
  <c r="K1143" i="4"/>
  <c r="H1143" i="4"/>
  <c r="K1142" i="4"/>
  <c r="H1142" i="4"/>
  <c r="K1141" i="4"/>
  <c r="H1141" i="4"/>
  <c r="K1140" i="4"/>
  <c r="H1140" i="4"/>
  <c r="K1139" i="4"/>
  <c r="H1139" i="4"/>
  <c r="K1138" i="4"/>
  <c r="P1138" i="4" s="1"/>
  <c r="K1137" i="4"/>
  <c r="H1137" i="4"/>
  <c r="K1136" i="4"/>
  <c r="H1136" i="4"/>
  <c r="K1135" i="4"/>
  <c r="P1135" i="4" s="1"/>
  <c r="K1133" i="4"/>
  <c r="P1133" i="4" s="1"/>
  <c r="K1132" i="4"/>
  <c r="P1132" i="4" s="1"/>
  <c r="K1130" i="4"/>
  <c r="P1130" i="4" s="1"/>
  <c r="K1129" i="4"/>
  <c r="H1129" i="4"/>
  <c r="K1128" i="4"/>
  <c r="P1128" i="4" s="1"/>
  <c r="K1127" i="4"/>
  <c r="P1127" i="4" s="1"/>
  <c r="K1126" i="4"/>
  <c r="P1126" i="4" s="1"/>
  <c r="K1124" i="4"/>
  <c r="P1124" i="4" s="1"/>
  <c r="K1123" i="4"/>
  <c r="P1123" i="4" s="1"/>
  <c r="K1122" i="4"/>
  <c r="P1122" i="4" s="1"/>
  <c r="K1121" i="4"/>
  <c r="P1121" i="4" s="1"/>
  <c r="K1120" i="4"/>
  <c r="P1120" i="4" s="1"/>
  <c r="K1118" i="4"/>
  <c r="H1118" i="4"/>
  <c r="K1115" i="4"/>
  <c r="H1115" i="4"/>
  <c r="K1114" i="4"/>
  <c r="K1111" i="4"/>
  <c r="K1112" i="4"/>
  <c r="P1112" i="4" s="1"/>
  <c r="K1110" i="4"/>
  <c r="H1110" i="4"/>
  <c r="K1109" i="4"/>
  <c r="H1109" i="4"/>
  <c r="K1107" i="4"/>
  <c r="H1107" i="4"/>
  <c r="K1106" i="4"/>
  <c r="H1106" i="4"/>
  <c r="K1105" i="4"/>
  <c r="H1105" i="4"/>
  <c r="K1104" i="4"/>
  <c r="H1104" i="4"/>
  <c r="K1103" i="4"/>
  <c r="P1103" i="4" s="1"/>
  <c r="K1102" i="4"/>
  <c r="H1102" i="4"/>
  <c r="K1101" i="4"/>
  <c r="H1101" i="4"/>
  <c r="K1099" i="4"/>
  <c r="H1099" i="4"/>
  <c r="K1098" i="4"/>
  <c r="H1098" i="4"/>
  <c r="K1097" i="4"/>
  <c r="P1097" i="4" s="1"/>
  <c r="K1096" i="4"/>
  <c r="P1096" i="4" s="1"/>
  <c r="K1095" i="4"/>
  <c r="P1095" i="4" s="1"/>
  <c r="K1094" i="4"/>
  <c r="P1094" i="4" s="1"/>
  <c r="K1093" i="4"/>
  <c r="H1093" i="4"/>
  <c r="K1092" i="4"/>
  <c r="H1092" i="4"/>
  <c r="K1091" i="4"/>
  <c r="P1091" i="4" s="1"/>
  <c r="K1088" i="4"/>
  <c r="H1088" i="4"/>
  <c r="K1087" i="4"/>
  <c r="H1087" i="4"/>
  <c r="K1086" i="4"/>
  <c r="H1086" i="4"/>
  <c r="K1085" i="4"/>
  <c r="H1085" i="4"/>
  <c r="K1084" i="4"/>
  <c r="H1084" i="4"/>
  <c r="K1083" i="4"/>
  <c r="H1083" i="4"/>
  <c r="K1082" i="4"/>
  <c r="H1082" i="4"/>
  <c r="K1081" i="4"/>
  <c r="H1081" i="4"/>
  <c r="K1080" i="4"/>
  <c r="H1080" i="4"/>
  <c r="K1078" i="4"/>
  <c r="H1078" i="4"/>
  <c r="K1077" i="4"/>
  <c r="P1077" i="4" s="1"/>
  <c r="K1074" i="4"/>
  <c r="H1074" i="4"/>
  <c r="K1073" i="4"/>
  <c r="H1073" i="4"/>
  <c r="K1072" i="4"/>
  <c r="H1072" i="4"/>
  <c r="K1071" i="4"/>
  <c r="H1071" i="4"/>
  <c r="K1070" i="4"/>
  <c r="H1070" i="4"/>
  <c r="K1069" i="4"/>
  <c r="H1069" i="4"/>
  <c r="K1068" i="4"/>
  <c r="H1068" i="4"/>
  <c r="K1067" i="4"/>
  <c r="H1067" i="4"/>
  <c r="K1066" i="4"/>
  <c r="H1066" i="4"/>
  <c r="K1065" i="4"/>
  <c r="H1065" i="4"/>
  <c r="K1064" i="4"/>
  <c r="H1064" i="4"/>
  <c r="K1059" i="4"/>
  <c r="P1059" i="4" s="1"/>
  <c r="K1061" i="4"/>
  <c r="P1061" i="4" s="1"/>
  <c r="K1060" i="4"/>
  <c r="P1060" i="4" s="1"/>
  <c r="K1058" i="4"/>
  <c r="H1058" i="4"/>
  <c r="K1057" i="4"/>
  <c r="H1057" i="4"/>
  <c r="K1056" i="4"/>
  <c r="P1056" i="4" s="1"/>
  <c r="K1055" i="4"/>
  <c r="P1055" i="4" s="1"/>
  <c r="K1054" i="4"/>
  <c r="P1054" i="4" s="1"/>
  <c r="K1053" i="4"/>
  <c r="P1053" i="4" s="1"/>
  <c r="K1052" i="4"/>
  <c r="P1052" i="4" s="1"/>
  <c r="K1051" i="4"/>
  <c r="H1051" i="4"/>
  <c r="K1050" i="4"/>
  <c r="P1050" i="4" s="1"/>
  <c r="K1049" i="4"/>
  <c r="P1049" i="4" s="1"/>
  <c r="K1048" i="4"/>
  <c r="H1048" i="4"/>
  <c r="K1047" i="4"/>
  <c r="H1047" i="4"/>
  <c r="K1046" i="4"/>
  <c r="H1046" i="4"/>
  <c r="K1045" i="4"/>
  <c r="H1045" i="4"/>
  <c r="K1044" i="4"/>
  <c r="P1044" i="4" s="1"/>
  <c r="K1043" i="4"/>
  <c r="H1043" i="4"/>
  <c r="K1042" i="4"/>
  <c r="H1042" i="4"/>
  <c r="K1041" i="4"/>
  <c r="H1041" i="4"/>
  <c r="K1040" i="4"/>
  <c r="H1040" i="4"/>
  <c r="K1039" i="4"/>
  <c r="H1039" i="4"/>
  <c r="K1038" i="4"/>
  <c r="H1038" i="4"/>
  <c r="K1037" i="4"/>
  <c r="P1037" i="4" s="1"/>
  <c r="K1036" i="4"/>
  <c r="K1035" i="4"/>
  <c r="H1035" i="4"/>
  <c r="K1034" i="4"/>
  <c r="P1034" i="4" s="1"/>
  <c r="K1033" i="4"/>
  <c r="H1033" i="4"/>
  <c r="K1032" i="4"/>
  <c r="H1032" i="4"/>
  <c r="K1031" i="4"/>
  <c r="H1031" i="4"/>
  <c r="K1030" i="4"/>
  <c r="H1030" i="4"/>
  <c r="K1029" i="4"/>
  <c r="H1029" i="4"/>
  <c r="K1028" i="4"/>
  <c r="H1028" i="4"/>
  <c r="K1025" i="4"/>
  <c r="P1025" i="4" s="1"/>
  <c r="K1023" i="4"/>
  <c r="H1023" i="4"/>
  <c r="K1021" i="4"/>
  <c r="H1021" i="4"/>
  <c r="K1020" i="4"/>
  <c r="P1020" i="4" s="1"/>
  <c r="K1019" i="4"/>
  <c r="H1019" i="4"/>
  <c r="K1018" i="4"/>
  <c r="H1018" i="4"/>
  <c r="K1017" i="4"/>
  <c r="P1017" i="4" s="1"/>
  <c r="K1016" i="4"/>
  <c r="H1016" i="4"/>
  <c r="K1015" i="4"/>
  <c r="P1015" i="4" s="1"/>
  <c r="K1014" i="4"/>
  <c r="H1014" i="4"/>
  <c r="K1013" i="4"/>
  <c r="P1013" i="4" s="1"/>
  <c r="K1012" i="4"/>
  <c r="H1012" i="4"/>
  <c r="K1011" i="4"/>
  <c r="H1011" i="4"/>
  <c r="K1010" i="4"/>
  <c r="P1010" i="4" s="1"/>
  <c r="K1007" i="4"/>
  <c r="H1007" i="4"/>
  <c r="K1006" i="4"/>
  <c r="H1006" i="4"/>
  <c r="K1005" i="4"/>
  <c r="H1005" i="4"/>
  <c r="K1004" i="4"/>
  <c r="H1004" i="4"/>
  <c r="K1003" i="4"/>
  <c r="H1003" i="4"/>
  <c r="K1002" i="4"/>
  <c r="H1002" i="4"/>
  <c r="K1001" i="4"/>
  <c r="H1001" i="4"/>
  <c r="K1000" i="4"/>
  <c r="P1000" i="4" s="1"/>
  <c r="K999" i="4"/>
  <c r="H999" i="4"/>
  <c r="K995" i="4"/>
  <c r="P995" i="4" s="1"/>
  <c r="K996" i="4"/>
  <c r="P996" i="4" s="1"/>
  <c r="K992" i="4"/>
  <c r="H992" i="4"/>
  <c r="K991" i="4"/>
  <c r="H991" i="4"/>
  <c r="K990" i="4"/>
  <c r="H990" i="4"/>
  <c r="K989" i="4"/>
  <c r="H989" i="4"/>
  <c r="K987" i="4"/>
  <c r="H987" i="4"/>
  <c r="K986" i="4"/>
  <c r="H986" i="4"/>
  <c r="K985" i="4"/>
  <c r="H985" i="4"/>
  <c r="K984" i="4"/>
  <c r="H984" i="4"/>
  <c r="K983" i="4"/>
  <c r="H983" i="4"/>
  <c r="K982" i="4"/>
  <c r="H982" i="4"/>
  <c r="K981" i="4"/>
  <c r="H981" i="4"/>
  <c r="K980" i="4"/>
  <c r="H980" i="4"/>
  <c r="K979" i="4"/>
  <c r="H979" i="4"/>
  <c r="K978" i="4"/>
  <c r="H978" i="4"/>
  <c r="K977" i="4"/>
  <c r="H977" i="4"/>
  <c r="K976" i="4"/>
  <c r="H976" i="4"/>
  <c r="K975" i="4"/>
  <c r="H975" i="4"/>
  <c r="K974" i="4"/>
  <c r="H974" i="4"/>
  <c r="K973" i="4"/>
  <c r="H973" i="4"/>
  <c r="K972" i="4"/>
  <c r="H972" i="4"/>
  <c r="K970" i="4"/>
  <c r="H970" i="4"/>
  <c r="K969" i="4"/>
  <c r="P969" i="4" s="1"/>
  <c r="K967" i="4"/>
  <c r="P967" i="4" s="1"/>
  <c r="K965" i="4"/>
  <c r="P965" i="4" s="1"/>
  <c r="K964" i="4"/>
  <c r="H964" i="4"/>
  <c r="K963" i="4"/>
  <c r="H963" i="4"/>
  <c r="K962" i="4"/>
  <c r="H962" i="4"/>
  <c r="K961" i="4"/>
  <c r="P961" i="4" s="1"/>
  <c r="K960" i="4"/>
  <c r="H960" i="4"/>
  <c r="K959" i="4"/>
  <c r="H959" i="4"/>
  <c r="K958" i="4"/>
  <c r="H958" i="4"/>
  <c r="K957" i="4"/>
  <c r="H957" i="4"/>
  <c r="K956" i="4"/>
  <c r="P956" i="4" s="1"/>
  <c r="K955" i="4"/>
  <c r="H955" i="4"/>
  <c r="K954" i="4"/>
  <c r="H954" i="4"/>
  <c r="K953" i="4"/>
  <c r="H953" i="4"/>
  <c r="K952" i="4"/>
  <c r="H952" i="4"/>
  <c r="K951" i="4"/>
  <c r="H951" i="4"/>
  <c r="K950" i="4"/>
  <c r="H950" i="4"/>
  <c r="K949" i="4"/>
  <c r="H949" i="4"/>
  <c r="K948" i="4"/>
  <c r="H948" i="4"/>
  <c r="K947" i="4"/>
  <c r="P947" i="4" s="1"/>
  <c r="K946" i="4"/>
  <c r="H946" i="4"/>
  <c r="K945" i="4"/>
  <c r="P945" i="4" s="1"/>
  <c r="K944" i="4"/>
  <c r="P944" i="4" s="1"/>
  <c r="K943" i="4"/>
  <c r="K941" i="4"/>
  <c r="H941" i="4"/>
  <c r="K940" i="4"/>
  <c r="P940" i="4" s="1"/>
  <c r="K939" i="4"/>
  <c r="P939" i="4" s="1"/>
  <c r="K938" i="4"/>
  <c r="H938" i="4"/>
  <c r="K937" i="4"/>
  <c r="H937" i="4"/>
  <c r="K936" i="4"/>
  <c r="H936" i="4"/>
  <c r="K935" i="4"/>
  <c r="H935" i="4"/>
  <c r="K934" i="4"/>
  <c r="K933" i="4"/>
  <c r="H933" i="4"/>
  <c r="K932" i="4"/>
  <c r="P932" i="4" s="1"/>
  <c r="K931" i="4"/>
  <c r="H931" i="4"/>
  <c r="K930" i="4"/>
  <c r="H930" i="4"/>
  <c r="K929" i="4"/>
  <c r="H929" i="4"/>
  <c r="K928" i="4"/>
  <c r="H928" i="4"/>
  <c r="K927" i="4"/>
  <c r="H927" i="4"/>
  <c r="K926" i="4"/>
  <c r="P926" i="4" s="1"/>
  <c r="K925" i="4"/>
  <c r="H925" i="4"/>
  <c r="K924" i="4"/>
  <c r="H924" i="4"/>
  <c r="K923" i="4"/>
  <c r="H923" i="4"/>
  <c r="K922" i="4"/>
  <c r="P922" i="4" s="1"/>
  <c r="K921" i="4"/>
  <c r="H921" i="4"/>
  <c r="K920" i="4"/>
  <c r="P920" i="4" s="1"/>
  <c r="K918" i="4"/>
  <c r="P918" i="4" s="1"/>
  <c r="K916" i="4"/>
  <c r="H916" i="4"/>
  <c r="K915" i="4"/>
  <c r="H915" i="4"/>
  <c r="K913" i="4"/>
  <c r="K912" i="4"/>
  <c r="K911" i="4"/>
  <c r="H911" i="4"/>
  <c r="K910" i="4"/>
  <c r="P910" i="4" s="1"/>
  <c r="K908" i="4"/>
  <c r="P908" i="4" s="1"/>
  <c r="K907" i="4"/>
  <c r="P907" i="4" s="1"/>
  <c r="K906" i="4"/>
  <c r="H906" i="4"/>
  <c r="K905" i="4"/>
  <c r="P905" i="4" s="1"/>
  <c r="K903" i="4"/>
  <c r="H903" i="4"/>
  <c r="K902" i="4"/>
  <c r="P902" i="4" s="1"/>
  <c r="K901" i="4"/>
  <c r="P901" i="4" s="1"/>
  <c r="K900" i="4"/>
  <c r="H900" i="4"/>
  <c r="K898" i="4"/>
  <c r="H898" i="4"/>
  <c r="K897" i="4"/>
  <c r="K896" i="4"/>
  <c r="P896" i="4" s="1"/>
  <c r="K893" i="4"/>
  <c r="P893" i="4" s="1"/>
  <c r="K892" i="4"/>
  <c r="P892" i="4" s="1"/>
  <c r="K894" i="4"/>
  <c r="P894" i="4" s="1"/>
  <c r="K890" i="4"/>
  <c r="H890" i="4"/>
  <c r="K888" i="4"/>
  <c r="K887" i="4"/>
  <c r="K886" i="4"/>
  <c r="P886" i="4" s="1"/>
  <c r="K885" i="4"/>
  <c r="H885" i="4"/>
  <c r="K884" i="4"/>
  <c r="H884" i="4"/>
  <c r="K883" i="4"/>
  <c r="H883" i="4"/>
  <c r="K882" i="4"/>
  <c r="P882" i="4" s="1"/>
  <c r="K881" i="4"/>
  <c r="H881" i="4"/>
  <c r="K880" i="4"/>
  <c r="H880" i="4"/>
  <c r="K879" i="4"/>
  <c r="H879" i="4"/>
  <c r="K878" i="4"/>
  <c r="H878" i="4"/>
  <c r="K877" i="4"/>
  <c r="H877" i="4"/>
  <c r="K876" i="4"/>
  <c r="H876" i="4"/>
  <c r="K875" i="4"/>
  <c r="H875" i="4"/>
  <c r="K874" i="4"/>
  <c r="P874" i="4" s="1"/>
  <c r="K873" i="4"/>
  <c r="H873" i="4"/>
  <c r="K872" i="4"/>
  <c r="H872" i="4"/>
  <c r="K871" i="4"/>
  <c r="H871" i="4"/>
  <c r="K870" i="4"/>
  <c r="P870" i="4" s="1"/>
  <c r="K869" i="4"/>
  <c r="H869" i="4"/>
  <c r="K868" i="4"/>
  <c r="P868" i="4" s="1"/>
  <c r="K867" i="4"/>
  <c r="H867" i="4"/>
  <c r="K866" i="4"/>
  <c r="H866" i="4"/>
  <c r="K864" i="4"/>
  <c r="K863" i="4"/>
  <c r="H863" i="4"/>
  <c r="K862" i="4"/>
  <c r="H862" i="4"/>
  <c r="K861" i="4"/>
  <c r="H861" i="4"/>
  <c r="K860" i="4"/>
  <c r="P860" i="4" s="1"/>
  <c r="K859" i="4"/>
  <c r="K858" i="4"/>
  <c r="H858" i="4"/>
  <c r="K857" i="4"/>
  <c r="H857" i="4"/>
  <c r="K856" i="4"/>
  <c r="H856" i="4"/>
  <c r="K855" i="4"/>
  <c r="H855" i="4"/>
  <c r="K854" i="4"/>
  <c r="H854" i="4"/>
  <c r="K853" i="4"/>
  <c r="H853" i="4"/>
  <c r="K852" i="4"/>
  <c r="K851" i="4"/>
  <c r="H851" i="4"/>
  <c r="K850" i="4"/>
  <c r="H850" i="4"/>
  <c r="K849" i="4"/>
  <c r="K847" i="4"/>
  <c r="P847" i="4" s="1"/>
  <c r="K846" i="4"/>
  <c r="K845" i="4"/>
  <c r="H845" i="4"/>
  <c r="K844" i="4"/>
  <c r="H844" i="4"/>
  <c r="K843" i="4"/>
  <c r="P843" i="4" s="1"/>
  <c r="K842" i="4"/>
  <c r="K848" i="4"/>
  <c r="P848" i="4" s="1"/>
  <c r="K841" i="4"/>
  <c r="H841" i="4"/>
  <c r="K840" i="4"/>
  <c r="H840" i="4"/>
  <c r="K839" i="4"/>
  <c r="P839" i="4" s="1"/>
  <c r="K838" i="4"/>
  <c r="P838" i="4" s="1"/>
  <c r="K837" i="4"/>
  <c r="P837" i="4" s="1"/>
  <c r="K836" i="4"/>
  <c r="H836" i="4"/>
  <c r="K835" i="4"/>
  <c r="H835" i="4"/>
  <c r="K834" i="4"/>
  <c r="H834" i="4"/>
  <c r="K833" i="4"/>
  <c r="H833" i="4"/>
  <c r="K832" i="4"/>
  <c r="H832" i="4"/>
  <c r="K831" i="4"/>
  <c r="P831" i="4" s="1"/>
  <c r="K830" i="4"/>
  <c r="H830" i="4"/>
  <c r="K828" i="4"/>
  <c r="K827" i="4"/>
  <c r="P827" i="4" s="1"/>
  <c r="K826" i="4"/>
  <c r="P826" i="4" s="1"/>
  <c r="K825" i="4"/>
  <c r="P825" i="4" s="1"/>
  <c r="K824" i="4"/>
  <c r="P824" i="4" s="1"/>
  <c r="K823" i="4"/>
  <c r="P823" i="4" s="1"/>
  <c r="K822" i="4"/>
  <c r="P822" i="4" s="1"/>
  <c r="K821" i="4"/>
  <c r="H821" i="4"/>
  <c r="K820" i="4"/>
  <c r="H820" i="4"/>
  <c r="K819" i="4"/>
  <c r="P819" i="4" s="1"/>
  <c r="K818" i="4"/>
  <c r="P818" i="4" s="1"/>
  <c r="K817" i="4"/>
  <c r="H817" i="4"/>
  <c r="K816" i="4"/>
  <c r="K813" i="4"/>
  <c r="P813" i="4" s="1"/>
  <c r="K812" i="4"/>
  <c r="H812" i="4"/>
  <c r="K811" i="4"/>
  <c r="K809" i="4"/>
  <c r="H809" i="4"/>
  <c r="K810" i="4"/>
  <c r="P810" i="4" s="1"/>
  <c r="K808" i="4"/>
  <c r="H808" i="4"/>
  <c r="K807" i="4"/>
  <c r="H807" i="4"/>
  <c r="K806" i="4"/>
  <c r="H806" i="4"/>
  <c r="K805" i="4"/>
  <c r="K804" i="4"/>
  <c r="K803" i="4"/>
  <c r="K802" i="4"/>
  <c r="K801" i="4"/>
  <c r="K800" i="4"/>
  <c r="H800" i="4"/>
  <c r="K799" i="4"/>
  <c r="H799" i="4"/>
  <c r="K796" i="4"/>
  <c r="K794" i="4"/>
  <c r="H794" i="4"/>
  <c r="P795" i="4" s="1"/>
  <c r="K792" i="4"/>
  <c r="H792" i="4"/>
  <c r="K791" i="4"/>
  <c r="H791" i="4"/>
  <c r="K790" i="4"/>
  <c r="H790" i="4"/>
  <c r="K789" i="4"/>
  <c r="H789" i="4"/>
  <c r="K788" i="4"/>
  <c r="H788" i="4"/>
  <c r="K785" i="4"/>
  <c r="P785" i="4" s="1"/>
  <c r="K784" i="4"/>
  <c r="O783" i="4"/>
  <c r="N783" i="4"/>
  <c r="M783" i="4"/>
  <c r="L783" i="4"/>
  <c r="J783" i="4"/>
  <c r="I783" i="4"/>
  <c r="H783" i="4"/>
  <c r="K781" i="4"/>
  <c r="P781" i="4" s="1"/>
  <c r="K780" i="4"/>
  <c r="O779" i="4"/>
  <c r="N779" i="4"/>
  <c r="M779" i="4"/>
  <c r="L779" i="4"/>
  <c r="J779" i="4"/>
  <c r="I779" i="4"/>
  <c r="H779" i="4"/>
  <c r="K777" i="4"/>
  <c r="P777" i="4" s="1"/>
  <c r="K776" i="4"/>
  <c r="P776" i="4" s="1"/>
  <c r="K775" i="4"/>
  <c r="P775" i="4" s="1"/>
  <c r="K774" i="4"/>
  <c r="P774" i="4" s="1"/>
  <c r="K773" i="4"/>
  <c r="P773" i="4" s="1"/>
  <c r="K772" i="4"/>
  <c r="P772" i="4" s="1"/>
  <c r="K771" i="4"/>
  <c r="P771" i="4" s="1"/>
  <c r="K770" i="4"/>
  <c r="P770" i="4" s="1"/>
  <c r="K769" i="4"/>
  <c r="P769" i="4" s="1"/>
  <c r="O768" i="4"/>
  <c r="N768" i="4"/>
  <c r="M768" i="4"/>
  <c r="L768" i="4"/>
  <c r="J768" i="4"/>
  <c r="I768" i="4"/>
  <c r="H768" i="4"/>
  <c r="K766" i="4"/>
  <c r="P766" i="4" s="1"/>
  <c r="K765" i="4"/>
  <c r="P765" i="4" s="1"/>
  <c r="K764" i="4"/>
  <c r="K763" i="4"/>
  <c r="K760" i="4"/>
  <c r="P760" i="4" s="1"/>
  <c r="K759" i="4"/>
  <c r="P759" i="4" s="1"/>
  <c r="K758" i="4"/>
  <c r="P758" i="4" s="1"/>
  <c r="K757" i="4"/>
  <c r="K756" i="4"/>
  <c r="P756" i="4" s="1"/>
  <c r="O755" i="4"/>
  <c r="N755" i="4"/>
  <c r="M755" i="4"/>
  <c r="L755" i="4"/>
  <c r="J755" i="4"/>
  <c r="I755" i="4"/>
  <c r="H755" i="4"/>
  <c r="K753" i="4"/>
  <c r="P753" i="4" s="1"/>
  <c r="K752" i="4"/>
  <c r="P752" i="4" s="1"/>
  <c r="K751" i="4"/>
  <c r="O750" i="4"/>
  <c r="N750" i="4"/>
  <c r="M750" i="4"/>
  <c r="L750" i="4"/>
  <c r="J750" i="4"/>
  <c r="I750" i="4"/>
  <c r="H750" i="4"/>
  <c r="K748" i="4"/>
  <c r="P748" i="4" s="1"/>
  <c r="K747" i="4"/>
  <c r="P747" i="4" s="1"/>
  <c r="K746" i="4"/>
  <c r="P746" i="4" s="1"/>
  <c r="K745" i="4"/>
  <c r="P745" i="4" s="1"/>
  <c r="K744" i="4"/>
  <c r="K742" i="4"/>
  <c r="P742" i="4" s="1"/>
  <c r="O741" i="4"/>
  <c r="N741" i="4"/>
  <c r="M741" i="4"/>
  <c r="L741" i="4"/>
  <c r="J741" i="4"/>
  <c r="I741" i="4"/>
  <c r="H741" i="4"/>
  <c r="K739" i="4"/>
  <c r="P739" i="4" s="1"/>
  <c r="K738" i="4"/>
  <c r="O737" i="4"/>
  <c r="N737" i="4"/>
  <c r="M737" i="4"/>
  <c r="L737" i="4"/>
  <c r="J737" i="4"/>
  <c r="I737" i="4"/>
  <c r="H737" i="4"/>
  <c r="K735" i="4"/>
  <c r="P735" i="4" s="1"/>
  <c r="K734" i="4"/>
  <c r="P734" i="4" s="1"/>
  <c r="K733" i="4"/>
  <c r="P733" i="4" s="1"/>
  <c r="K732" i="4"/>
  <c r="P732" i="4" s="1"/>
  <c r="K731" i="4"/>
  <c r="P731" i="4" s="1"/>
  <c r="K730" i="4"/>
  <c r="P730" i="4" s="1"/>
  <c r="O729" i="4"/>
  <c r="N729" i="4"/>
  <c r="M729" i="4"/>
  <c r="L729" i="4"/>
  <c r="J729" i="4"/>
  <c r="I729" i="4"/>
  <c r="H729" i="4"/>
  <c r="K727" i="4"/>
  <c r="P727" i="4" s="1"/>
  <c r="J727" i="4"/>
  <c r="K726" i="4"/>
  <c r="P726" i="4" s="1"/>
  <c r="J726" i="4"/>
  <c r="K725" i="4"/>
  <c r="P725" i="4" s="1"/>
  <c r="J725" i="4"/>
  <c r="K724" i="4"/>
  <c r="P724" i="4" s="1"/>
  <c r="J724" i="4"/>
  <c r="K723" i="4"/>
  <c r="P723" i="4" s="1"/>
  <c r="J723" i="4"/>
  <c r="K722" i="4"/>
  <c r="P722" i="4" s="1"/>
  <c r="J722" i="4"/>
  <c r="K721" i="4"/>
  <c r="P721" i="4" s="1"/>
  <c r="J721" i="4"/>
  <c r="K720" i="4"/>
  <c r="P720" i="4" s="1"/>
  <c r="J720" i="4"/>
  <c r="K719" i="4"/>
  <c r="P719" i="4" s="1"/>
  <c r="J719" i="4"/>
  <c r="K718" i="4"/>
  <c r="P718" i="4" s="1"/>
  <c r="J718" i="4"/>
  <c r="K717" i="4"/>
  <c r="P717" i="4" s="1"/>
  <c r="J717" i="4"/>
  <c r="K716" i="4"/>
  <c r="P716" i="4" s="1"/>
  <c r="J716" i="4"/>
  <c r="K715" i="4"/>
  <c r="P715" i="4" s="1"/>
  <c r="J715" i="4"/>
  <c r="K714" i="4"/>
  <c r="P714" i="4" s="1"/>
  <c r="J714" i="4"/>
  <c r="K713" i="4"/>
  <c r="P713" i="4" s="1"/>
  <c r="J713" i="4"/>
  <c r="K712" i="4"/>
  <c r="P712" i="4" s="1"/>
  <c r="J712" i="4"/>
  <c r="K711" i="4"/>
  <c r="P711" i="4" s="1"/>
  <c r="J711" i="4"/>
  <c r="K710" i="4"/>
  <c r="P710" i="4" s="1"/>
  <c r="J710" i="4"/>
  <c r="K709" i="4"/>
  <c r="P709" i="4" s="1"/>
  <c r="J709" i="4"/>
  <c r="K708" i="4"/>
  <c r="P708" i="4" s="1"/>
  <c r="J708" i="4"/>
  <c r="K707" i="4"/>
  <c r="P707" i="4" s="1"/>
  <c r="J707" i="4"/>
  <c r="K706" i="4"/>
  <c r="P706" i="4" s="1"/>
  <c r="J706" i="4"/>
  <c r="K705" i="4"/>
  <c r="P705" i="4" s="1"/>
  <c r="J705" i="4"/>
  <c r="K704" i="4"/>
  <c r="P704" i="4" s="1"/>
  <c r="J704" i="4"/>
  <c r="K703" i="4"/>
  <c r="P703" i="4" s="1"/>
  <c r="J703" i="4"/>
  <c r="K701" i="4"/>
  <c r="P701" i="4" s="1"/>
  <c r="J701" i="4"/>
  <c r="K700" i="4"/>
  <c r="P700" i="4" s="1"/>
  <c r="J700" i="4"/>
  <c r="K698" i="4"/>
  <c r="P698" i="4" s="1"/>
  <c r="J698" i="4"/>
  <c r="K697" i="4"/>
  <c r="P697" i="4" s="1"/>
  <c r="J697" i="4"/>
  <c r="K696" i="4"/>
  <c r="P696" i="4" s="1"/>
  <c r="K695" i="4"/>
  <c r="P695" i="4" s="1"/>
  <c r="K694" i="4"/>
  <c r="P694" i="4" s="1"/>
  <c r="J694" i="4"/>
  <c r="K693" i="4"/>
  <c r="P693" i="4" s="1"/>
  <c r="J693" i="4"/>
  <c r="K691" i="4"/>
  <c r="P691" i="4" s="1"/>
  <c r="J691" i="4"/>
  <c r="K690" i="4"/>
  <c r="P690" i="4" s="1"/>
  <c r="J690" i="4"/>
  <c r="K689" i="4"/>
  <c r="P689" i="4" s="1"/>
  <c r="J689" i="4"/>
  <c r="K688" i="4"/>
  <c r="P688" i="4" s="1"/>
  <c r="J688" i="4"/>
  <c r="K687" i="4"/>
  <c r="P687" i="4" s="1"/>
  <c r="J687" i="4"/>
  <c r="K686" i="4"/>
  <c r="P686" i="4" s="1"/>
  <c r="J686" i="4"/>
  <c r="K685" i="4"/>
  <c r="P685" i="4" s="1"/>
  <c r="J685" i="4"/>
  <c r="K684" i="4"/>
  <c r="P684" i="4" s="1"/>
  <c r="J684" i="4"/>
  <c r="K683" i="4"/>
  <c r="P683" i="4" s="1"/>
  <c r="K682" i="4"/>
  <c r="P682" i="4" s="1"/>
  <c r="K681" i="4"/>
  <c r="P681" i="4" s="1"/>
  <c r="J681" i="4"/>
  <c r="K680" i="4"/>
  <c r="P680" i="4" s="1"/>
  <c r="J680" i="4"/>
  <c r="K679" i="4"/>
  <c r="P679" i="4" s="1"/>
  <c r="J679" i="4"/>
  <c r="K678" i="4"/>
  <c r="P678" i="4" s="1"/>
  <c r="J678" i="4"/>
  <c r="K677" i="4"/>
  <c r="P677" i="4" s="1"/>
  <c r="J677" i="4"/>
  <c r="K676" i="4"/>
  <c r="P676" i="4" s="1"/>
  <c r="K675" i="4"/>
  <c r="P675" i="4" s="1"/>
  <c r="K674" i="4"/>
  <c r="P674" i="4" s="1"/>
  <c r="K673" i="4"/>
  <c r="P673" i="4" s="1"/>
  <c r="K672" i="4"/>
  <c r="P672" i="4" s="1"/>
  <c r="K671" i="4"/>
  <c r="P671" i="4" s="1"/>
  <c r="K669" i="4"/>
  <c r="P669" i="4" s="1"/>
  <c r="K668" i="4"/>
  <c r="P668" i="4" s="1"/>
  <c r="K667" i="4"/>
  <c r="P667" i="4" s="1"/>
  <c r="K666" i="4"/>
  <c r="P666" i="4" s="1"/>
  <c r="K665" i="4"/>
  <c r="P665" i="4" s="1"/>
  <c r="K664" i="4"/>
  <c r="P664" i="4" s="1"/>
  <c r="K663" i="4"/>
  <c r="P663" i="4" s="1"/>
  <c r="K662" i="4"/>
  <c r="P662" i="4" s="1"/>
  <c r="K661" i="4"/>
  <c r="P661" i="4" s="1"/>
  <c r="O660" i="4"/>
  <c r="N660" i="4"/>
  <c r="M660" i="4"/>
  <c r="L660" i="4"/>
  <c r="I660" i="4"/>
  <c r="H660" i="4"/>
  <c r="P658" i="4"/>
  <c r="P657" i="4"/>
  <c r="P656" i="4"/>
  <c r="P655" i="4"/>
  <c r="P654" i="4"/>
  <c r="P653" i="4"/>
  <c r="P651" i="4"/>
  <c r="K648" i="4"/>
  <c r="P648" i="4" s="1"/>
  <c r="K647" i="4"/>
  <c r="K643" i="4"/>
  <c r="P643" i="4" s="1"/>
  <c r="K642" i="4"/>
  <c r="P642" i="4" s="1"/>
  <c r="K641" i="4"/>
  <c r="P641" i="4" s="1"/>
  <c r="K640" i="4"/>
  <c r="O639" i="4"/>
  <c r="N639" i="4"/>
  <c r="M639" i="4"/>
  <c r="L639" i="4"/>
  <c r="J639" i="4"/>
  <c r="I639" i="4"/>
  <c r="H639" i="4"/>
  <c r="K637" i="4"/>
  <c r="P637" i="4" s="1"/>
  <c r="K636" i="4"/>
  <c r="K632" i="4"/>
  <c r="P632" i="4" s="1"/>
  <c r="K631" i="4"/>
  <c r="P631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3" i="4"/>
  <c r="P623" i="4" s="1"/>
  <c r="K622" i="4"/>
  <c r="P622" i="4" s="1"/>
  <c r="K621" i="4"/>
  <c r="P621" i="4" s="1"/>
  <c r="K619" i="4"/>
  <c r="P619" i="4" s="1"/>
  <c r="K618" i="4"/>
  <c r="P618" i="4" s="1"/>
  <c r="K617" i="4"/>
  <c r="P617" i="4" s="1"/>
  <c r="K616" i="4"/>
  <c r="P616" i="4" s="1"/>
  <c r="K615" i="4"/>
  <c r="P615" i="4" s="1"/>
  <c r="K614" i="4"/>
  <c r="P614" i="4" s="1"/>
  <c r="K613" i="4"/>
  <c r="K612" i="4"/>
  <c r="P612" i="4" s="1"/>
  <c r="O611" i="4"/>
  <c r="N611" i="4"/>
  <c r="M611" i="4"/>
  <c r="L611" i="4"/>
  <c r="J611" i="4"/>
  <c r="I611" i="4"/>
  <c r="H611" i="4"/>
  <c r="K609" i="4"/>
  <c r="P609" i="4" s="1"/>
  <c r="K608" i="4"/>
  <c r="P608" i="4" s="1"/>
  <c r="K607" i="4"/>
  <c r="P607" i="4" s="1"/>
  <c r="K606" i="4"/>
  <c r="P606" i="4" s="1"/>
  <c r="O605" i="4"/>
  <c r="N605" i="4"/>
  <c r="M605" i="4"/>
  <c r="L605" i="4"/>
  <c r="J605" i="4"/>
  <c r="I605" i="4"/>
  <c r="H605" i="4"/>
  <c r="K603" i="4"/>
  <c r="P603" i="4" s="1"/>
  <c r="K602" i="4"/>
  <c r="O601" i="4"/>
  <c r="N601" i="4"/>
  <c r="M601" i="4"/>
  <c r="L601" i="4"/>
  <c r="J601" i="4"/>
  <c r="I601" i="4"/>
  <c r="H601" i="4"/>
  <c r="K599" i="4"/>
  <c r="K598" i="4" s="1"/>
  <c r="O598" i="4"/>
  <c r="N598" i="4"/>
  <c r="M598" i="4"/>
  <c r="L598" i="4"/>
  <c r="J598" i="4"/>
  <c r="I598" i="4"/>
  <c r="H598" i="4"/>
  <c r="K596" i="4"/>
  <c r="O595" i="4"/>
  <c r="N595" i="4"/>
  <c r="M595" i="4"/>
  <c r="L595" i="4"/>
  <c r="J595" i="4"/>
  <c r="I595" i="4"/>
  <c r="H595" i="4"/>
  <c r="K593" i="4"/>
  <c r="P593" i="4" s="1"/>
  <c r="K592" i="4"/>
  <c r="P592" i="4" s="1"/>
  <c r="K589" i="4"/>
  <c r="P589" i="4" s="1"/>
  <c r="K588" i="4"/>
  <c r="P588" i="4" s="1"/>
  <c r="K587" i="4"/>
  <c r="P587" i="4" s="1"/>
  <c r="K585" i="4"/>
  <c r="P585" i="4" s="1"/>
  <c r="K584" i="4"/>
  <c r="P584" i="4" s="1"/>
  <c r="K583" i="4"/>
  <c r="P583" i="4" s="1"/>
  <c r="K580" i="4"/>
  <c r="P580" i="4" s="1"/>
  <c r="K579" i="4"/>
  <c r="P579" i="4" s="1"/>
  <c r="K578" i="4"/>
  <c r="O577" i="4"/>
  <c r="N577" i="4"/>
  <c r="M577" i="4"/>
  <c r="L577" i="4"/>
  <c r="J577" i="4"/>
  <c r="I577" i="4"/>
  <c r="H577" i="4"/>
  <c r="K575" i="4"/>
  <c r="P575" i="4" s="1"/>
  <c r="K574" i="4"/>
  <c r="P574" i="4" s="1"/>
  <c r="K573" i="4"/>
  <c r="P573" i="4" s="1"/>
  <c r="K572" i="4"/>
  <c r="P572" i="4" s="1"/>
  <c r="K571" i="4"/>
  <c r="P571" i="4" s="1"/>
  <c r="K570" i="4"/>
  <c r="P570" i="4" s="1"/>
  <c r="K569" i="4"/>
  <c r="P569" i="4" s="1"/>
  <c r="K568" i="4"/>
  <c r="P568" i="4" s="1"/>
  <c r="K567" i="4"/>
  <c r="P567" i="4" s="1"/>
  <c r="K566" i="4"/>
  <c r="P566" i="4" s="1"/>
  <c r="O565" i="4"/>
  <c r="N565" i="4"/>
  <c r="M565" i="4"/>
  <c r="L565" i="4"/>
  <c r="J565" i="4"/>
  <c r="I565" i="4"/>
  <c r="H565" i="4"/>
  <c r="K563" i="4"/>
  <c r="P563" i="4" s="1"/>
  <c r="K562" i="4"/>
  <c r="P562" i="4" s="1"/>
  <c r="K561" i="4"/>
  <c r="O560" i="4"/>
  <c r="N560" i="4"/>
  <c r="M560" i="4"/>
  <c r="L560" i="4"/>
  <c r="J560" i="4"/>
  <c r="I560" i="4"/>
  <c r="H560" i="4"/>
  <c r="K558" i="4"/>
  <c r="P558" i="4" s="1"/>
  <c r="K557" i="4"/>
  <c r="P557" i="4" s="1"/>
  <c r="K556" i="4"/>
  <c r="P556" i="4" s="1"/>
  <c r="K555" i="4"/>
  <c r="P555" i="4" s="1"/>
  <c r="K554" i="4"/>
  <c r="P554" i="4" s="1"/>
  <c r="K553" i="4"/>
  <c r="K552" i="4"/>
  <c r="P552" i="4" s="1"/>
  <c r="K551" i="4"/>
  <c r="P551" i="4" s="1"/>
  <c r="K550" i="4"/>
  <c r="P550" i="4" s="1"/>
  <c r="K549" i="4"/>
  <c r="P549" i="4" s="1"/>
  <c r="K548" i="4"/>
  <c r="P548" i="4" s="1"/>
  <c r="K547" i="4"/>
  <c r="P547" i="4" s="1"/>
  <c r="K546" i="4"/>
  <c r="P546" i="4" s="1"/>
  <c r="K545" i="4"/>
  <c r="P545" i="4" s="1"/>
  <c r="K544" i="4"/>
  <c r="P544" i="4" s="1"/>
  <c r="K543" i="4"/>
  <c r="P543" i="4" s="1"/>
  <c r="K542" i="4"/>
  <c r="P542" i="4" s="1"/>
  <c r="K541" i="4"/>
  <c r="P541" i="4" s="1"/>
  <c r="K540" i="4"/>
  <c r="P540" i="4" s="1"/>
  <c r="K539" i="4"/>
  <c r="P539" i="4" s="1"/>
  <c r="K538" i="4"/>
  <c r="P538" i="4" s="1"/>
  <c r="K537" i="4"/>
  <c r="P537" i="4" s="1"/>
  <c r="K536" i="4"/>
  <c r="P536" i="4" s="1"/>
  <c r="K535" i="4"/>
  <c r="P535" i="4" s="1"/>
  <c r="K533" i="4"/>
  <c r="P533" i="4" s="1"/>
  <c r="K532" i="4"/>
  <c r="P532" i="4" s="1"/>
  <c r="K531" i="4"/>
  <c r="P531" i="4" s="1"/>
  <c r="K530" i="4"/>
  <c r="P530" i="4" s="1"/>
  <c r="K529" i="4"/>
  <c r="P529" i="4" s="1"/>
  <c r="K528" i="4"/>
  <c r="P528" i="4" s="1"/>
  <c r="K527" i="4"/>
  <c r="P527" i="4" s="1"/>
  <c r="K526" i="4"/>
  <c r="P526" i="4" s="1"/>
  <c r="K525" i="4"/>
  <c r="P525" i="4" s="1"/>
  <c r="P524" i="4"/>
  <c r="K524" i="4"/>
  <c r="K523" i="4"/>
  <c r="P523" i="4" s="1"/>
  <c r="K522" i="4"/>
  <c r="P522" i="4" s="1"/>
  <c r="K521" i="4"/>
  <c r="P521" i="4" s="1"/>
  <c r="K520" i="4"/>
  <c r="P520" i="4" s="1"/>
  <c r="K519" i="4"/>
  <c r="P519" i="4" s="1"/>
  <c r="K518" i="4"/>
  <c r="P518" i="4" s="1"/>
  <c r="K517" i="4"/>
  <c r="P517" i="4" s="1"/>
  <c r="K516" i="4"/>
  <c r="P516" i="4" s="1"/>
  <c r="K515" i="4"/>
  <c r="P515" i="4" s="1"/>
  <c r="K514" i="4"/>
  <c r="P514" i="4" s="1"/>
  <c r="K513" i="4"/>
  <c r="P513" i="4" s="1"/>
  <c r="K512" i="4"/>
  <c r="P512" i="4" s="1"/>
  <c r="K511" i="4"/>
  <c r="P511" i="4" s="1"/>
  <c r="K510" i="4"/>
  <c r="P510" i="4" s="1"/>
  <c r="K509" i="4"/>
  <c r="P509" i="4" s="1"/>
  <c r="K508" i="4"/>
  <c r="P508" i="4" s="1"/>
  <c r="K507" i="4"/>
  <c r="P507" i="4" s="1"/>
  <c r="K506" i="4"/>
  <c r="P506" i="4" s="1"/>
  <c r="K505" i="4"/>
  <c r="P505" i="4" s="1"/>
  <c r="K504" i="4"/>
  <c r="P504" i="4" s="1"/>
  <c r="K503" i="4"/>
  <c r="P503" i="4" s="1"/>
  <c r="K502" i="4"/>
  <c r="P502" i="4" s="1"/>
  <c r="K501" i="4"/>
  <c r="P501" i="4" s="1"/>
  <c r="K500" i="4"/>
  <c r="P500" i="4" s="1"/>
  <c r="K499" i="4"/>
  <c r="P499" i="4" s="1"/>
  <c r="K498" i="4"/>
  <c r="P498" i="4" s="1"/>
  <c r="K497" i="4"/>
  <c r="P497" i="4" s="1"/>
  <c r="K496" i="4"/>
  <c r="P496" i="4" s="1"/>
  <c r="K495" i="4"/>
  <c r="P495" i="4" s="1"/>
  <c r="K492" i="4"/>
  <c r="P492" i="4" s="1"/>
  <c r="K491" i="4"/>
  <c r="P491" i="4" s="1"/>
  <c r="K490" i="4"/>
  <c r="K487" i="4"/>
  <c r="H487" i="4"/>
  <c r="K486" i="4"/>
  <c r="K485" i="4"/>
  <c r="H485" i="4"/>
  <c r="K484" i="4"/>
  <c r="H484" i="4"/>
  <c r="K483" i="4"/>
  <c r="H483" i="4"/>
  <c r="K482" i="4"/>
  <c r="H482" i="4"/>
  <c r="K481" i="4"/>
  <c r="H481" i="4"/>
  <c r="O480" i="4"/>
  <c r="N480" i="4"/>
  <c r="M480" i="4"/>
  <c r="L480" i="4"/>
  <c r="J480" i="4"/>
  <c r="I480" i="4"/>
  <c r="K478" i="4"/>
  <c r="H478" i="4"/>
  <c r="K477" i="4"/>
  <c r="H477" i="4"/>
  <c r="K476" i="4"/>
  <c r="H476" i="4"/>
  <c r="K475" i="4"/>
  <c r="H475" i="4"/>
  <c r="K474" i="4"/>
  <c r="K473" i="4"/>
  <c r="O472" i="4"/>
  <c r="N472" i="4"/>
  <c r="M472" i="4"/>
  <c r="L472" i="4"/>
  <c r="J472" i="4"/>
  <c r="I472" i="4"/>
  <c r="K470" i="4"/>
  <c r="H470" i="4"/>
  <c r="K469" i="4"/>
  <c r="H469" i="4"/>
  <c r="O468" i="4"/>
  <c r="N468" i="4"/>
  <c r="M468" i="4"/>
  <c r="L468" i="4"/>
  <c r="J468" i="4"/>
  <c r="I468" i="4"/>
  <c r="K466" i="4"/>
  <c r="H466" i="4"/>
  <c r="K465" i="4"/>
  <c r="H465" i="4"/>
  <c r="K464" i="4"/>
  <c r="H464" i="4"/>
  <c r="K463" i="4"/>
  <c r="H463" i="4"/>
  <c r="K462" i="4"/>
  <c r="H462" i="4"/>
  <c r="K461" i="4"/>
  <c r="H461" i="4"/>
  <c r="K460" i="4"/>
  <c r="H460" i="4"/>
  <c r="K459" i="4"/>
  <c r="H459" i="4"/>
  <c r="K458" i="4"/>
  <c r="O457" i="4"/>
  <c r="N457" i="4"/>
  <c r="M457" i="4"/>
  <c r="L457" i="4"/>
  <c r="J457" i="4"/>
  <c r="I457" i="4"/>
  <c r="K455" i="4"/>
  <c r="H455" i="4"/>
  <c r="K454" i="4"/>
  <c r="P454" i="4" s="1"/>
  <c r="K453" i="4"/>
  <c r="P453" i="4" s="1"/>
  <c r="K452" i="4"/>
  <c r="H452" i="4"/>
  <c r="K451" i="4"/>
  <c r="P451" i="4" s="1"/>
  <c r="K450" i="4"/>
  <c r="K449" i="4"/>
  <c r="H449" i="4"/>
  <c r="K448" i="4"/>
  <c r="P448" i="4" s="1"/>
  <c r="K447" i="4"/>
  <c r="H447" i="4"/>
  <c r="K446" i="4"/>
  <c r="H446" i="4"/>
  <c r="K445" i="4"/>
  <c r="H445" i="4"/>
  <c r="K444" i="4"/>
  <c r="H444" i="4"/>
  <c r="K443" i="4"/>
  <c r="H443" i="4"/>
  <c r="K442" i="4"/>
  <c r="H442" i="4"/>
  <c r="K441" i="4"/>
  <c r="O440" i="4"/>
  <c r="N440" i="4"/>
  <c r="M440" i="4"/>
  <c r="L440" i="4"/>
  <c r="J440" i="4"/>
  <c r="I440" i="4"/>
  <c r="K438" i="4"/>
  <c r="H438" i="4"/>
  <c r="K437" i="4"/>
  <c r="H437" i="4"/>
  <c r="K436" i="4"/>
  <c r="H436" i="4"/>
  <c r="K435" i="4"/>
  <c r="H435" i="4"/>
  <c r="K434" i="4"/>
  <c r="H434" i="4"/>
  <c r="K433" i="4"/>
  <c r="H433" i="4"/>
  <c r="K432" i="4"/>
  <c r="H432" i="4"/>
  <c r="K431" i="4"/>
  <c r="H431" i="4"/>
  <c r="K430" i="4"/>
  <c r="K429" i="4"/>
  <c r="K428" i="4"/>
  <c r="H428" i="4"/>
  <c r="K427" i="4"/>
  <c r="H427" i="4"/>
  <c r="K426" i="4"/>
  <c r="H426" i="4"/>
  <c r="K425" i="4"/>
  <c r="P425" i="4" s="1"/>
  <c r="K424" i="4"/>
  <c r="P424" i="4" s="1"/>
  <c r="K423" i="4"/>
  <c r="P423" i="4" s="1"/>
  <c r="K422" i="4"/>
  <c r="P422" i="4" s="1"/>
  <c r="O421" i="4"/>
  <c r="N421" i="4"/>
  <c r="M421" i="4"/>
  <c r="L421" i="4"/>
  <c r="J421" i="4"/>
  <c r="I421" i="4"/>
  <c r="K419" i="4"/>
  <c r="O418" i="4"/>
  <c r="N418" i="4"/>
  <c r="M418" i="4"/>
  <c r="L418" i="4"/>
  <c r="J418" i="4"/>
  <c r="I418" i="4"/>
  <c r="H418" i="4"/>
  <c r="K416" i="4"/>
  <c r="P416" i="4" s="1"/>
  <c r="K415" i="4"/>
  <c r="P415" i="4" s="1"/>
  <c r="K414" i="4"/>
  <c r="P414" i="4" s="1"/>
  <c r="K413" i="4"/>
  <c r="O412" i="4"/>
  <c r="N412" i="4"/>
  <c r="M412" i="4"/>
  <c r="L412" i="4"/>
  <c r="J412" i="4"/>
  <c r="I412" i="4"/>
  <c r="H412" i="4"/>
  <c r="K410" i="4"/>
  <c r="P410" i="4" s="1"/>
  <c r="K409" i="4"/>
  <c r="P409" i="4" s="1"/>
  <c r="K408" i="4"/>
  <c r="P408" i="4" s="1"/>
  <c r="K405" i="4"/>
  <c r="P405" i="4" s="1"/>
  <c r="K404" i="4"/>
  <c r="P404" i="4" s="1"/>
  <c r="K403" i="4"/>
  <c r="K400" i="4"/>
  <c r="P400" i="4" s="1"/>
  <c r="K399" i="4"/>
  <c r="P399" i="4" s="1"/>
  <c r="K398" i="4"/>
  <c r="P398" i="4" s="1"/>
  <c r="K397" i="4"/>
  <c r="P397" i="4" s="1"/>
  <c r="K396" i="4"/>
  <c r="P396" i="4" s="1"/>
  <c r="K395" i="4"/>
  <c r="P395" i="4" s="1"/>
  <c r="O394" i="4"/>
  <c r="N394" i="4"/>
  <c r="M394" i="4"/>
  <c r="L394" i="4"/>
  <c r="J394" i="4"/>
  <c r="I394" i="4"/>
  <c r="H394" i="4"/>
  <c r="K392" i="4"/>
  <c r="P392" i="4" s="1"/>
  <c r="K391" i="4"/>
  <c r="P391" i="4" s="1"/>
  <c r="K390" i="4"/>
  <c r="P390" i="4" s="1"/>
  <c r="K389" i="4"/>
  <c r="P389" i="4" s="1"/>
  <c r="K388" i="4"/>
  <c r="P388" i="4" s="1"/>
  <c r="K387" i="4"/>
  <c r="P387" i="4" s="1"/>
  <c r="K386" i="4"/>
  <c r="P386" i="4" s="1"/>
  <c r="K385" i="4"/>
  <c r="O384" i="4"/>
  <c r="N384" i="4"/>
  <c r="M384" i="4"/>
  <c r="L384" i="4"/>
  <c r="J384" i="4"/>
  <c r="I384" i="4"/>
  <c r="H384" i="4"/>
  <c r="K382" i="4"/>
  <c r="P382" i="4" s="1"/>
  <c r="K381" i="4"/>
  <c r="P381" i="4" s="1"/>
  <c r="K380" i="4"/>
  <c r="P380" i="4" s="1"/>
  <c r="K379" i="4"/>
  <c r="K378" i="4"/>
  <c r="P378" i="4" s="1"/>
  <c r="K377" i="4"/>
  <c r="P377" i="4" s="1"/>
  <c r="O376" i="4"/>
  <c r="N376" i="4"/>
  <c r="M376" i="4"/>
  <c r="L376" i="4"/>
  <c r="J376" i="4"/>
  <c r="I376" i="4"/>
  <c r="H376" i="4"/>
  <c r="K374" i="4"/>
  <c r="P374" i="4" s="1"/>
  <c r="K373" i="4"/>
  <c r="O372" i="4"/>
  <c r="N372" i="4"/>
  <c r="M372" i="4"/>
  <c r="L372" i="4"/>
  <c r="J372" i="4"/>
  <c r="I372" i="4"/>
  <c r="H372" i="4"/>
  <c r="K370" i="4"/>
  <c r="O369" i="4"/>
  <c r="N369" i="4"/>
  <c r="M369" i="4"/>
  <c r="L369" i="4"/>
  <c r="J369" i="4"/>
  <c r="I369" i="4"/>
  <c r="H369" i="4"/>
  <c r="K367" i="4"/>
  <c r="P367" i="4" s="1"/>
  <c r="K366" i="4"/>
  <c r="P366" i="4" s="1"/>
  <c r="K365" i="4"/>
  <c r="P365" i="4" s="1"/>
  <c r="K364" i="4"/>
  <c r="O363" i="4"/>
  <c r="N363" i="4"/>
  <c r="M363" i="4"/>
  <c r="L363" i="4"/>
  <c r="J363" i="4"/>
  <c r="I363" i="4"/>
  <c r="H363" i="4"/>
  <c r="K361" i="4"/>
  <c r="K360" i="4" s="1"/>
  <c r="O360" i="4"/>
  <c r="N360" i="4"/>
  <c r="M360" i="4"/>
  <c r="L360" i="4"/>
  <c r="J360" i="4"/>
  <c r="I360" i="4"/>
  <c r="H360" i="4"/>
  <c r="K358" i="4"/>
  <c r="P358" i="4" s="1"/>
  <c r="K357" i="4"/>
  <c r="O356" i="4"/>
  <c r="N356" i="4"/>
  <c r="M356" i="4"/>
  <c r="L356" i="4"/>
  <c r="J356" i="4"/>
  <c r="I356" i="4"/>
  <c r="H356" i="4"/>
  <c r="K351" i="4"/>
  <c r="P351" i="4" s="1"/>
  <c r="K350" i="4"/>
  <c r="P350" i="4" s="1"/>
  <c r="K349" i="4"/>
  <c r="P349" i="4" s="1"/>
  <c r="K348" i="4"/>
  <c r="P348" i="4" s="1"/>
  <c r="K347" i="4"/>
  <c r="P347" i="4" s="1"/>
  <c r="K345" i="4"/>
  <c r="P345" i="4" s="1"/>
  <c r="K344" i="4"/>
  <c r="P344" i="4" s="1"/>
  <c r="K342" i="4"/>
  <c r="P342" i="4" s="1"/>
  <c r="K341" i="4"/>
  <c r="P341" i="4" s="1"/>
  <c r="K340" i="4"/>
  <c r="P340" i="4" s="1"/>
  <c r="K339" i="4"/>
  <c r="P339" i="4" s="1"/>
  <c r="K338" i="4"/>
  <c r="P338" i="4" s="1"/>
  <c r="K337" i="4"/>
  <c r="P337" i="4" s="1"/>
  <c r="K336" i="4"/>
  <c r="P336" i="4" s="1"/>
  <c r="K335" i="4"/>
  <c r="P335" i="4" s="1"/>
  <c r="K334" i="4"/>
  <c r="P334" i="4" s="1"/>
  <c r="K333" i="4"/>
  <c r="O332" i="4"/>
  <c r="N332" i="4"/>
  <c r="M332" i="4"/>
  <c r="L332" i="4"/>
  <c r="J332" i="4"/>
  <c r="I332" i="4"/>
  <c r="H332" i="4"/>
  <c r="K330" i="4"/>
  <c r="P330" i="4" s="1"/>
  <c r="K329" i="4"/>
  <c r="P329" i="4" s="1"/>
  <c r="K328" i="4"/>
  <c r="P328" i="4" s="1"/>
  <c r="K327" i="4"/>
  <c r="O326" i="4"/>
  <c r="N326" i="4"/>
  <c r="M326" i="4"/>
  <c r="L326" i="4"/>
  <c r="J326" i="4"/>
  <c r="I326" i="4"/>
  <c r="H326" i="4"/>
  <c r="K324" i="4"/>
  <c r="P324" i="4" s="1"/>
  <c r="K323" i="4"/>
  <c r="P323" i="4" s="1"/>
  <c r="K322" i="4"/>
  <c r="P322" i="4" s="1"/>
  <c r="K321" i="4"/>
  <c r="O320" i="4"/>
  <c r="N320" i="4"/>
  <c r="M320" i="4"/>
  <c r="L320" i="4"/>
  <c r="J320" i="4"/>
  <c r="I320" i="4"/>
  <c r="H320" i="4"/>
  <c r="K318" i="4"/>
  <c r="P318" i="4" s="1"/>
  <c r="K317" i="4"/>
  <c r="P317" i="4" s="1"/>
  <c r="K316" i="4"/>
  <c r="P316" i="4" s="1"/>
  <c r="K314" i="4"/>
  <c r="P314" i="4" s="1"/>
  <c r="K313" i="4"/>
  <c r="P313" i="4" s="1"/>
  <c r="K312" i="4"/>
  <c r="P312" i="4" s="1"/>
  <c r="K311" i="4"/>
  <c r="P311" i="4" s="1"/>
  <c r="K310" i="4"/>
  <c r="O309" i="4"/>
  <c r="N309" i="4"/>
  <c r="M309" i="4"/>
  <c r="L309" i="4"/>
  <c r="J309" i="4"/>
  <c r="I309" i="4"/>
  <c r="H309" i="4"/>
  <c r="K307" i="4"/>
  <c r="P307" i="4" s="1"/>
  <c r="K306" i="4"/>
  <c r="O305" i="4"/>
  <c r="N305" i="4"/>
  <c r="M305" i="4"/>
  <c r="L305" i="4"/>
  <c r="J305" i="4"/>
  <c r="I305" i="4"/>
  <c r="H305" i="4"/>
  <c r="K303" i="4"/>
  <c r="P303" i="4" s="1"/>
  <c r="K302" i="4"/>
  <c r="P302" i="4" s="1"/>
  <c r="K301" i="4"/>
  <c r="P301" i="4" s="1"/>
  <c r="K300" i="4"/>
  <c r="P300" i="4" s="1"/>
  <c r="K299" i="4"/>
  <c r="P299" i="4" s="1"/>
  <c r="O298" i="4"/>
  <c r="N298" i="4"/>
  <c r="M298" i="4"/>
  <c r="L298" i="4"/>
  <c r="J298" i="4"/>
  <c r="I298" i="4"/>
  <c r="H298" i="4"/>
  <c r="K296" i="4"/>
  <c r="P296" i="4" s="1"/>
  <c r="K295" i="4"/>
  <c r="P295" i="4" s="1"/>
  <c r="K294" i="4"/>
  <c r="P294" i="4" s="1"/>
  <c r="K293" i="4"/>
  <c r="P293" i="4" s="1"/>
  <c r="K292" i="4"/>
  <c r="P292" i="4" s="1"/>
  <c r="K291" i="4"/>
  <c r="P291" i="4" s="1"/>
  <c r="K290" i="4"/>
  <c r="P290" i="4" s="1"/>
  <c r="K289" i="4"/>
  <c r="P289" i="4" s="1"/>
  <c r="K288" i="4"/>
  <c r="P288" i="4" s="1"/>
  <c r="K287" i="4"/>
  <c r="P287" i="4" s="1"/>
  <c r="K286" i="4"/>
  <c r="P286" i="4" s="1"/>
  <c r="K285" i="4"/>
  <c r="P285" i="4" s="1"/>
  <c r="K284" i="4"/>
  <c r="P284" i="4" s="1"/>
  <c r="K283" i="4"/>
  <c r="P283" i="4" s="1"/>
  <c r="K282" i="4"/>
  <c r="P282" i="4" s="1"/>
  <c r="K281" i="4"/>
  <c r="P281" i="4" s="1"/>
  <c r="K280" i="4"/>
  <c r="P280" i="4" s="1"/>
  <c r="K279" i="4"/>
  <c r="P279" i="4" s="1"/>
  <c r="K278" i="4"/>
  <c r="P278" i="4" s="1"/>
  <c r="K277" i="4"/>
  <c r="P277" i="4" s="1"/>
  <c r="K276" i="4"/>
  <c r="P276" i="4" s="1"/>
  <c r="K275" i="4"/>
  <c r="P275" i="4" s="1"/>
  <c r="K274" i="4"/>
  <c r="P274" i="4" s="1"/>
  <c r="K273" i="4"/>
  <c r="P273" i="4" s="1"/>
  <c r="K272" i="4"/>
  <c r="P272" i="4" s="1"/>
  <c r="K271" i="4"/>
  <c r="P271" i="4" s="1"/>
  <c r="K270" i="4"/>
  <c r="P270" i="4" s="1"/>
  <c r="K269" i="4"/>
  <c r="P269" i="4" s="1"/>
  <c r="K268" i="4"/>
  <c r="P268" i="4" s="1"/>
  <c r="K267" i="4"/>
  <c r="P267" i="4" s="1"/>
  <c r="K266" i="4"/>
  <c r="P266" i="4" s="1"/>
  <c r="O265" i="4"/>
  <c r="N265" i="4"/>
  <c r="M265" i="4"/>
  <c r="L265" i="4"/>
  <c r="J265" i="4"/>
  <c r="I265" i="4"/>
  <c r="H265" i="4"/>
  <c r="K263" i="4"/>
  <c r="P263" i="4" s="1"/>
  <c r="K262" i="4"/>
  <c r="P262" i="4" s="1"/>
  <c r="K261" i="4"/>
  <c r="P261" i="4" s="1"/>
  <c r="K260" i="4"/>
  <c r="P260" i="4" s="1"/>
  <c r="K259" i="4"/>
  <c r="P256" i="4"/>
  <c r="K253" i="4"/>
  <c r="P253" i="4" s="1"/>
  <c r="K251" i="4"/>
  <c r="H251" i="4"/>
  <c r="H250" i="4" s="1"/>
  <c r="K248" i="4"/>
  <c r="K247" i="4" s="1"/>
  <c r="O247" i="4"/>
  <c r="N247" i="4"/>
  <c r="M247" i="4"/>
  <c r="L247" i="4"/>
  <c r="J247" i="4"/>
  <c r="I247" i="4"/>
  <c r="H247" i="4"/>
  <c r="K245" i="4"/>
  <c r="P245" i="4" s="1"/>
  <c r="K244" i="4"/>
  <c r="P244" i="4" s="1"/>
  <c r="K243" i="4"/>
  <c r="P243" i="4" s="1"/>
  <c r="K242" i="4"/>
  <c r="P242" i="4" s="1"/>
  <c r="K241" i="4"/>
  <c r="P241" i="4" s="1"/>
  <c r="K240" i="4"/>
  <c r="P240" i="4" s="1"/>
  <c r="K239" i="4"/>
  <c r="P239" i="4" s="1"/>
  <c r="K238" i="4"/>
  <c r="P238" i="4" s="1"/>
  <c r="K237" i="4"/>
  <c r="P237" i="4" s="1"/>
  <c r="K236" i="4"/>
  <c r="P236" i="4" s="1"/>
  <c r="K235" i="4"/>
  <c r="P235" i="4" s="1"/>
  <c r="K234" i="4"/>
  <c r="P234" i="4" s="1"/>
  <c r="K233" i="4"/>
  <c r="P233" i="4" s="1"/>
  <c r="K232" i="4"/>
  <c r="P232" i="4" s="1"/>
  <c r="K231" i="4"/>
  <c r="P231" i="4" s="1"/>
  <c r="K230" i="4"/>
  <c r="P230" i="4" s="1"/>
  <c r="K229" i="4"/>
  <c r="O228" i="4"/>
  <c r="N228" i="4"/>
  <c r="M228" i="4"/>
  <c r="L228" i="4"/>
  <c r="J228" i="4"/>
  <c r="I228" i="4"/>
  <c r="H228" i="4"/>
  <c r="K226" i="4"/>
  <c r="P226" i="4" s="1"/>
  <c r="K225" i="4"/>
  <c r="P225" i="4" s="1"/>
  <c r="K224" i="4"/>
  <c r="O223" i="4"/>
  <c r="N223" i="4"/>
  <c r="M223" i="4"/>
  <c r="L223" i="4"/>
  <c r="J223" i="4"/>
  <c r="I223" i="4"/>
  <c r="H223" i="4"/>
  <c r="K220" i="4"/>
  <c r="P220" i="4" s="1"/>
  <c r="K219" i="4"/>
  <c r="P219" i="4" s="1"/>
  <c r="K218" i="4"/>
  <c r="P218" i="4" s="1"/>
  <c r="K217" i="4"/>
  <c r="P217" i="4" s="1"/>
  <c r="K216" i="4"/>
  <c r="P216" i="4" s="1"/>
  <c r="K215" i="4"/>
  <c r="K212" i="4"/>
  <c r="P212" i="4" s="1"/>
  <c r="K211" i="4"/>
  <c r="P211" i="4" s="1"/>
  <c r="K210" i="4"/>
  <c r="P210" i="4" s="1"/>
  <c r="K209" i="4"/>
  <c r="P209" i="4" s="1"/>
  <c r="K208" i="4"/>
  <c r="P208" i="4" s="1"/>
  <c r="K207" i="4"/>
  <c r="P207" i="4" s="1"/>
  <c r="K205" i="4"/>
  <c r="P205" i="4" s="1"/>
  <c r="K204" i="4"/>
  <c r="P204" i="4" s="1"/>
  <c r="K203" i="4"/>
  <c r="K200" i="4"/>
  <c r="P200" i="4" s="1"/>
  <c r="K199" i="4"/>
  <c r="P199" i="4" s="1"/>
  <c r="K198" i="4"/>
  <c r="P198" i="4" s="1"/>
  <c r="K197" i="4"/>
  <c r="P197" i="4" s="1"/>
  <c r="K196" i="4"/>
  <c r="P196" i="4" s="1"/>
  <c r="K195" i="4"/>
  <c r="P195" i="4" s="1"/>
  <c r="K194" i="4"/>
  <c r="P194" i="4" s="1"/>
  <c r="K193" i="4"/>
  <c r="P193" i="4" s="1"/>
  <c r="K192" i="4"/>
  <c r="P192" i="4" s="1"/>
  <c r="K191" i="4"/>
  <c r="P191" i="4" s="1"/>
  <c r="O190" i="4"/>
  <c r="N190" i="4"/>
  <c r="M190" i="4"/>
  <c r="L190" i="4"/>
  <c r="J190" i="4"/>
  <c r="I190" i="4"/>
  <c r="H190" i="4"/>
  <c r="K188" i="4"/>
  <c r="P188" i="4" s="1"/>
  <c r="K187" i="4"/>
  <c r="P187" i="4" s="1"/>
  <c r="K186" i="4"/>
  <c r="P186" i="4" s="1"/>
  <c r="K185" i="4"/>
  <c r="P185" i="4" s="1"/>
  <c r="K184" i="4"/>
  <c r="P184" i="4" s="1"/>
  <c r="K183" i="4"/>
  <c r="P183" i="4" s="1"/>
  <c r="K182" i="4"/>
  <c r="P182" i="4" s="1"/>
  <c r="K181" i="4"/>
  <c r="P181" i="4" s="1"/>
  <c r="K180" i="4"/>
  <c r="P180" i="4" s="1"/>
  <c r="K179" i="4"/>
  <c r="P179" i="4" s="1"/>
  <c r="K178" i="4"/>
  <c r="P178" i="4" s="1"/>
  <c r="K177" i="4"/>
  <c r="P177" i="4" s="1"/>
  <c r="K176" i="4"/>
  <c r="P176" i="4" s="1"/>
  <c r="K175" i="4"/>
  <c r="P175" i="4" s="1"/>
  <c r="K174" i="4"/>
  <c r="P174" i="4" s="1"/>
  <c r="K173" i="4"/>
  <c r="P173" i="4" s="1"/>
  <c r="K172" i="4"/>
  <c r="P172" i="4" s="1"/>
  <c r="K171" i="4"/>
  <c r="P171" i="4" s="1"/>
  <c r="K170" i="4"/>
  <c r="P170" i="4" s="1"/>
  <c r="K169" i="4"/>
  <c r="P169" i="4" s="1"/>
  <c r="K168" i="4"/>
  <c r="P168" i="4" s="1"/>
  <c r="K167" i="4"/>
  <c r="P167" i="4" s="1"/>
  <c r="K166" i="4"/>
  <c r="P166" i="4" s="1"/>
  <c r="K165" i="4"/>
  <c r="P165" i="4" s="1"/>
  <c r="K164" i="4"/>
  <c r="P164" i="4" s="1"/>
  <c r="K163" i="4"/>
  <c r="P163" i="4" s="1"/>
  <c r="K162" i="4"/>
  <c r="P162" i="4" s="1"/>
  <c r="K161" i="4"/>
  <c r="P161" i="4" s="1"/>
  <c r="K160" i="4"/>
  <c r="P160" i="4" s="1"/>
  <c r="K159" i="4"/>
  <c r="P159" i="4" s="1"/>
  <c r="K158" i="4"/>
  <c r="K157" i="4"/>
  <c r="P157" i="4" s="1"/>
  <c r="K156" i="4"/>
  <c r="P156" i="4" s="1"/>
  <c r="K152" i="4"/>
  <c r="P152" i="4" s="1"/>
  <c r="K151" i="4"/>
  <c r="P151" i="4" s="1"/>
  <c r="K150" i="4"/>
  <c r="P150" i="4" s="1"/>
  <c r="K149" i="4"/>
  <c r="P149" i="4" s="1"/>
  <c r="O148" i="4"/>
  <c r="N148" i="4"/>
  <c r="M148" i="4"/>
  <c r="L148" i="4"/>
  <c r="J148" i="4"/>
  <c r="I148" i="4"/>
  <c r="H148" i="4"/>
  <c r="K146" i="4"/>
  <c r="P146" i="4" s="1"/>
  <c r="K145" i="4"/>
  <c r="P145" i="4" s="1"/>
  <c r="K144" i="4"/>
  <c r="P144" i="4" s="1"/>
  <c r="K143" i="4"/>
  <c r="P143" i="4" s="1"/>
  <c r="K142" i="4"/>
  <c r="P142" i="4" s="1"/>
  <c r="K141" i="4"/>
  <c r="P141" i="4" s="1"/>
  <c r="K140" i="4"/>
  <c r="P140" i="4" s="1"/>
  <c r="K138" i="4"/>
  <c r="P138" i="4" s="1"/>
  <c r="K137" i="4"/>
  <c r="P137" i="4" s="1"/>
  <c r="K136" i="4"/>
  <c r="P136" i="4" s="1"/>
  <c r="O135" i="4"/>
  <c r="N135" i="4"/>
  <c r="M135" i="4"/>
  <c r="L135" i="4"/>
  <c r="J135" i="4"/>
  <c r="I135" i="4"/>
  <c r="H135" i="4"/>
  <c r="P133" i="4"/>
  <c r="L133" i="4"/>
  <c r="K133" i="4" s="1"/>
  <c r="K132" i="4"/>
  <c r="P132" i="4" s="1"/>
  <c r="P131" i="4"/>
  <c r="K131" i="4"/>
  <c r="P130" i="4"/>
  <c r="K130" i="4"/>
  <c r="O129" i="4"/>
  <c r="N129" i="4"/>
  <c r="M129" i="4"/>
  <c r="J129" i="4"/>
  <c r="I129" i="4"/>
  <c r="H129" i="4"/>
  <c r="P127" i="4"/>
  <c r="K127" i="4"/>
  <c r="P126" i="4"/>
  <c r="K126" i="4"/>
  <c r="P125" i="4"/>
  <c r="K125" i="4"/>
  <c r="P124" i="4"/>
  <c r="K124" i="4"/>
  <c r="P123" i="4"/>
  <c r="K123" i="4"/>
  <c r="O122" i="4"/>
  <c r="N122" i="4"/>
  <c r="M122" i="4"/>
  <c r="L122" i="4"/>
  <c r="J122" i="4"/>
  <c r="I122" i="4"/>
  <c r="H122" i="4"/>
  <c r="P120" i="4"/>
  <c r="K120" i="4"/>
  <c r="P119" i="4"/>
  <c r="K119" i="4"/>
  <c r="P118" i="4"/>
  <c r="K118" i="4"/>
  <c r="P117" i="4"/>
  <c r="K117" i="4"/>
  <c r="P116" i="4"/>
  <c r="K116" i="4"/>
  <c r="O115" i="4"/>
  <c r="S115" i="4" s="1"/>
  <c r="N115" i="4"/>
  <c r="M115" i="4"/>
  <c r="L115" i="4"/>
  <c r="J115" i="4"/>
  <c r="I115" i="4"/>
  <c r="H115" i="4"/>
  <c r="P113" i="4"/>
  <c r="K113" i="4"/>
  <c r="P112" i="4"/>
  <c r="K112" i="4"/>
  <c r="P111" i="4"/>
  <c r="K111" i="4"/>
  <c r="P110" i="4"/>
  <c r="K110" i="4"/>
  <c r="O109" i="4"/>
  <c r="N109" i="4"/>
  <c r="M109" i="4"/>
  <c r="L109" i="4"/>
  <c r="J109" i="4"/>
  <c r="I109" i="4"/>
  <c r="H109" i="4"/>
  <c r="P107" i="4"/>
  <c r="K107" i="4"/>
  <c r="P106" i="4"/>
  <c r="K106" i="4"/>
  <c r="P105" i="4"/>
  <c r="K105" i="4"/>
  <c r="P104" i="4"/>
  <c r="K104" i="4"/>
  <c r="P103" i="4"/>
  <c r="K103" i="4"/>
  <c r="P102" i="4"/>
  <c r="K102" i="4"/>
  <c r="P101" i="4"/>
  <c r="K101" i="4"/>
  <c r="P100" i="4"/>
  <c r="K100" i="4"/>
  <c r="P99" i="4"/>
  <c r="K99" i="4"/>
  <c r="P98" i="4"/>
  <c r="K98" i="4"/>
  <c r="P97" i="4"/>
  <c r="K97" i="4"/>
  <c r="P96" i="4"/>
  <c r="K96" i="4"/>
  <c r="P95" i="4"/>
  <c r="K95" i="4"/>
  <c r="O94" i="4"/>
  <c r="N94" i="4"/>
  <c r="M94" i="4"/>
  <c r="L94" i="4"/>
  <c r="J94" i="4"/>
  <c r="I94" i="4"/>
  <c r="H94" i="4"/>
  <c r="P91" i="4"/>
  <c r="K91" i="4"/>
  <c r="P90" i="4"/>
  <c r="K90" i="4"/>
  <c r="P89" i="4"/>
  <c r="K89" i="4"/>
  <c r="P88" i="4"/>
  <c r="K88" i="4"/>
  <c r="P87" i="4"/>
  <c r="K87" i="4"/>
  <c r="P86" i="4"/>
  <c r="K86" i="4"/>
  <c r="P85" i="4"/>
  <c r="K85" i="4"/>
  <c r="P84" i="4"/>
  <c r="K84" i="4"/>
  <c r="P83" i="4"/>
  <c r="K83" i="4"/>
  <c r="P82" i="4"/>
  <c r="K82" i="4"/>
  <c r="P81" i="4"/>
  <c r="K81" i="4"/>
  <c r="P80" i="4"/>
  <c r="K80" i="4"/>
  <c r="P79" i="4"/>
  <c r="K79" i="4"/>
  <c r="K76" i="4"/>
  <c r="P76" i="4" s="1"/>
  <c r="P75" i="4"/>
  <c r="K75" i="4"/>
  <c r="P74" i="4"/>
  <c r="K74" i="4"/>
  <c r="P73" i="4"/>
  <c r="K73" i="4"/>
  <c r="P72" i="4"/>
  <c r="K72" i="4"/>
  <c r="P71" i="4"/>
  <c r="K71" i="4"/>
  <c r="P70" i="4"/>
  <c r="K70" i="4"/>
  <c r="P69" i="4"/>
  <c r="K69" i="4"/>
  <c r="P68" i="4"/>
  <c r="K68" i="4"/>
  <c r="P67" i="4"/>
  <c r="K67" i="4"/>
  <c r="P66" i="4"/>
  <c r="K66" i="4"/>
  <c r="P65" i="4"/>
  <c r="K65" i="4"/>
  <c r="P64" i="4"/>
  <c r="K64" i="4"/>
  <c r="P63" i="4"/>
  <c r="K63" i="4"/>
  <c r="P61" i="4"/>
  <c r="K61" i="4"/>
  <c r="P60" i="4"/>
  <c r="K60" i="4"/>
  <c r="P58" i="4"/>
  <c r="K58" i="4"/>
  <c r="P57" i="4"/>
  <c r="K57" i="4"/>
  <c r="P56" i="4"/>
  <c r="K56" i="4"/>
  <c r="P55" i="4"/>
  <c r="K55" i="4"/>
  <c r="P53" i="4"/>
  <c r="K53" i="4"/>
  <c r="K62" i="4"/>
  <c r="P62" i="4" s="1"/>
  <c r="K59" i="4"/>
  <c r="P59" i="4" s="1"/>
  <c r="K51" i="4"/>
  <c r="P51" i="4" s="1"/>
  <c r="P50" i="4"/>
  <c r="K50" i="4"/>
  <c r="P49" i="4"/>
  <c r="K49" i="4"/>
  <c r="P48" i="4"/>
  <c r="K48" i="4"/>
  <c r="P47" i="4"/>
  <c r="K47" i="4"/>
  <c r="P46" i="4"/>
  <c r="K46" i="4"/>
  <c r="P45" i="4"/>
  <c r="K45" i="4"/>
  <c r="P44" i="4"/>
  <c r="K44" i="4"/>
  <c r="K77" i="4"/>
  <c r="P77" i="4" s="1"/>
  <c r="P42" i="4"/>
  <c r="K42" i="4"/>
  <c r="P40" i="4"/>
  <c r="K40" i="4"/>
  <c r="P38" i="4"/>
  <c r="K38" i="4"/>
  <c r="P37" i="4"/>
  <c r="K37" i="4"/>
  <c r="K34" i="4"/>
  <c r="P34" i="4" s="1"/>
  <c r="P35" i="4"/>
  <c r="K35" i="4"/>
  <c r="P33" i="4"/>
  <c r="K33" i="4"/>
  <c r="P32" i="4"/>
  <c r="K32" i="4"/>
  <c r="P31" i="4"/>
  <c r="K31" i="4"/>
  <c r="P30" i="4"/>
  <c r="K30" i="4"/>
  <c r="P29" i="4"/>
  <c r="K29" i="4"/>
  <c r="P36" i="4"/>
  <c r="K36" i="4"/>
  <c r="P28" i="4"/>
  <c r="K28" i="4"/>
  <c r="K25" i="4"/>
  <c r="P25" i="4" s="1"/>
  <c r="K24" i="4"/>
  <c r="K23" i="4"/>
  <c r="P23" i="4" s="1"/>
  <c r="K22" i="4"/>
  <c r="K21" i="4"/>
  <c r="K20" i="4"/>
  <c r="K19" i="4"/>
  <c r="K18" i="4"/>
  <c r="K17" i="4"/>
  <c r="K16" i="4"/>
  <c r="K15" i="4"/>
  <c r="O14" i="4"/>
  <c r="N14" i="4"/>
  <c r="M14" i="4"/>
  <c r="L14" i="4"/>
  <c r="J14" i="4"/>
  <c r="I14" i="4"/>
  <c r="H14" i="4"/>
  <c r="S13" i="4"/>
  <c r="K250" i="4" l="1"/>
  <c r="K634" i="4"/>
  <c r="P634" i="4" s="1"/>
  <c r="N12" i="4"/>
  <c r="P203" i="4"/>
  <c r="K202" i="4"/>
  <c r="P202" i="4" s="1"/>
  <c r="H787" i="4"/>
  <c r="K787" i="4"/>
  <c r="K1227" i="4"/>
  <c r="P1227" i="4" s="1"/>
  <c r="P403" i="4"/>
  <c r="K402" i="4"/>
  <c r="P402" i="4" s="1"/>
  <c r="M12" i="4"/>
  <c r="K214" i="4"/>
  <c r="P214" i="4" s="1"/>
  <c r="K255" i="4"/>
  <c r="P255" i="4" s="1"/>
  <c r="P490" i="4"/>
  <c r="K489" i="4"/>
  <c r="P489" i="4" s="1"/>
  <c r="K645" i="4"/>
  <c r="P645" i="4" s="1"/>
  <c r="K154" i="4"/>
  <c r="P154" i="4" s="1"/>
  <c r="K27" i="4"/>
  <c r="P27" i="4" s="1"/>
  <c r="P1228" i="4"/>
  <c r="P763" i="4"/>
  <c r="K762" i="4"/>
  <c r="P804" i="4"/>
  <c r="P806" i="4"/>
  <c r="P923" i="4"/>
  <c r="P109" i="4"/>
  <c r="P250" i="4"/>
  <c r="P435" i="4"/>
  <c r="P460" i="4"/>
  <c r="P484" i="4"/>
  <c r="P858" i="4"/>
  <c r="K1314" i="4"/>
  <c r="P1314" i="4" s="1"/>
  <c r="P849" i="4"/>
  <c r="P857" i="4"/>
  <c r="P360" i="4"/>
  <c r="P432" i="4"/>
  <c r="P436" i="4"/>
  <c r="P911" i="4"/>
  <c r="P952" i="4"/>
  <c r="P973" i="4"/>
  <c r="P977" i="4"/>
  <c r="P981" i="4"/>
  <c r="P985" i="4"/>
  <c r="P1442" i="4"/>
  <c r="P1003" i="4"/>
  <c r="P1070" i="4"/>
  <c r="P251" i="4"/>
  <c r="P247" i="4"/>
  <c r="P459" i="4"/>
  <c r="P476" i="4"/>
  <c r="P788" i="4"/>
  <c r="P863" i="4"/>
  <c r="P871" i="4"/>
  <c r="P873" i="4"/>
  <c r="P964" i="4"/>
  <c r="K1352" i="4"/>
  <c r="P1352" i="4" s="1"/>
  <c r="P1381" i="4"/>
  <c r="K135" i="4"/>
  <c r="P135" i="4" s="1"/>
  <c r="P442" i="4"/>
  <c r="P878" i="4"/>
  <c r="P946" i="4"/>
  <c r="P1083" i="4"/>
  <c r="P1105" i="4"/>
  <c r="P835" i="4"/>
  <c r="P931" i="4"/>
  <c r="P986" i="4"/>
  <c r="P1021" i="4"/>
  <c r="P1071" i="4"/>
  <c r="P1099" i="4"/>
  <c r="P1106" i="4"/>
  <c r="P1156" i="4"/>
  <c r="K1330" i="4"/>
  <c r="P1330" i="4" s="1"/>
  <c r="P437" i="4"/>
  <c r="P840" i="4"/>
  <c r="P957" i="4"/>
  <c r="P1018" i="4"/>
  <c r="P1081" i="4"/>
  <c r="P1140" i="4"/>
  <c r="P1160" i="4"/>
  <c r="K122" i="4"/>
  <c r="P122" i="4" s="1"/>
  <c r="P916" i="4"/>
  <c r="P921" i="4"/>
  <c r="P1152" i="4"/>
  <c r="P1190" i="4"/>
  <c r="P1382" i="4"/>
  <c r="P1012" i="4"/>
  <c r="P1067" i="4"/>
  <c r="P1109" i="4"/>
  <c r="P1114" i="4"/>
  <c r="P1379" i="4"/>
  <c r="K309" i="4"/>
  <c r="P309" i="4" s="1"/>
  <c r="P452" i="4"/>
  <c r="P877" i="4"/>
  <c r="P930" i="4"/>
  <c r="P950" i="4"/>
  <c r="P960" i="4"/>
  <c r="P989" i="4"/>
  <c r="P991" i="4"/>
  <c r="P1035" i="4"/>
  <c r="P1041" i="4"/>
  <c r="P1064" i="4"/>
  <c r="P1086" i="4"/>
  <c r="P1151" i="4"/>
  <c r="P473" i="4"/>
  <c r="P809" i="4"/>
  <c r="P852" i="4"/>
  <c r="P856" i="4"/>
  <c r="P864" i="4"/>
  <c r="P898" i="4"/>
  <c r="P934" i="4"/>
  <c r="P938" i="4"/>
  <c r="P978" i="4"/>
  <c r="P1004" i="4"/>
  <c r="P1065" i="4"/>
  <c r="P483" i="4"/>
  <c r="P799" i="4"/>
  <c r="P803" i="4"/>
  <c r="P954" i="4"/>
  <c r="P987" i="4"/>
  <c r="P992" i="4"/>
  <c r="P1023" i="4"/>
  <c r="P1032" i="4"/>
  <c r="P1092" i="4"/>
  <c r="K14" i="4"/>
  <c r="P14" i="4" s="1"/>
  <c r="P888" i="4"/>
  <c r="P959" i="4"/>
  <c r="P1087" i="4"/>
  <c r="P1098" i="4"/>
  <c r="P1139" i="4"/>
  <c r="P1155" i="4"/>
  <c r="P1161" i="4"/>
  <c r="K115" i="4"/>
  <c r="P115" i="4" s="1"/>
  <c r="L129" i="4"/>
  <c r="L12" i="4" s="1"/>
  <c r="P430" i="4"/>
  <c r="P449" i="4"/>
  <c r="P464" i="4"/>
  <c r="P790" i="4"/>
  <c r="P792" i="4"/>
  <c r="P924" i="4"/>
  <c r="P1033" i="4"/>
  <c r="P1137" i="4"/>
  <c r="P1365" i="4"/>
  <c r="K1361" i="4"/>
  <c r="P1361" i="4" s="1"/>
  <c r="P602" i="4"/>
  <c r="K601" i="4"/>
  <c r="P601" i="4" s="1"/>
  <c r="K94" i="4"/>
  <c r="P94" i="4" s="1"/>
  <c r="K372" i="4"/>
  <c r="P372" i="4" s="1"/>
  <c r="P465" i="4"/>
  <c r="P485" i="4"/>
  <c r="P828" i="4"/>
  <c r="P842" i="4"/>
  <c r="P1005" i="4"/>
  <c r="P1107" i="4"/>
  <c r="K1357" i="4"/>
  <c r="P1357" i="4" s="1"/>
  <c r="K394" i="4"/>
  <c r="P394" i="4" s="1"/>
  <c r="P431" i="4"/>
  <c r="P445" i="4"/>
  <c r="P462" i="4"/>
  <c r="P598" i="4"/>
  <c r="P789" i="4"/>
  <c r="P801" i="4"/>
  <c r="P817" i="4"/>
  <c r="P820" i="4"/>
  <c r="P834" i="4"/>
  <c r="P836" i="4"/>
  <c r="P880" i="4"/>
  <c r="P884" i="4"/>
  <c r="P906" i="4"/>
  <c r="P925" i="4"/>
  <c r="P927" i="4"/>
  <c r="P937" i="4"/>
  <c r="P958" i="4"/>
  <c r="P962" i="4"/>
  <c r="P1014" i="4"/>
  <c r="P1028" i="4"/>
  <c r="P1036" i="4"/>
  <c r="P1048" i="4"/>
  <c r="P1068" i="4"/>
  <c r="P1073" i="4"/>
  <c r="P1082" i="4"/>
  <c r="P1143" i="4"/>
  <c r="P1147" i="4"/>
  <c r="P1154" i="4"/>
  <c r="K1334" i="4"/>
  <c r="P1334" i="4" s="1"/>
  <c r="K320" i="4"/>
  <c r="P320" i="4" s="1"/>
  <c r="P450" i="4"/>
  <c r="P461" i="4"/>
  <c r="K577" i="4"/>
  <c r="P577" i="4" s="1"/>
  <c r="P599" i="4"/>
  <c r="P800" i="4"/>
  <c r="P816" i="4"/>
  <c r="P821" i="4"/>
  <c r="P844" i="4"/>
  <c r="P866" i="4"/>
  <c r="P879" i="4"/>
  <c r="P928" i="4"/>
  <c r="P1029" i="4"/>
  <c r="P1072" i="4"/>
  <c r="K1167" i="4"/>
  <c r="P1167" i="4" s="1"/>
  <c r="P1378" i="4"/>
  <c r="P647" i="4"/>
  <c r="P1220" i="4"/>
  <c r="K1219" i="4"/>
  <c r="P1219" i="4" s="1"/>
  <c r="P215" i="4"/>
  <c r="K298" i="4"/>
  <c r="P298" i="4" s="1"/>
  <c r="P434" i="4"/>
  <c r="H440" i="4"/>
  <c r="P444" i="4"/>
  <c r="P446" i="4"/>
  <c r="P1440" i="4"/>
  <c r="K1437" i="4"/>
  <c r="P1437" i="4" s="1"/>
  <c r="P248" i="4"/>
  <c r="P321" i="4"/>
  <c r="K326" i="4"/>
  <c r="P326" i="4" s="1"/>
  <c r="P327" i="4"/>
  <c r="P373" i="4"/>
  <c r="P463" i="4"/>
  <c r="P477" i="4"/>
  <c r="P845" i="4"/>
  <c r="P1253" i="4"/>
  <c r="K1251" i="4"/>
  <c r="P1251" i="4" s="1"/>
  <c r="P310" i="4"/>
  <c r="P427" i="4"/>
  <c r="P636" i="4"/>
  <c r="K737" i="4"/>
  <c r="P737" i="4" s="1"/>
  <c r="P738" i="4"/>
  <c r="P807" i="4"/>
  <c r="P853" i="4"/>
  <c r="H480" i="4"/>
  <c r="P487" i="4"/>
  <c r="K560" i="4"/>
  <c r="P560" i="4" s="1"/>
  <c r="P802" i="4"/>
  <c r="P887" i="4"/>
  <c r="P1038" i="4"/>
  <c r="P1162" i="4"/>
  <c r="P1165" i="4"/>
  <c r="K109" i="4"/>
  <c r="K129" i="4"/>
  <c r="P129" i="4" s="1"/>
  <c r="K190" i="4"/>
  <c r="P190" i="4" s="1"/>
  <c r="P438" i="4"/>
  <c r="P443" i="4"/>
  <c r="P455" i="4"/>
  <c r="P470" i="4"/>
  <c r="P474" i="4"/>
  <c r="P578" i="4"/>
  <c r="P794" i="4"/>
  <c r="P811" i="4"/>
  <c r="P833" i="4"/>
  <c r="P841" i="4"/>
  <c r="P850" i="4"/>
  <c r="P855" i="4"/>
  <c r="P862" i="4"/>
  <c r="P872" i="4"/>
  <c r="P885" i="4"/>
  <c r="P933" i="4"/>
  <c r="P963" i="4"/>
  <c r="P975" i="4"/>
  <c r="P980" i="4"/>
  <c r="P982" i="4"/>
  <c r="P1007" i="4"/>
  <c r="P1016" i="4"/>
  <c r="P1031" i="4"/>
  <c r="P1043" i="4"/>
  <c r="P1045" i="4"/>
  <c r="P1057" i="4"/>
  <c r="P1074" i="4"/>
  <c r="P1115" i="4"/>
  <c r="P1144" i="4"/>
  <c r="P1146" i="4"/>
  <c r="P1168" i="4"/>
  <c r="P1191" i="4"/>
  <c r="K1277" i="4"/>
  <c r="P1277" i="4" s="1"/>
  <c r="K1320" i="4"/>
  <c r="P1372" i="4"/>
  <c r="K1372" i="4"/>
  <c r="P900" i="4"/>
  <c r="P912" i="4"/>
  <c r="P949" i="4"/>
  <c r="P974" i="4"/>
  <c r="P1042" i="4"/>
  <c r="K1173" i="4"/>
  <c r="P1173" i="4" s="1"/>
  <c r="K148" i="4"/>
  <c r="P148" i="4" s="1"/>
  <c r="K228" i="4"/>
  <c r="P228" i="4" s="1"/>
  <c r="K363" i="4"/>
  <c r="P363" i="4" s="1"/>
  <c r="K384" i="4"/>
  <c r="P384" i="4" s="1"/>
  <c r="P428" i="4"/>
  <c r="P447" i="4"/>
  <c r="H457" i="4"/>
  <c r="H468" i="4"/>
  <c r="P478" i="4"/>
  <c r="P481" i="4"/>
  <c r="K779" i="4"/>
  <c r="P779" i="4" s="1"/>
  <c r="P808" i="4"/>
  <c r="P832" i="4"/>
  <c r="P846" i="4"/>
  <c r="P854" i="4"/>
  <c r="P861" i="4"/>
  <c r="P869" i="4"/>
  <c r="P1080" i="4"/>
  <c r="P1118" i="4"/>
  <c r="P1320" i="4"/>
  <c r="P881" i="4"/>
  <c r="P897" i="4"/>
  <c r="P943" i="4"/>
  <c r="P951" i="4"/>
  <c r="P972" i="4"/>
  <c r="P979" i="4"/>
  <c r="P990" i="4"/>
  <c r="P1002" i="4"/>
  <c r="P1011" i="4"/>
  <c r="P1019" i="4"/>
  <c r="P1047" i="4"/>
  <c r="P1066" i="4"/>
  <c r="P1084" i="4"/>
  <c r="P1102" i="4"/>
  <c r="P1110" i="4"/>
  <c r="P1136" i="4"/>
  <c r="P1141" i="4"/>
  <c r="P1150" i="4"/>
  <c r="K1207" i="4"/>
  <c r="P1207" i="4" s="1"/>
  <c r="K1367" i="4"/>
  <c r="P1367" i="4" s="1"/>
  <c r="J1384" i="4"/>
  <c r="P875" i="4"/>
  <c r="P890" i="4"/>
  <c r="P903" i="4"/>
  <c r="P913" i="4"/>
  <c r="P935" i="4"/>
  <c r="P941" i="4"/>
  <c r="P953" i="4"/>
  <c r="P955" i="4"/>
  <c r="P970" i="4"/>
  <c r="P983" i="4"/>
  <c r="P1001" i="4"/>
  <c r="P1039" i="4"/>
  <c r="P1046" i="4"/>
  <c r="P1088" i="4"/>
  <c r="P1129" i="4"/>
  <c r="P1148" i="4"/>
  <c r="P1209" i="4"/>
  <c r="K1432" i="4"/>
  <c r="P1432" i="4" s="1"/>
  <c r="P158" i="4"/>
  <c r="H421" i="4"/>
  <c r="P429" i="4"/>
  <c r="P441" i="4"/>
  <c r="K440" i="4"/>
  <c r="P466" i="4"/>
  <c r="P469" i="4"/>
  <c r="K480" i="4"/>
  <c r="K595" i="4"/>
  <c r="P595" i="4" s="1"/>
  <c r="P596" i="4"/>
  <c r="P757" i="4"/>
  <c r="K755" i="4"/>
  <c r="P755" i="4" s="1"/>
  <c r="K223" i="4"/>
  <c r="P223" i="4" s="1"/>
  <c r="P224" i="4"/>
  <c r="P229" i="4"/>
  <c r="P259" i="4"/>
  <c r="K265" i="4"/>
  <c r="P265" i="4" s="1"/>
  <c r="K332" i="4"/>
  <c r="P332" i="4" s="1"/>
  <c r="P333" i="4"/>
  <c r="P357" i="4"/>
  <c r="K356" i="4"/>
  <c r="P356" i="4" s="1"/>
  <c r="K412" i="4"/>
  <c r="P412" i="4" s="1"/>
  <c r="P413" i="4"/>
  <c r="K421" i="4"/>
  <c r="P426" i="4"/>
  <c r="P433" i="4"/>
  <c r="H472" i="4"/>
  <c r="P475" i="4"/>
  <c r="P486" i="4"/>
  <c r="K605" i="4"/>
  <c r="P605" i="4" s="1"/>
  <c r="P613" i="4"/>
  <c r="K611" i="4"/>
  <c r="P611" i="4" s="1"/>
  <c r="P1263" i="4"/>
  <c r="K1260" i="4"/>
  <c r="P1260" i="4" s="1"/>
  <c r="K418" i="4"/>
  <c r="P418" i="4" s="1"/>
  <c r="P419" i="4"/>
  <c r="P553" i="4"/>
  <c r="P652" i="4"/>
  <c r="K750" i="4"/>
  <c r="P750" i="4" s="1"/>
  <c r="P751" i="4"/>
  <c r="K1232" i="4"/>
  <c r="P1232" i="4" s="1"/>
  <c r="P1234" i="4"/>
  <c r="K305" i="4"/>
  <c r="P305" i="4" s="1"/>
  <c r="P306" i="4"/>
  <c r="K369" i="4"/>
  <c r="P369" i="4" s="1"/>
  <c r="P370" i="4"/>
  <c r="P379" i="4"/>
  <c r="K376" i="4"/>
  <c r="P376" i="4" s="1"/>
  <c r="K457" i="4"/>
  <c r="K472" i="4"/>
  <c r="K565" i="4"/>
  <c r="P565" i="4" s="1"/>
  <c r="K639" i="4"/>
  <c r="P639" i="4" s="1"/>
  <c r="P640" i="4"/>
  <c r="J660" i="4"/>
  <c r="J12" i="4" s="1"/>
  <c r="K1238" i="4"/>
  <c r="P1238" i="4" s="1"/>
  <c r="P1246" i="4"/>
  <c r="K1244" i="4"/>
  <c r="P1244" i="4" s="1"/>
  <c r="K783" i="4"/>
  <c r="P783" i="4" s="1"/>
  <c r="P784" i="4"/>
  <c r="P796" i="4"/>
  <c r="P805" i="4"/>
  <c r="P876" i="4"/>
  <c r="P915" i="4"/>
  <c r="P929" i="4"/>
  <c r="P948" i="4"/>
  <c r="P976" i="4"/>
  <c r="P984" i="4"/>
  <c r="P999" i="4"/>
  <c r="P1006" i="4"/>
  <c r="P1069" i="4"/>
  <c r="P1104" i="4"/>
  <c r="P1142" i="4"/>
  <c r="P361" i="4"/>
  <c r="P385" i="4"/>
  <c r="P458" i="4"/>
  <c r="K468" i="4"/>
  <c r="P482" i="4"/>
  <c r="P561" i="4"/>
  <c r="K660" i="4"/>
  <c r="P660" i="4" s="1"/>
  <c r="K729" i="4"/>
  <c r="P729" i="4" s="1"/>
  <c r="K741" i="4"/>
  <c r="P741" i="4" s="1"/>
  <c r="P744" i="4"/>
  <c r="P764" i="4"/>
  <c r="K768" i="4"/>
  <c r="P768" i="4" s="1"/>
  <c r="P780" i="4"/>
  <c r="P791" i="4"/>
  <c r="P812" i="4"/>
  <c r="P830" i="4"/>
  <c r="P851" i="4"/>
  <c r="P859" i="4"/>
  <c r="P867" i="4"/>
  <c r="P883" i="4"/>
  <c r="P936" i="4"/>
  <c r="P1030" i="4"/>
  <c r="P1040" i="4"/>
  <c r="P1051" i="4"/>
  <c r="P1058" i="4"/>
  <c r="P1078" i="4"/>
  <c r="P1085" i="4"/>
  <c r="P1093" i="4"/>
  <c r="P1101" i="4"/>
  <c r="P1111" i="4"/>
  <c r="P1174" i="4"/>
  <c r="K1180" i="4"/>
  <c r="P1180" i="4" s="1"/>
  <c r="P1225" i="4"/>
  <c r="K1224" i="4"/>
  <c r="P1224" i="4" s="1"/>
  <c r="K1338" i="4"/>
  <c r="P1338" i="4" s="1"/>
  <c r="P1339" i="4"/>
  <c r="P1384" i="4"/>
  <c r="K1193" i="4"/>
  <c r="P1193" i="4" s="1"/>
  <c r="P1214" i="4"/>
  <c r="K1213" i="4"/>
  <c r="P1213" i="4" s="1"/>
  <c r="K1285" i="4"/>
  <c r="P1285" i="4" s="1"/>
  <c r="K1317" i="4"/>
  <c r="P1317" i="4" s="1"/>
  <c r="P1318" i="4"/>
  <c r="K1347" i="4"/>
  <c r="P1347" i="4" s="1"/>
  <c r="P1348" i="4"/>
  <c r="P1145" i="4"/>
  <c r="K1384" i="4"/>
  <c r="I1384" i="4"/>
  <c r="I12" i="4" s="1"/>
  <c r="H12" i="4" l="1"/>
  <c r="P650" i="4"/>
  <c r="P457" i="4"/>
  <c r="P468" i="4"/>
  <c r="P440" i="4"/>
  <c r="P421" i="4"/>
  <c r="P480" i="4"/>
  <c r="P472" i="4"/>
  <c r="P787" i="4"/>
  <c r="P762" i="4"/>
  <c r="P12" i="4" l="1"/>
</calcChain>
</file>

<file path=xl/sharedStrings.xml><?xml version="1.0" encoding="utf-8"?>
<sst xmlns="http://schemas.openxmlformats.org/spreadsheetml/2006/main" count="6975" uniqueCount="2682">
  <si>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</si>
  <si>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</si>
  <si>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</si>
  <si>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</si>
  <si>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</si>
  <si>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</si>
  <si>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</si>
  <si>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</si>
  <si>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</si>
  <si>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</si>
  <si>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</si>
  <si>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</si>
  <si>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</si>
  <si>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</si>
  <si>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</si>
  <si>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</si>
  <si>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</si>
  <si>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</si>
  <si>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</si>
  <si>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</si>
  <si>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</si>
  <si>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</si>
  <si>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</si>
  <si>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</si>
  <si>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</si>
  <si>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</si>
  <si>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</si>
  <si>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</si>
  <si>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</si>
  <si>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</si>
  <si>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</si>
  <si>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</si>
  <si>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</si>
  <si>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</si>
  <si>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</si>
  <si>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</si>
  <si>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</si>
  <si>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</si>
  <si>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</si>
  <si>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</si>
  <si>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</si>
  <si>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</si>
  <si>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</si>
  <si>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</si>
  <si>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</si>
  <si>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</si>
  <si>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</si>
  <si>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</si>
  <si>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</si>
  <si>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</si>
  <si>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</si>
  <si>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</si>
  <si>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</si>
  <si>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</si>
  <si>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</si>
  <si>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</si>
  <si>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</si>
  <si>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</si>
  <si>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</si>
  <si>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</si>
  <si>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</si>
  <si>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</si>
  <si>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</si>
  <si>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</si>
  <si>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</si>
  <si>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</si>
  <si>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</si>
  <si>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</si>
  <si>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</si>
  <si>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</si>
  <si>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</si>
  <si>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</si>
  <si>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</si>
  <si>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</si>
  <si>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</si>
  <si>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</si>
  <si>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</si>
  <si>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</si>
  <si>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</si>
  <si>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</si>
  <si>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</si>
  <si>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</si>
  <si>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</si>
  <si>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</si>
  <si>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</si>
  <si>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</si>
  <si>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</si>
  <si>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</si>
  <si>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</si>
  <si>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</si>
  <si>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</si>
  <si>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</si>
  <si>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</si>
  <si>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</si>
  <si>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</si>
  <si>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</si>
  <si>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</si>
  <si>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</si>
  <si>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</si>
  <si>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</si>
  <si>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</si>
  <si>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</si>
  <si>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</si>
  <si>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</si>
  <si>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Комсомольская, д. 3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</si>
  <si>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</si>
  <si>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</si>
  <si>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</si>
  <si>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</si>
  <si>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</si>
  <si>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</si>
  <si>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</si>
  <si>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</si>
  <si>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</si>
  <si>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</si>
  <si>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</si>
  <si>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</si>
  <si>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</si>
  <si>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</si>
  <si>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</si>
  <si>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</si>
  <si>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</si>
  <si>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</si>
  <si>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</si>
  <si>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</si>
  <si>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</si>
  <si>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</si>
  <si>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</si>
  <si>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</si>
  <si>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</si>
  <si>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</si>
  <si>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</si>
  <si>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</si>
  <si>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</si>
  <si>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</si>
  <si>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</si>
  <si>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</si>
  <si>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</si>
  <si>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</si>
  <si>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</si>
  <si>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</si>
  <si>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</si>
  <si>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</si>
  <si>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</si>
  <si>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</si>
  <si>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</si>
  <si>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</si>
  <si>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</si>
  <si>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</si>
  <si>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</si>
  <si>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</si>
  <si>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</si>
  <si>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</si>
  <si>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</si>
  <si>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</si>
  <si>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</si>
  <si>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</si>
  <si>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</si>
  <si>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</si>
  <si>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</si>
  <si>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</si>
  <si>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</si>
  <si>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</si>
  <si>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</si>
  <si>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</si>
  <si>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</si>
  <si>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</si>
  <si>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</si>
  <si>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</si>
  <si>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</si>
  <si>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</si>
  <si>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</si>
  <si>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</si>
  <si>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</si>
  <si>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</si>
  <si>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</si>
  <si>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</si>
  <si>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Итого по Вязьма-Брянскому городскому поселению Вяземского района Смоленской области</t>
  </si>
  <si>
    <t>Г. Гагарин, пер. Мелиоративный, д. 15</t>
  </si>
  <si>
    <t>Г. Гагарин, пер. Мелиоративный, д. 8</t>
  </si>
  <si>
    <t>Г. Гагарин, пер. Хлебный, д. 4</t>
  </si>
  <si>
    <t>1960-1963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</si>
  <si>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</si>
  <si>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</si>
  <si>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</si>
  <si>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</si>
  <si>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</si>
  <si>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</si>
  <si>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</si>
  <si>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</si>
  <si>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</si>
  <si>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</si>
  <si>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</si>
  <si>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</si>
  <si>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</si>
  <si>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</si>
  <si>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</si>
  <si>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</si>
  <si>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</si>
  <si>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</si>
  <si>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</si>
  <si>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</si>
  <si>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</si>
  <si>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</si>
  <si>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</si>
  <si>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</si>
  <si>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</si>
  <si>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</si>
  <si>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</si>
  <si>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</si>
  <si>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</si>
  <si>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5</t>
  </si>
  <si>
    <t>Дер. Юрино, ул. Центральная, д. 6</t>
  </si>
  <si>
    <t>Дер. Юрино, ул. Центральная, д. 7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</si>
  <si>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</si>
  <si>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</si>
  <si>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</si>
  <si>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Баскаково, ул. Административная, д. 6</t>
  </si>
  <si>
    <t>Пос. Благодатное, д. 11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</si>
  <si>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</si>
  <si>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</si>
  <si>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</si>
  <si>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</si>
  <si>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</si>
  <si>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</si>
  <si>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</si>
  <si>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</si>
  <si>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</si>
  <si>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</si>
  <si>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</si>
  <si>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</si>
  <si>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</si>
  <si>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</si>
  <si>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</si>
  <si>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</si>
  <si>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</si>
  <si>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</si>
  <si>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</si>
  <si>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</si>
  <si>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</si>
  <si>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</si>
  <si>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</si>
  <si>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</si>
  <si>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</si>
  <si>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</si>
  <si>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</si>
  <si>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</si>
  <si>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</si>
  <si>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</si>
  <si>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</si>
  <si>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</si>
  <si>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</si>
  <si>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</si>
  <si>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</si>
  <si>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</si>
  <si>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кирпичные</t>
  </si>
  <si>
    <t>Дер. Крапивна, ул. Горького, д. 8</t>
  </si>
  <si>
    <t>Дер. Соболево, д. 24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</si>
  <si>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</si>
  <si>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</si>
  <si>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</si>
  <si>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</si>
  <si>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</si>
  <si>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</si>
  <si>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</si>
  <si>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</si>
  <si>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</si>
  <si>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</si>
  <si>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</si>
  <si>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</si>
  <si>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</si>
  <si>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</si>
  <si>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</si>
  <si>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</si>
  <si>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</si>
  <si>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</si>
  <si>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Красиловка, д. 16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</si>
  <si>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</si>
  <si>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</si>
  <si>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</si>
  <si>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</si>
  <si>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</si>
  <si>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</si>
  <si>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</si>
  <si>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</si>
  <si>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</si>
  <si>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</si>
  <si>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</si>
  <si>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</si>
  <si>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</si>
  <si>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</si>
  <si>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</si>
  <si>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</si>
  <si>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</si>
  <si>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</si>
  <si>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</si>
  <si>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</si>
  <si>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</si>
  <si>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</si>
  <si>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</si>
  <si>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</si>
  <si>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</si>
  <si>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</si>
  <si>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</si>
  <si>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</si>
  <si>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</si>
  <si>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</si>
  <si>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</si>
  <si>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</si>
  <si>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Астапковичскому сельскому поселению Рославльского района Смоленской области</t>
  </si>
  <si>
    <t>Итого по Кириловскому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</si>
  <si>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</si>
  <si>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</si>
  <si>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</si>
  <si>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</si>
  <si>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</si>
  <si>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</si>
  <si>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</si>
  <si>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</si>
  <si>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</si>
  <si>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</si>
  <si>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</si>
  <si>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</si>
  <si>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</si>
  <si>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</si>
  <si>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</si>
  <si>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</si>
  <si>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</si>
  <si>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</si>
  <si>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</si>
  <si>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</si>
  <si>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</si>
  <si>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</si>
  <si>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мкрн. 15, д. 32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</si>
  <si>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</si>
  <si>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</si>
  <si>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</si>
  <si>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</si>
  <si>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</si>
  <si>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</si>
  <si>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</si>
  <si>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</si>
  <si>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</si>
  <si>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</si>
  <si>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</si>
  <si>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</si>
  <si>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</si>
  <si>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</si>
  <si>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</si>
  <si>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</si>
  <si>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</si>
  <si>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</si>
  <si>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</si>
  <si>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</si>
  <si>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</si>
  <si>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</si>
  <si>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</si>
  <si>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</si>
  <si>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</si>
  <si>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</si>
  <si>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</si>
  <si>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</si>
  <si>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</si>
  <si>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</si>
  <si>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</si>
  <si>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</si>
  <si>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</si>
  <si>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</si>
  <si>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</si>
  <si>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</si>
  <si>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</si>
  <si>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</si>
  <si>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</si>
  <si>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</si>
  <si>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</si>
  <si>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</si>
  <si>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</si>
  <si>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</si>
  <si>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</si>
  <si>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</si>
  <si>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</si>
  <si>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</si>
  <si>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</si>
  <si>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</si>
  <si>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</si>
  <si>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</si>
  <si>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</si>
  <si>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</si>
  <si>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</si>
  <si>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</si>
  <si>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</si>
  <si>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</si>
  <si>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</si>
  <si>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</si>
  <si>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</si>
  <si>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</si>
  <si>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</si>
  <si>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</si>
  <si>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</si>
  <si>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</si>
  <si>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</si>
  <si>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</si>
  <si>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</si>
  <si>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</si>
  <si>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</si>
  <si>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</si>
  <si>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</si>
  <si>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</si>
  <si>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</si>
  <si>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</si>
  <si>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</si>
  <si>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</si>
  <si>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</si>
  <si>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Казулино, ул. Центральная, д. 3</t>
  </si>
  <si>
    <t>Дер. Клинка, ул. Школьная, д. 5</t>
  </si>
  <si>
    <t>Дер. Крюково, д. 1</t>
  </si>
  <si>
    <t>Дер. Крюково, д. 2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</si>
  <si>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</si>
  <si>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</si>
  <si>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</si>
  <si>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</si>
  <si>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</si>
  <si>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</si>
  <si>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</si>
  <si>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</si>
  <si>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</si>
  <si>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</si>
  <si>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</si>
  <si>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</si>
  <si>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</si>
  <si>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</si>
  <si>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</si>
  <si>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</si>
  <si>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</si>
  <si>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</si>
  <si>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</si>
  <si>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</si>
  <si>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</si>
  <si>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</si>
  <si>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</si>
  <si>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</si>
  <si>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</si>
  <si>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</si>
  <si>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</si>
  <si>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</si>
  <si>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</si>
  <si>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</si>
  <si>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</si>
  <si>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</si>
  <si>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</si>
  <si>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</si>
  <si>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</si>
  <si>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</si>
  <si>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</si>
  <si>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</si>
  <si>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</si>
  <si>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</si>
  <si>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</si>
  <si>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</si>
  <si>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</si>
  <si>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</si>
  <si>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</si>
  <si>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</si>
  <si>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</si>
  <si>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</si>
  <si>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</si>
  <si>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</si>
  <si>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</si>
  <si>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</si>
  <si>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</si>
  <si>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</si>
  <si>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</si>
  <si>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</si>
  <si>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</si>
  <si>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</si>
  <si>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</si>
  <si>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</si>
  <si>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</si>
  <si>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</si>
  <si>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</si>
  <si>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</si>
  <si>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</si>
  <si>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</si>
  <si>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</si>
  <si>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</si>
  <si>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</si>
  <si>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</si>
  <si>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</si>
  <si>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</si>
  <si>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</si>
  <si>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</si>
  <si>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</si>
  <si>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</si>
  <si>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</si>
  <si>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</si>
  <si>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</si>
  <si>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</si>
  <si>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</si>
  <si>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</si>
  <si>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</si>
  <si>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</si>
  <si>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24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</si>
  <si>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</si>
  <si>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</si>
  <si>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</si>
  <si>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</si>
  <si>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</si>
  <si>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</si>
  <si>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</si>
  <si>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</si>
  <si>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</si>
  <si>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</si>
  <si>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</si>
  <si>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</si>
  <si>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</si>
  <si>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</si>
  <si>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</si>
  <si>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</si>
  <si>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</si>
  <si>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</si>
  <si>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</si>
  <si>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</si>
  <si>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</si>
  <si>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</si>
  <si>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</si>
  <si>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</si>
  <si>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</si>
  <si>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</si>
  <si>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</si>
  <si>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</si>
  <si>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</si>
  <si>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</si>
  <si>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</si>
  <si>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</si>
  <si>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</si>
  <si>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</si>
  <si>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</si>
  <si>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</si>
  <si>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</si>
  <si>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</si>
  <si>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</si>
  <si>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</si>
  <si>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</si>
  <si>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Белинского, д. 5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</si>
  <si>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</si>
  <si>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</si>
  <si>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</si>
  <si>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</si>
  <si>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</si>
  <si>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</si>
  <si>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</si>
  <si>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</si>
  <si>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</si>
  <si>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</si>
  <si>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</si>
  <si>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</si>
  <si>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</si>
  <si>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</si>
  <si>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</si>
  <si>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</si>
  <si>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</si>
  <si>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</si>
  <si>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</si>
  <si>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</si>
  <si>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</si>
  <si>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</si>
  <si>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</si>
  <si>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</si>
  <si>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</si>
  <si>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</si>
  <si>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</si>
  <si>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</si>
  <si>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</si>
  <si>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</si>
  <si>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</si>
  <si>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</si>
  <si>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</si>
  <si>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</si>
  <si>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</si>
  <si>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</si>
  <si>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</si>
  <si>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</si>
  <si>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</si>
  <si>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</si>
  <si>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</si>
  <si>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</si>
  <si>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</si>
  <si>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</si>
  <si>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</si>
  <si>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</si>
  <si>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</si>
  <si>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</si>
  <si>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</si>
  <si>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</si>
  <si>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</si>
  <si>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</si>
  <si>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</si>
  <si>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</si>
  <si>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</si>
  <si>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</si>
  <si>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</si>
  <si>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</si>
  <si>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</si>
  <si>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</si>
  <si>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</si>
  <si>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</si>
  <si>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</si>
  <si>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</si>
  <si>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</si>
  <si>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</si>
  <si>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</si>
  <si>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</si>
  <si>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</si>
  <si>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</si>
  <si>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</si>
  <si>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</si>
  <si>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</si>
  <si>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</si>
  <si>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</si>
  <si>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</si>
  <si>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</si>
  <si>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</si>
  <si>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</si>
  <si>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</si>
  <si>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</si>
  <si>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</si>
  <si>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</si>
  <si>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</si>
  <si>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</si>
  <si>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</si>
  <si>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</si>
  <si>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</si>
  <si>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</si>
  <si>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</si>
  <si>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</si>
  <si>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</si>
  <si>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</si>
  <si>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</si>
  <si>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</si>
  <si>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</si>
  <si>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</si>
  <si>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</si>
  <si>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</si>
  <si>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</si>
  <si>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</si>
  <si>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</si>
  <si>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</si>
  <si>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</si>
  <si>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</si>
  <si>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</si>
  <si>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</si>
  <si>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</si>
  <si>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</si>
  <si>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</si>
  <si>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</si>
  <si>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</si>
  <si>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</si>
  <si>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</si>
  <si>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</si>
  <si>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</si>
  <si>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</si>
  <si>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</si>
  <si>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</si>
  <si>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</si>
  <si>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</si>
  <si>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</si>
  <si>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</si>
  <si>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</si>
  <si>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</si>
  <si>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</si>
  <si>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</si>
  <si>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</si>
  <si>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</si>
  <si>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</si>
  <si>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</si>
  <si>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3а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</si>
  <si>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</si>
  <si>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</si>
  <si>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</si>
  <si>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</si>
  <si>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</si>
  <si>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</si>
  <si>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</si>
  <si>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</si>
  <si>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</si>
  <si>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</si>
  <si>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</si>
  <si>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</si>
  <si>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</si>
  <si>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</si>
  <si>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</si>
  <si>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</si>
  <si>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</si>
  <si>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</si>
  <si>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</si>
  <si>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</si>
  <si>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</si>
  <si>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</si>
  <si>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</si>
  <si>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</si>
  <si>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</si>
  <si>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</si>
  <si>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</si>
  <si>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</si>
  <si>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</si>
  <si>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</si>
  <si>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</si>
  <si>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</si>
  <si>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</si>
  <si>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</si>
  <si>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</si>
  <si>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</si>
  <si>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</si>
  <si>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</si>
  <si>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</si>
  <si>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</si>
  <si>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</si>
  <si>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</si>
  <si>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</si>
  <si>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</si>
  <si>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</si>
  <si>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</si>
  <si>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</si>
  <si>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</si>
  <si>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</si>
  <si>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</si>
  <si>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</si>
  <si>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</si>
  <si>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</si>
  <si>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</si>
  <si>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</si>
  <si>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</si>
  <si>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4</t>
  </si>
  <si>
    <t>Г. Смоленск, ул. Чернышевского, д. 4а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</si>
  <si>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</si>
  <si>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</si>
  <si>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</si>
  <si>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</si>
  <si>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</si>
  <si>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</si>
  <si>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</si>
  <si>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</si>
  <si>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</si>
  <si>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</si>
  <si>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</si>
  <si>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</si>
  <si>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</si>
  <si>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</si>
  <si>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</si>
  <si>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</si>
  <si>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</si>
  <si>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</si>
  <si>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</si>
  <si>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</si>
  <si>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</si>
  <si>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</si>
  <si>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</si>
  <si>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</si>
  <si>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</si>
  <si>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</si>
  <si>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</si>
  <si>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</si>
  <si>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</si>
  <si>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</si>
  <si>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</si>
  <si>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</si>
  <si>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</si>
  <si>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</si>
  <si>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</si>
  <si>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</si>
  <si>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</si>
  <si>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</si>
  <si>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</si>
  <si>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</si>
  <si>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</si>
  <si>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</si>
  <si>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</si>
  <si>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</si>
  <si>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</si>
  <si>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</si>
  <si>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</si>
  <si>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</si>
  <si>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</si>
  <si>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</si>
  <si>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</si>
  <si>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</si>
  <si>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</si>
  <si>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</si>
  <si>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</si>
  <si>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</si>
  <si>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</si>
  <si>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</si>
  <si>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</si>
  <si>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</si>
  <si>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</si>
  <si>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</si>
  <si>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Итого по Первомайскому сельскому поселению Кардымовского района Смоленской области</t>
  </si>
  <si>
    <t xml:space="preserve">Дер. Вачково, ул. Надвинская, д. 2               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</si>
  <si>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</si>
  <si>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</si>
  <si>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</si>
  <si>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</si>
  <si>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</si>
  <si>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</si>
  <si>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</si>
  <si>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</si>
  <si>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</si>
  <si>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</si>
  <si>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</si>
  <si>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</si>
  <si>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</si>
  <si>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</si>
  <si>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</si>
  <si>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</si>
  <si>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</si>
  <si>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</si>
  <si>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</si>
  <si>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</si>
  <si>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</si>
  <si>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</si>
  <si>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</si>
  <si>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</si>
  <si>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</si>
  <si>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</si>
  <si>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</si>
  <si>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</si>
  <si>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</si>
  <si>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</si>
  <si>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</si>
  <si>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</si>
  <si>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4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</si>
  <si>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</si>
  <si>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</si>
  <si>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</si>
  <si>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</si>
  <si>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</si>
  <si>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Ивановское, ул. Центральная, д. 2</t>
  </si>
  <si>
    <t>Дер. Льнозавода, ул. Заводская, д. 1</t>
  </si>
  <si>
    <t>Дер. Льнозавода, ул. Заводская, д. 3</t>
  </si>
  <si>
    <t>Дер. Льнозавода, ул. Заводская, д. 5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</si>
  <si>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</si>
  <si>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</si>
  <si>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</si>
  <si>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</si>
  <si>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</si>
  <si>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</si>
  <si>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</si>
  <si>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</si>
  <si>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</si>
  <si>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</si>
  <si>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</si>
  <si>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</si>
  <si>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</si>
  <si>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</si>
  <si>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</si>
  <si>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</si>
  <si>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</si>
  <si>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</si>
  <si>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</si>
  <si>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</si>
  <si>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</si>
  <si>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</si>
  <si>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</si>
  <si>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</si>
  <si>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</si>
  <si>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</si>
  <si>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</si>
  <si>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</si>
  <si>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</si>
  <si>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</si>
  <si>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</si>
  <si>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</si>
  <si>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</si>
  <si>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</si>
  <si>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</si>
  <si>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</si>
  <si>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</si>
  <si>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</si>
  <si>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</si>
  <si>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</si>
  <si>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</si>
  <si>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</si>
  <si>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</si>
  <si>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</si>
  <si>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</si>
  <si>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</si>
  <si>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С. Лесное, ул. Центральная, д. 14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</si>
  <si>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</si>
  <si>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</si>
  <si>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</si>
  <si>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</si>
  <si>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</si>
  <si>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ул. 2-я линия Красноармейской слободы, 
д. 7</t>
  </si>
  <si>
    <t>Г. Смоленск, ул. Ленина, д. 26</t>
  </si>
  <si>
    <t>Г. Смоленск, ул. Николаева, д. 36а</t>
  </si>
  <si>
    <t>Г. Смоленск, ул. Пригородная, д. 1а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</si>
  <si>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</si>
  <si>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</si>
  <si>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</si>
  <si>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</si>
  <si>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</si>
  <si>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</si>
  <si>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</si>
  <si>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</si>
  <si>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</si>
  <si>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</si>
  <si>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</si>
  <si>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</si>
  <si>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</si>
  <si>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</si>
  <si>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</si>
  <si>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</si>
  <si>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</si>
  <si>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</si>
  <si>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</si>
  <si>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</si>
  <si>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</si>
  <si>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</si>
  <si>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</si>
  <si>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</si>
  <si>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</si>
  <si>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</si>
  <si>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</si>
  <si>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</si>
  <si>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</si>
  <si>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</si>
  <si>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</si>
  <si>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</si>
  <si>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</si>
  <si>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</si>
  <si>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</si>
  <si>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</si>
  <si>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</si>
  <si>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</si>
  <si>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</si>
  <si>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</si>
  <si>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</si>
  <si>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</si>
  <si>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</si>
  <si>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</si>
  <si>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</si>
  <si>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</si>
  <si>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</si>
  <si>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</si>
  <si>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</si>
  <si>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</si>
  <si>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</si>
  <si>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</si>
  <si>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</si>
  <si>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</si>
  <si>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</si>
  <si>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</si>
  <si>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</si>
  <si>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</si>
  <si>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</si>
  <si>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</si>
  <si>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</si>
  <si>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</si>
  <si>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</si>
  <si>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</si>
  <si>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</si>
  <si>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</si>
  <si>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</si>
  <si>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</si>
  <si>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</si>
  <si>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</si>
  <si>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</si>
  <si>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</si>
  <si>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</si>
  <si>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</si>
  <si>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</si>
  <si>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</si>
  <si>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</si>
  <si>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</si>
  <si>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</si>
  <si>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</si>
  <si>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</si>
  <si>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</si>
  <si>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ул. Большая Пролетарская, д. 4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</si>
  <si>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</si>
  <si>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</si>
  <si>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</si>
  <si>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</si>
  <si>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</si>
  <si>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</si>
  <si>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</si>
  <si>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</si>
  <si>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</si>
  <si>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</si>
  <si>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</si>
  <si>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</si>
  <si>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</si>
  <si>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</si>
  <si>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</si>
  <si>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</si>
  <si>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32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</si>
  <si>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</si>
  <si>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</si>
  <si>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</si>
  <si>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</si>
  <si>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</si>
  <si>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</si>
  <si>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</si>
  <si>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</si>
  <si>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</si>
  <si>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</si>
  <si>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</si>
  <si>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</si>
  <si>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</si>
  <si>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</si>
  <si>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</si>
  <si>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</si>
  <si>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</si>
  <si>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</si>
  <si>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</si>
  <si>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</si>
  <si>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</si>
  <si>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</si>
  <si>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</si>
  <si>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</si>
  <si>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</si>
  <si>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</si>
  <si>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</si>
  <si>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</si>
  <si>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</si>
  <si>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</si>
  <si>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</si>
  <si>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</si>
  <si>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</si>
  <si>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</si>
  <si>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</si>
  <si>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</si>
  <si>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</si>
  <si>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</si>
  <si>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</si>
  <si>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</si>
  <si>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</si>
  <si>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</si>
  <si>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</si>
  <si>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</si>
  <si>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</si>
  <si>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</si>
  <si>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</si>
  <si>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</si>
  <si>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</si>
  <si>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</si>
  <si>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</si>
  <si>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</si>
  <si>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</si>
  <si>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</si>
  <si>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</si>
  <si>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</si>
  <si>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</si>
  <si>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</si>
  <si>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</si>
  <si>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</si>
  <si>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</si>
  <si>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</si>
  <si>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</si>
  <si>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</si>
  <si>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</si>
  <si>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</si>
  <si>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</si>
  <si>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</si>
  <si>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</si>
  <si>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</si>
  <si>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</si>
  <si>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</si>
  <si>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</si>
  <si>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</si>
  <si>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</si>
  <si>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</si>
  <si>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</si>
  <si>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</si>
  <si>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</si>
  <si>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</si>
  <si>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</si>
  <si>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</si>
  <si>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</si>
  <si>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</si>
  <si>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</si>
  <si>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</si>
  <si>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</si>
  <si>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151.</t>
  </si>
  <si>
    <t>152.</t>
  </si>
  <si>
    <t>153.</t>
  </si>
  <si>
    <t>182.</t>
  </si>
  <si>
    <t>188.</t>
  </si>
  <si>
    <t>189.</t>
  </si>
  <si>
    <t>190.</t>
  </si>
  <si>
    <t>198.</t>
  </si>
  <si>
    <t>199.</t>
  </si>
  <si>
    <t>202.</t>
  </si>
  <si>
    <t>203.</t>
  </si>
  <si>
    <t>205.</t>
  </si>
  <si>
    <t>207.</t>
  </si>
  <si>
    <t>208.</t>
  </si>
  <si>
    <t>219.</t>
  </si>
  <si>
    <t>221.</t>
  </si>
  <si>
    <t>234.</t>
  </si>
  <si>
    <t>243.</t>
  </si>
  <si>
    <t>252.</t>
  </si>
  <si>
    <t>254.</t>
  </si>
  <si>
    <t>258.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</si>
  <si>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</si>
  <si>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</si>
  <si>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</si>
  <si>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</si>
  <si>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</si>
  <si>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</si>
  <si>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</si>
  <si>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</si>
  <si>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</si>
  <si>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</si>
  <si>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</si>
  <si>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</si>
  <si>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</si>
  <si>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</si>
  <si>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</si>
  <si>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</si>
  <si>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</si>
  <si>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</si>
  <si>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</si>
  <si>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</si>
  <si>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</si>
  <si>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</si>
  <si>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</si>
  <si>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</si>
  <si>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</si>
  <si>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</si>
  <si>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</si>
  <si>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</si>
  <si>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</si>
  <si>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</si>
  <si>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</si>
  <si>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</si>
  <si>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</si>
  <si>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</si>
  <si>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</si>
  <si>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</si>
  <si>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</si>
  <si>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</si>
  <si>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</si>
  <si>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</si>
  <si>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</si>
  <si>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</si>
  <si>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</si>
  <si>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</si>
  <si>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</si>
  <si>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</si>
  <si>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</si>
  <si>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</si>
  <si>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</si>
  <si>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</si>
  <si>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</si>
  <si>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</si>
  <si>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</si>
  <si>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</si>
  <si>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</si>
  <si>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</si>
  <si>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</si>
  <si>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</si>
  <si>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</si>
  <si>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</si>
  <si>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</si>
  <si>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</si>
  <si>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</si>
  <si>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</si>
  <si>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</si>
  <si>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</si>
  <si>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</si>
  <si>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</si>
  <si>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</si>
  <si>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</si>
  <si>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</si>
  <si>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</si>
  <si>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</si>
  <si>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</si>
  <si>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</si>
  <si>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</si>
  <si>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</si>
  <si>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</si>
  <si>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</si>
  <si>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</si>
  <si>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</si>
  <si>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</si>
  <si>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</si>
  <si>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</si>
  <si>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</si>
  <si>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</si>
  <si>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</si>
  <si>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</si>
  <si>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</si>
  <si>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</si>
  <si>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</si>
  <si>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</si>
  <si>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</si>
  <si>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</si>
  <si>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</si>
  <si>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</si>
  <si>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</si>
  <si>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</si>
  <si>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</si>
  <si>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</si>
  <si>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</si>
  <si>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</si>
  <si>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</si>
  <si>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</si>
  <si>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</si>
  <si>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</si>
  <si>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</si>
  <si>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</si>
  <si>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</si>
  <si>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</si>
  <si>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</si>
  <si>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</si>
  <si>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</si>
  <si>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</si>
  <si>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</si>
  <si>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</si>
  <si>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</si>
  <si>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</si>
  <si>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</si>
  <si>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</si>
  <si>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</si>
  <si>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</si>
  <si>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</si>
  <si>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</si>
  <si>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</si>
  <si>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</si>
  <si>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</si>
  <si>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</si>
  <si>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</si>
  <si>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</si>
  <si>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</si>
  <si>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</si>
  <si>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</si>
  <si>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</si>
  <si>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</si>
  <si>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</si>
  <si>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</si>
  <si>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</si>
  <si>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</si>
  <si>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</si>
  <si>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</si>
  <si>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</si>
  <si>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</si>
  <si>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</si>
  <si>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</si>
  <si>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</si>
  <si>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</si>
  <si>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</si>
  <si>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</si>
  <si>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</si>
  <si>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</si>
  <si>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</si>
  <si>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</si>
  <si>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</si>
  <si>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</si>
  <si>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</si>
  <si>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</si>
  <si>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</si>
  <si>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</si>
  <si>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</si>
  <si>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</si>
  <si>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</si>
  <si>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</si>
  <si>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</si>
  <si>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</si>
  <si>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</si>
  <si>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</si>
  <si>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</si>
  <si>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</si>
  <si>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</si>
  <si>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</si>
  <si>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</si>
  <si>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</si>
  <si>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</si>
  <si>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</si>
  <si>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</si>
  <si>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</si>
  <si>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</si>
  <si>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</si>
  <si>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</si>
  <si>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</si>
  <si>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</si>
  <si>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</si>
  <si>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</si>
  <si>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</si>
  <si>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</si>
  <si>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</si>
  <si>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</si>
  <si>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</si>
  <si>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</si>
  <si>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</si>
  <si>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</si>
  <si>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</si>
  <si>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</si>
  <si>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</si>
  <si>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</si>
  <si>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</si>
  <si>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</si>
  <si>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</si>
  <si>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</si>
  <si>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</si>
  <si>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</si>
  <si>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</si>
  <si>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</si>
  <si>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</si>
  <si>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</si>
  <si>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</si>
  <si>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</si>
  <si>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</si>
  <si>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</si>
  <si>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</si>
  <si>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</si>
  <si>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</si>
  <si>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</si>
  <si>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</si>
  <si>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</si>
  <si>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</si>
  <si>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</si>
  <si>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</si>
  <si>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</si>
  <si>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</si>
  <si>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</si>
  <si>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</si>
  <si>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</si>
  <si>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</si>
  <si>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</si>
  <si>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</si>
  <si>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</si>
  <si>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</si>
  <si>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</si>
  <si>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</si>
  <si>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</si>
  <si>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</si>
  <si>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</si>
  <si>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</si>
  <si>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</si>
  <si>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</si>
  <si>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</si>
  <si>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</si>
  <si>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</si>
  <si>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</si>
  <si>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</si>
  <si>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</si>
  <si>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</si>
  <si>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</si>
  <si>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</si>
  <si>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</si>
  <si>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</si>
  <si>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</si>
  <si>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</si>
  <si>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</si>
  <si>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</si>
  <si>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</si>
  <si>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</si>
  <si>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</si>
  <si>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</si>
  <si>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</si>
  <si>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</si>
  <si>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</si>
  <si>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</si>
  <si>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</si>
  <si>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</si>
  <si>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</si>
  <si>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</si>
  <si>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</si>
  <si>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</si>
  <si>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</si>
  <si>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</si>
  <si>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</si>
  <si>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</si>
  <si>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</si>
  <si>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</si>
  <si>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</si>
  <si>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</si>
  <si>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</si>
  <si>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</si>
  <si>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</si>
  <si>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</si>
  <si>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</si>
  <si>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</si>
  <si>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</si>
  <si>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</si>
  <si>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</si>
  <si>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</si>
  <si>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</si>
  <si>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</si>
  <si>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</si>
  <si>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</si>
  <si>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</si>
  <si>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</si>
  <si>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</si>
  <si>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</si>
  <si>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</si>
  <si>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</si>
  <si>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</si>
  <si>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</si>
  <si>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</si>
  <si>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</si>
  <si>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</si>
  <si>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</si>
  <si>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</si>
  <si>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</si>
  <si>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</si>
  <si>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</si>
  <si>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</si>
  <si>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</si>
  <si>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</si>
  <si>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</si>
  <si>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</si>
  <si>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</si>
  <si>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</si>
  <si>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</si>
  <si>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</si>
  <si>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</si>
  <si>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</si>
  <si>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</si>
  <si>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</si>
  <si>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</si>
  <si>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</si>
  <si>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</si>
  <si>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</si>
  <si>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</si>
  <si>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</si>
  <si>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</si>
  <si>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</si>
  <si>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</si>
  <si>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</si>
  <si>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</si>
  <si>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</si>
  <si>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</si>
  <si>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</si>
  <si>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</si>
  <si>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</si>
  <si>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</si>
  <si>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</si>
  <si>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</si>
  <si>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</si>
  <si>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</si>
  <si>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612.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</si>
  <si>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</si>
  <si>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</si>
  <si>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</si>
  <si>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</si>
  <si>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</si>
  <si>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</si>
  <si>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</si>
  <si>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</si>
  <si>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</si>
  <si>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</si>
  <si>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</si>
  <si>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</si>
  <si>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</si>
  <si>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</si>
  <si>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</si>
  <si>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</si>
  <si>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</si>
  <si>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</si>
  <si>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</si>
  <si>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</si>
  <si>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</si>
  <si>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</si>
  <si>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</si>
  <si>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</si>
  <si>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</si>
  <si>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</si>
  <si>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</si>
  <si>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</si>
  <si>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</si>
  <si>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</si>
  <si>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</si>
  <si>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</si>
  <si>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</si>
  <si>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</si>
  <si>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</si>
  <si>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</si>
  <si>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</si>
  <si>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</si>
  <si>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</si>
  <si>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</si>
  <si>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</si>
  <si>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</si>
  <si>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</si>
  <si>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</si>
  <si>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</si>
  <si>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</si>
  <si>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</si>
  <si>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</si>
  <si>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</si>
  <si>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</si>
  <si>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</si>
  <si>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</si>
  <si>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</si>
  <si>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</si>
  <si>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</si>
  <si>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</si>
  <si>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</si>
  <si>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</si>
  <si>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</si>
  <si>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</si>
  <si>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</si>
  <si>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</si>
  <si>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678.</t>
  </si>
  <si>
    <t>679.</t>
  </si>
  <si>
    <t>680.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</si>
  <si>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</si>
  <si>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</si>
  <si>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</si>
  <si>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</si>
  <si>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</si>
  <si>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</si>
  <si>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</si>
  <si>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</si>
  <si>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</si>
  <si>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</si>
  <si>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</si>
  <si>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</si>
  <si>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</si>
  <si>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</si>
  <si>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</si>
  <si>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</si>
  <si>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</si>
  <si>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</si>
  <si>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</si>
  <si>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</si>
  <si>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</si>
  <si>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</si>
  <si>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</si>
  <si>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</si>
  <si>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</si>
  <si>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</si>
  <si>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</si>
  <si>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</si>
  <si>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</si>
  <si>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</si>
  <si>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</si>
  <si>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</si>
  <si>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</si>
  <si>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</si>
  <si>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</si>
  <si>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</si>
  <si>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</si>
  <si>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</si>
  <si>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</si>
  <si>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</si>
  <si>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</si>
  <si>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</si>
  <si>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</si>
  <si>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</si>
  <si>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</si>
  <si>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</si>
  <si>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</si>
  <si>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</si>
  <si>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</si>
  <si>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</si>
  <si>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</si>
  <si>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</si>
  <si>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</si>
  <si>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</si>
  <si>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</si>
  <si>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</si>
  <si>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</si>
  <si>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</si>
  <si>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</si>
  <si>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</si>
  <si>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</si>
  <si>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</si>
  <si>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</si>
  <si>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</si>
  <si>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</si>
  <si>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</si>
  <si>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</si>
  <si>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</si>
  <si>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</si>
  <si>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</si>
  <si>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</si>
  <si>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</si>
  <si>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</si>
  <si>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</si>
  <si>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</si>
  <si>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</si>
  <si>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</si>
  <si>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</si>
  <si>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</si>
  <si>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</si>
  <si>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</si>
  <si>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</si>
  <si>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</si>
  <si>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</si>
  <si>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</si>
  <si>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</si>
  <si>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</si>
  <si>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</si>
  <si>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</si>
  <si>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</si>
  <si>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</si>
  <si>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</si>
  <si>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</si>
  <si>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</si>
  <si>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</si>
  <si>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</si>
  <si>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</si>
  <si>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</si>
  <si>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</si>
  <si>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</si>
  <si>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</si>
  <si>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</si>
  <si>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</si>
  <si>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</si>
  <si>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</si>
  <si>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</si>
  <si>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</si>
  <si>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</si>
  <si>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</si>
  <si>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</si>
  <si>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</si>
  <si>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</si>
  <si>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</si>
  <si>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</si>
  <si>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</si>
  <si>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</si>
  <si>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</si>
  <si>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</si>
  <si>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</si>
  <si>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</si>
  <si>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</si>
  <si>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</si>
  <si>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</si>
  <si>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</si>
  <si>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</si>
  <si>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</si>
  <si>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</si>
  <si>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</si>
  <si>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</si>
  <si>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</si>
  <si>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</si>
  <si>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</si>
  <si>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</si>
  <si>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</si>
  <si>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</si>
  <si>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</si>
  <si>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</si>
  <si>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</si>
  <si>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</si>
  <si>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</si>
  <si>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</si>
  <si>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</si>
  <si>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</si>
  <si>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</si>
  <si>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</si>
  <si>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</si>
  <si>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</si>
  <si>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</si>
  <si>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</si>
  <si>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</si>
  <si>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</si>
  <si>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</si>
  <si>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</si>
  <si>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</si>
  <si>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</si>
  <si>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</si>
  <si>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</si>
  <si>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</si>
  <si>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</si>
  <si>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</si>
  <si>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</si>
  <si>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</si>
  <si>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</si>
  <si>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</si>
  <si>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</si>
  <si>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</si>
  <si>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</si>
  <si>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</si>
  <si>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</si>
  <si>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</si>
  <si>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</si>
  <si>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</si>
  <si>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</si>
  <si>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</si>
  <si>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</si>
  <si>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</si>
  <si>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</si>
  <si>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</si>
  <si>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</si>
  <si>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</si>
  <si>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</si>
  <si>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</si>
  <si>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</si>
  <si>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</si>
  <si>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</si>
  <si>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</si>
  <si>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</si>
  <si>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</si>
  <si>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</si>
  <si>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</si>
  <si>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</si>
  <si>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</si>
  <si>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</si>
  <si>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</si>
  <si>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</si>
  <si>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</si>
  <si>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</si>
  <si>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</si>
  <si>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</si>
  <si>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</si>
  <si>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</si>
  <si>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</si>
  <si>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</si>
  <si>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</si>
  <si>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</si>
  <si>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</si>
  <si>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</si>
  <si>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</si>
  <si>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</si>
  <si>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</si>
  <si>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</si>
  <si>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</si>
  <si>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</si>
  <si>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</si>
  <si>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</si>
  <si>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</si>
  <si>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</si>
  <si>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</si>
  <si>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</si>
  <si>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</si>
  <si>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</si>
  <si>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</si>
  <si>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</si>
  <si>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</si>
  <si>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</si>
  <si>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</si>
  <si>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</si>
  <si>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</si>
  <si>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</si>
  <si>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</si>
  <si>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</si>
  <si>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</si>
  <si>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</si>
  <si>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</si>
  <si>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</si>
  <si>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</si>
  <si>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</si>
  <si>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</si>
  <si>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</si>
  <si>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</si>
  <si>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</si>
  <si>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</si>
  <si>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</si>
  <si>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</si>
  <si>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</si>
  <si>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</si>
  <si>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</si>
  <si>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</si>
  <si>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</si>
  <si>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</si>
  <si>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</si>
  <si>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</si>
  <si>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</si>
  <si>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</si>
  <si>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</si>
  <si>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</si>
  <si>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</si>
  <si>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</si>
  <si>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</si>
  <si>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</si>
  <si>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</si>
  <si>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</si>
  <si>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</si>
  <si>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</si>
  <si>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</si>
  <si>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</si>
  <si>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</si>
  <si>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</si>
  <si>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</si>
  <si>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</si>
  <si>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</si>
  <si>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</si>
  <si>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</si>
  <si>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</si>
  <si>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</si>
  <si>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</si>
  <si>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</si>
  <si>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</si>
  <si>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</si>
  <si>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</si>
  <si>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</si>
  <si>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</si>
  <si>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</si>
  <si>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</si>
  <si>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</si>
  <si>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</si>
  <si>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</si>
  <si>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</si>
  <si>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</si>
  <si>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</si>
  <si>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</si>
  <si>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</si>
  <si>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</si>
  <si>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</si>
  <si>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</si>
  <si>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</si>
  <si>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</si>
  <si>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</si>
  <si>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</si>
  <si>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</si>
  <si>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</si>
  <si>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</si>
  <si>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</si>
  <si>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</si>
  <si>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</si>
  <si>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</si>
  <si>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</si>
  <si>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</si>
  <si>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</si>
  <si>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</si>
  <si>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</si>
  <si>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</si>
  <si>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</si>
  <si>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</si>
  <si>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</si>
  <si>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</si>
  <si>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</si>
  <si>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</si>
  <si>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</si>
  <si>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</si>
  <si>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</si>
  <si>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</si>
  <si>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</si>
  <si>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</si>
  <si>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</si>
  <si>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</si>
  <si>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</si>
  <si>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</si>
  <si>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</si>
  <si>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</si>
  <si>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</si>
  <si>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</si>
  <si>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</si>
  <si>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</si>
  <si>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</si>
  <si>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</si>
  <si>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</si>
  <si>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</si>
  <si>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</si>
  <si>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</si>
  <si>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</si>
  <si>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</si>
  <si>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</si>
  <si>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</si>
  <si>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</si>
  <si>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Дер. Мальцево, ул. Парковая, д. 2</t>
  </si>
  <si>
    <t>Г. Сафоново, ул. Ковалева, д. 17</t>
  </si>
  <si>
    <t xml:space="preserve">Дер. Мальцево, ул. Набережная Вазузы, д. 2 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</si>
  <si>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</si>
  <si>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</si>
  <si>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</si>
  <si>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</si>
  <si>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</si>
  <si>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С. Глинка, ул. Ленина, д. 16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</si>
  <si>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</si>
  <si>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</si>
  <si>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</si>
  <si>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</si>
  <si>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</si>
  <si>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</si>
  <si>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</si>
  <si>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</si>
  <si>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</si>
  <si>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</si>
  <si>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</si>
  <si>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</si>
  <si>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</si>
  <si>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</si>
  <si>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</si>
  <si>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</si>
  <si>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</si>
  <si>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</si>
  <si>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</si>
  <si>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</si>
  <si>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</si>
  <si>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Итого по Шумячскому городскому поселению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</si>
  <si>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</si>
  <si>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</si>
  <si>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</si>
  <si>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</si>
  <si>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</si>
  <si>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</si>
  <si>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</si>
  <si>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</si>
  <si>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</si>
  <si>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</si>
  <si>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</si>
  <si>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</si>
  <si>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Автозаводская, д. 21, корпус 3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</si>
  <si>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</si>
  <si>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</si>
  <si>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</si>
  <si>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</si>
  <si>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</si>
  <si>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</si>
  <si>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</si>
  <si>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</si>
  <si>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</si>
  <si>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</si>
  <si>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</si>
  <si>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</si>
  <si>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</si>
  <si>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</si>
  <si>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Г. Рославль, ул. Пушкина, д. 10</t>
  </si>
  <si>
    <t>Г. Смоленск, пер. Смирнова, д. 3</t>
  </si>
  <si>
    <t>Пос. Вадино, ул. Молодежная, д. 5</t>
  </si>
  <si>
    <t>1959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</si>
  <si>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</si>
  <si>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</si>
  <si>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</si>
  <si>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285.</t>
  </si>
  <si>
    <t>477.</t>
  </si>
  <si>
    <t>611.</t>
  </si>
  <si>
    <t>874.</t>
  </si>
  <si>
    <t>875.</t>
  </si>
  <si>
    <t>1000.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</si>
  <si>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</si>
  <si>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</si>
  <si>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</si>
  <si>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</si>
  <si>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</si>
  <si>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</si>
  <si>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</si>
  <si>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</si>
  <si>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</si>
  <si>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</si>
  <si>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</si>
  <si>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</si>
  <si>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</si>
  <si>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</si>
  <si>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</si>
  <si>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</si>
  <si>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</si>
  <si>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</si>
  <si>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</si>
  <si>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</si>
  <si>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</si>
  <si>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</si>
  <si>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</si>
  <si>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</si>
  <si>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</si>
  <si>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</si>
  <si>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</si>
  <si>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</si>
  <si>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</si>
  <si>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</si>
  <si>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</si>
  <si>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</si>
  <si>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</si>
  <si>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</si>
  <si>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</si>
  <si>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</si>
  <si>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</si>
  <si>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</si>
  <si>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</si>
  <si>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</si>
  <si>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</si>
  <si>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</si>
  <si>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</si>
  <si>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</si>
  <si>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</si>
  <si>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</si>
  <si>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</si>
  <si>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</si>
  <si>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</si>
  <si>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</si>
  <si>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</si>
  <si>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</si>
  <si>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</si>
  <si>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</si>
  <si>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</si>
  <si>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</si>
  <si>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</si>
  <si>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</si>
  <si>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</si>
  <si>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</si>
  <si>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</si>
  <si>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</si>
  <si>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</si>
  <si>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</si>
  <si>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</si>
  <si>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</si>
  <si>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</si>
  <si>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</si>
  <si>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Г. Смоленск, ул. Ленина, д. 33</t>
  </si>
  <si>
    <t>Г. Смоленск, ул. Багратиона, д. 57б</t>
  </si>
  <si>
    <t>Г. Ярцево, ул. Шоссейная, д. 33</t>
  </si>
  <si>
    <t>Г. Ярцево, ул. Максима Горького, д. 16</t>
  </si>
  <si>
    <t>Дер. Сташки, ул. Молодежная, д. 1</t>
  </si>
  <si>
    <t>1960</t>
  </si>
  <si>
    <t>2</t>
  </si>
  <si>
    <t>3</t>
  </si>
  <si>
    <t>Г. Рославль, ул. Урицкого, д. 11б</t>
  </si>
  <si>
    <t>Г. Починок, мкрн. Ёлки, д. 204</t>
  </si>
  <si>
    <t>Г. Починок, мкрн. Ёлки, д. 202</t>
  </si>
  <si>
    <t>Г. Починок, мкрн. Ёлки, д. 201</t>
  </si>
  <si>
    <t>Г. Рославль, ул. Товарная, д. 11</t>
  </si>
  <si>
    <t>1933-1940</t>
  </si>
  <si>
    <t>Г. Велиж, ул. Советская, д. 13</t>
  </si>
  <si>
    <t>Г. Велиж, ул. Советская, д. 26</t>
  </si>
  <si>
    <t>Г. Вязьма, ул. Ленина, д. 6</t>
  </si>
  <si>
    <t>Г. Вязьма, ул. Ленина, д. 7</t>
  </si>
  <si>
    <t>Г. Вязьма, ул. Покровского, д. 3</t>
  </si>
  <si>
    <t>Г. Гагарин, пр. Сельхозтехника, д. 2</t>
  </si>
  <si>
    <t>Г. Вязьма, ул. 25 Октября, д. 4</t>
  </si>
  <si>
    <t>Г. Вязьма, ул. 25 Октября, д. 13</t>
  </si>
  <si>
    <t>Г. Вязьма, ул. 25 Октября, д. 15</t>
  </si>
  <si>
    <t>Г. Вязьма, ул. 25 Октября, д. 17</t>
  </si>
  <si>
    <t>Г. Рудня, ул. Льнозаводская, д. 14</t>
  </si>
  <si>
    <t>Дер. Рыбки, ул. Центральная, д. 13</t>
  </si>
  <si>
    <t>1976</t>
  </si>
  <si>
    <t>Итого по Рыбковскому сельскому поселению Сафоновского района Смоленской области</t>
  </si>
  <si>
    <t>1954</t>
  </si>
  <si>
    <t>Дер. Николо-Погорелое, ул. Центральная, д. 5</t>
  </si>
  <si>
    <t>Г. Смоленск, ул. Коненкова, д. 8</t>
  </si>
  <si>
    <t>Г. Смоленск, ул. Нахимова, д. 16</t>
  </si>
  <si>
    <t>Г. Смоленск, ул. Кловская, д. 7</t>
  </si>
  <si>
    <t>Г. Смоленск, ул. Матросова, д. 20</t>
  </si>
  <si>
    <t>Дер. Михали, ул. Центральная, д. 1</t>
  </si>
  <si>
    <t>Итого по Игоревскому сельскому поселению Холм-Жирковского района Смоленской области</t>
  </si>
  <si>
    <t>Ст. Игоревская, ул. Южная, д. 9</t>
  </si>
  <si>
    <t>Г. Ярцево, ул. Максима Горького, д. 24</t>
  </si>
  <si>
    <t>Г. Ярцево, ул. Ольховская, д. 11</t>
  </si>
  <si>
    <t>Г. Демидов, ул. Фрадкова, д. 10</t>
  </si>
  <si>
    <t>С. Ворга, пер. Первомайский, д. 2</t>
  </si>
  <si>
    <t>Г. Сафоново, ул. Московская, д. 1</t>
  </si>
  <si>
    <t>Г. Сафоново, микрорайон ГМП, д. 4</t>
  </si>
  <si>
    <t>Дер. Рыбки, ул. Центральная, д. 10</t>
  </si>
  <si>
    <t>Г. Смоленск, ул. Шевченко, д. 80</t>
  </si>
  <si>
    <t>Г. Ярцево, ул. Максима Горького, д. 15</t>
  </si>
  <si>
    <t>Г. Десногорск, мкрн. 1, д. 9</t>
  </si>
  <si>
    <t>Г. Десногорск, мкрн. 1, д. 2</t>
  </si>
  <si>
    <t>Г. Вязьма, ул. 25 Октября, д. 29</t>
  </si>
  <si>
    <t>Г. Вязьма, ул. Полевая, д. 1</t>
  </si>
  <si>
    <t>С. Семлево, ул. Калинина, д. 17</t>
  </si>
  <si>
    <t>Дер. Клушино, ул. Молодежная, д. 8</t>
  </si>
  <si>
    <t>Г. Демидов, ул. Фрадкова, д. 19</t>
  </si>
  <si>
    <t>Г. Рославль, ул. Ленина, д. 5</t>
  </si>
  <si>
    <t>Г. Рославль, ул. Пролетарская, д. 42</t>
  </si>
  <si>
    <t>Г. Рославль, ул. Пролетарская, д. 44</t>
  </si>
  <si>
    <t>Г. Сафоново, ул. Ленинградская, д. 8</t>
  </si>
  <si>
    <t>Г. Смоленск, городок Коминтерна, д. 13</t>
  </si>
  <si>
    <t>1936-1938</t>
  </si>
  <si>
    <t>Г. Смоленск, пер. Запольный, д. 4</t>
  </si>
  <si>
    <t>до 1941</t>
  </si>
  <si>
    <t>Г. Смоленск, пер. Запольный, д. 5а</t>
  </si>
  <si>
    <t>Г. Смоленск, ул. 8 Марта, д. 17</t>
  </si>
  <si>
    <t>Г. Смоленск, ул. Бакунина, д. 2а</t>
  </si>
  <si>
    <t>Г. Смоленск, ул. Беляева, д. 6</t>
  </si>
  <si>
    <t>Г. Смоленск, ул. Генерала Городнянского, д. 3</t>
  </si>
  <si>
    <t>Г. Смоленск, ул. Глинки, д. 9</t>
  </si>
  <si>
    <t>Г. Смоленск, ул. Исаковского, д. 18</t>
  </si>
  <si>
    <t>Г. Смоленск, ул. Карла Маркса, д. 12а</t>
  </si>
  <si>
    <t>Г. Смоленск, ул. Ленина, д. 31/19</t>
  </si>
  <si>
    <t>Г. Смоленск, ул. Мало-Краснофлотская, д. 29</t>
  </si>
  <si>
    <t>Г. Смоленск, ул. Маршала Жукова, д. 20</t>
  </si>
  <si>
    <t>Г. Смоленск, ул. Маршала Жукова, д. 27</t>
  </si>
  <si>
    <t>Г. Смоленск, ул. Московский Большак, д. 51а</t>
  </si>
  <si>
    <t>Г. Смоленск, ул. Московский Большак, д. 55а</t>
  </si>
  <si>
    <t>Г. Смоленск, ул. Нахимсона, д. 5</t>
  </si>
  <si>
    <t>Г. Смоленск, ул. Николаева, д. 22а</t>
  </si>
  <si>
    <t>Г. Смоленск, ул. Парковая, д. 22</t>
  </si>
  <si>
    <t>Г. Смоленск, ул. Пржевальского, д. 2</t>
  </si>
  <si>
    <t>Г. Смоленск, ул. Пржевальского, д. 6/25</t>
  </si>
  <si>
    <t>Г. Смоленск, ул. Твардовского, д. 16</t>
  </si>
  <si>
    <t>Г. Смоленск, ул. Тенишевой, д. 6</t>
  </si>
  <si>
    <t>Г. Смоленск, ул. Черняховского, д. 34</t>
  </si>
  <si>
    <t>Дер. Шоссейный дом Вонлярово, д. 5</t>
  </si>
  <si>
    <t>Дер. Мальцево, ул. Парковая, д. 4</t>
  </si>
  <si>
    <t>Дер. Богородицкое, ул. Викторова, д. 27</t>
  </si>
  <si>
    <t>Г. Смоленск, ул. Николаева, д. 15</t>
  </si>
  <si>
    <t>Г. Смоленск, ул. Октябрьской революции, д. 7</t>
  </si>
  <si>
    <t>Г. Смоленск, ул. Фрунзе, д. 31</t>
  </si>
  <si>
    <t>Г. Сафоново, ул. Революционная, д. 3</t>
  </si>
  <si>
    <t>1917-1975</t>
  </si>
  <si>
    <t>Г. Смоленск, ул. Шоссейная, д. 1</t>
  </si>
  <si>
    <t>Дер. Козловка, ул. Мира, д. 51</t>
  </si>
  <si>
    <t>Дер. Козловка, ул. Мира, д. 27</t>
  </si>
  <si>
    <t>С. Катынь, ул. Витебское шоссе, д. 1</t>
  </si>
  <si>
    <t>Г. Смоленск, ул. Ленина, д. 9</t>
  </si>
  <si>
    <t>Г. Смоленск, ул. Карбышева, д. 2</t>
  </si>
  <si>
    <t>С. Талашкино, ул. Ленина, д. 21</t>
  </si>
  <si>
    <t>Г. Смоленск, ул. Чернышевского, д. 10</t>
  </si>
  <si>
    <t>677.</t>
  </si>
  <si>
    <t>Г. Смоленск, ул. Центральная, д. 2</t>
  </si>
  <si>
    <t>С. Ворга, ул. Октябрьская, д. 7</t>
  </si>
  <si>
    <t>Итого по Ершичскому сельскому поселению Ершичского района Смоленской области</t>
  </si>
  <si>
    <t>С. Ершичи, ул. Молодёжная, д. 2</t>
  </si>
  <si>
    <t>Г. Ельня, ул. Смоленский большак, д. 61</t>
  </si>
  <si>
    <t>Пгт Верхнеднепровский, пер. Днепровский, д. 6</t>
  </si>
  <si>
    <t>Пгт Верхнеднепровский, ул. Дорогобужская, д. 1</t>
  </si>
  <si>
    <t>Пгт Верхнеднепровский, ул. Дорогобужская, д. 3</t>
  </si>
  <si>
    <t>Пгт Верхнеднепровский, ул. Комсомольская, д. 10</t>
  </si>
  <si>
    <t>Пгт Верхнеднепровский, ул. Комсомольская, д. 12</t>
  </si>
  <si>
    <t>Пгт Верхнеднепровский, ул. Комсомольская, д. 13</t>
  </si>
  <si>
    <t>Пгт Верхнеднепровский, ул. Комсомольская, д. 14</t>
  </si>
  <si>
    <t>Пгт Верхнеднепровский, ул. Комсомольская, д. 3</t>
  </si>
  <si>
    <t>Пгт Верхнеднепровский, ул. Комсомольская, д. 4</t>
  </si>
  <si>
    <t>Пгт Верхнеднепровский, ул. Комсомольская, д. 5</t>
  </si>
  <si>
    <t>Пгт Верхнеднепровский, ул. Комсомольская, д. 6</t>
  </si>
  <si>
    <t>Пгт Верхнеднепровский, ул. Комсомольская, д. 7</t>
  </si>
  <si>
    <t>Пгт Верхнеднепровский, ул. Комсомольская, д. 8</t>
  </si>
  <si>
    <t>Пгт Верхнеднепровский, ул. Ленина, д. 10а</t>
  </si>
  <si>
    <t>Пгт Верхнеднепровский, ул. Ленина, д. 11</t>
  </si>
  <si>
    <t>Пгт Верхнеднепровский, ул. Ленина, д. 13</t>
  </si>
  <si>
    <t>Пгт Верхнеднепровский, ул. Ленина, д. 16</t>
  </si>
  <si>
    <t>Пгт Верхнеднепровский, ул. Ленина, д. 18</t>
  </si>
  <si>
    <t>Пгт Верхнеднепровский, ул. Ленина, д. 20</t>
  </si>
  <si>
    <t>Пгт Верхнеднепровский, ул. Молодежная, д. 16</t>
  </si>
  <si>
    <t>Пгт Верхнеднепровский, ул. Молодежная, д. 18</t>
  </si>
  <si>
    <t>Пгт Верхнеднепровский, ул. Молодежная, д. 20</t>
  </si>
  <si>
    <t>Пгт Верхнеднепровский, ул. Молодежная, д. 6</t>
  </si>
  <si>
    <t>Пгт Верхнеднепровский, ул. Советская, д. 11</t>
  </si>
  <si>
    <t>Пгт Верхнеднепровский, ул. Советская, д. 13</t>
  </si>
  <si>
    <t>Пгт Верхнеднепровский, ул. Советская, д. 15</t>
  </si>
  <si>
    <t>Пгт Верхнеднепровский, ул. Советская, д. 17</t>
  </si>
  <si>
    <t>Пгт Верхнеднепровский, ул. Советская, д. 19</t>
  </si>
  <si>
    <t>Пгт Верхнеднепровский, ул. Советская, д. 6</t>
  </si>
  <si>
    <t>Пгт Верхнеднепровский, ул. Советская, д. 7</t>
  </si>
  <si>
    <t>Пгт Верхнеднепровский, ул. Советская, д. 9</t>
  </si>
  <si>
    <t>Пгт Озерный, ул. Октябрьская, д. 12а</t>
  </si>
  <si>
    <t>Пгт Озерный, ул. Октябрьская, д. 14а</t>
  </si>
  <si>
    <t>Пгт Озерный, ул. Октябрьская, д. 16</t>
  </si>
  <si>
    <t>Пгт Озерный, ул. Строителей, д. 19</t>
  </si>
  <si>
    <t>Пгт Кардымово, ул. Октябрьская, д. 3</t>
  </si>
  <si>
    <t>Пгт Красный, пер. Строителей, д. 2а</t>
  </si>
  <si>
    <t>Пгт Красный, пер. Строителей, д. 8</t>
  </si>
  <si>
    <t>Пгт Красный, ул. Кутузова, д. 34</t>
  </si>
  <si>
    <t>Пгт Красный, ул. Ленина, д. 28а</t>
  </si>
  <si>
    <t>Пгт Красный, ул. Лесная, д. 3</t>
  </si>
  <si>
    <t>Пгт Красный, ул. Советская, д. 36</t>
  </si>
  <si>
    <t>Пгт Монастырщина, тер. Сельхозтехника, д. 10</t>
  </si>
  <si>
    <t>Пгт Монастырщина, ул. Интернациональная, д. 9б</t>
  </si>
  <si>
    <t>Пгт Монастырщина, ул. Мира, д. 17</t>
  </si>
  <si>
    <t>Пгт Монастырщина, ул. Мира, д. 6</t>
  </si>
  <si>
    <t>Пгт Монастырщина, ул. Мира, д. 8</t>
  </si>
  <si>
    <t>Пгт Голынки, ул. Ленина, д. 6</t>
  </si>
  <si>
    <t>Пгт Голынки, ул. Ленина, д. 8</t>
  </si>
  <si>
    <t>С. Издешково, ул. 1-я Ленинская, д. 26</t>
  </si>
  <si>
    <t>С. Издешково, ул. 1-я Ленинская, д. 46</t>
  </si>
  <si>
    <t>С. Издешково, ул. 2-я Ленинская, д. 19</t>
  </si>
  <si>
    <t>С. Издешково, ул. 2-я Ленинская, д. 21</t>
  </si>
  <si>
    <t>С. Издешково, ул. 2-я Ленинская, д. 23</t>
  </si>
  <si>
    <t>Г. Дорогобуж, ул. ДОС, д. 1</t>
  </si>
  <si>
    <t>Г. Дорогобуж, ул. ДОС, д. 2</t>
  </si>
  <si>
    <t>Г. Дорогобуж, ул. ДОС, д. 3</t>
  </si>
  <si>
    <t>Г. Смоленск, ул. Дзержинского, д. 2а</t>
  </si>
  <si>
    <t>Г. Смоленск, ул. Маяковского, д. 5а</t>
  </si>
  <si>
    <t>Дер. Озерная, ул. Руссковская, д. 5а</t>
  </si>
  <si>
    <t>С. Печерск, ул. Пионерская, д. 6</t>
  </si>
  <si>
    <t>Г. Десногорск, мкрн. 1, д. 7</t>
  </si>
  <si>
    <t>Г. Вязьма, ул. Кашена, д. 1</t>
  </si>
  <si>
    <t>Г. Вязьма, ул. Воинов-интернационалистов, д. 5, корпус 2</t>
  </si>
  <si>
    <t>Г. Вязьма, ул. Лейтенанта Шмидта, д. 10а</t>
  </si>
  <si>
    <t>Г. Вязьма, ул. Полины Осипенко, д. 1а</t>
  </si>
  <si>
    <t>Г. Вязьма, ул. Юбилейная, д. 15</t>
  </si>
  <si>
    <t>С. Карманово, ул. Пролетарская, д. 7</t>
  </si>
  <si>
    <t>Г. Гагарин, мкр. Лесной, ул. Мира, д. 4</t>
  </si>
  <si>
    <t>С. Токарево, ул. Центральная, д. 15</t>
  </si>
  <si>
    <t>Пгт Монастырщина, ул. Ленинская, д. 17</t>
  </si>
  <si>
    <t>Г. Рославль, мкрн. 15, д. 24</t>
  </si>
  <si>
    <t>Г. Рославль, мкрн. 15, д. 25</t>
  </si>
  <si>
    <t>Пгт Голынки, ул. Коммунистическая, д. 8</t>
  </si>
  <si>
    <t>Пгт Хиславичи, ул. Берестнева, д. 25</t>
  </si>
  <si>
    <t>Пгт Хиславичи, ул. Советская, д. 41</t>
  </si>
  <si>
    <t>Пгт Хиславичи, ул. Шилкина, д. 5</t>
  </si>
  <si>
    <t>Пгт Хиславичи, ул. Шилкина, д. 7</t>
  </si>
  <si>
    <t>Пгт Холм-Жирковский, ул. Ленина, д. 6</t>
  </si>
  <si>
    <t>Пгт Холм-Жирковский, ул. Ленина, д. 8</t>
  </si>
  <si>
    <t xml:space="preserve">Пгт Холм-Жирковский, ул. Московская, д. 14 </t>
  </si>
  <si>
    <t>Пгт Шумячи, ул. Заводская, д. 5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</si>
  <si>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</si>
  <si>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Дер. Тюхменево, ул. Карьероуправления, д. 15</t>
  </si>
  <si>
    <t>Г. Духовщина, ул. Луначарского, д. 13</t>
  </si>
  <si>
    <t>Дер. Козловка, ул. Мира, д. 29</t>
  </si>
  <si>
    <t>С. Остер, ул. Советская, д. 5</t>
  </si>
  <si>
    <t>С. Остер, ул. Советская, д. 6</t>
  </si>
  <si>
    <t xml:space="preserve">Г. Рудня, ул. Заречная, д. 20 </t>
  </si>
  <si>
    <t>Г. Рудня, ул. Киреева, д. 109</t>
  </si>
  <si>
    <t>Г. Сафоново, ул. 40 лет Октября, д. 10</t>
  </si>
  <si>
    <t>Г. Сафоново, ул. Революционная, д. 1</t>
  </si>
  <si>
    <t>Г. Смоленск, Витебское шоссе, д. 6</t>
  </si>
  <si>
    <t>Г. Смоленск, ул. Коммунистическая, д. 22</t>
  </si>
  <si>
    <t>Г. Смоленск, ул. Ленина, д. 11</t>
  </si>
  <si>
    <t>Г. Смоленск, ул. Маяковского, д. 5</t>
  </si>
  <si>
    <t>Г. Смоленск, ул. Нахимсона, д. 16</t>
  </si>
  <si>
    <t>Г. Смоленск, ул. Радищева, д. 11а</t>
  </si>
  <si>
    <t>Г. Смоленск, ул. Реввоенсовета, д. 16</t>
  </si>
  <si>
    <t>Г. Смоленск, ул. Тухачевского, д. 1</t>
  </si>
  <si>
    <t>Г. Смоленск, ул. Тухачевского, д. 3</t>
  </si>
  <si>
    <t>Г. Смоленск, ул. Шевченко, д. 82</t>
  </si>
  <si>
    <t>Г. Сычевка, ул. Станционное Шоссе, д. 9</t>
  </si>
  <si>
    <t>Дер. Юшино, ул. Дачная, д. 2</t>
  </si>
  <si>
    <t>Г. Ярцево, ул. Автозаводская, д. 40</t>
  </si>
  <si>
    <t>Г. Ярцево, ул. Краснооктябрьская, д. 34</t>
  </si>
  <si>
    <t>Г. Ярцево, ул. ЛММС, д. 4</t>
  </si>
  <si>
    <t>Г. Ярцево, ул. Максима Горького, д. 4</t>
  </si>
  <si>
    <t>Г. Ярцево, ул. Школьная, д. 2</t>
  </si>
  <si>
    <t>Г. Смоленск, пос. Гедеоновка, д. 14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</si>
  <si>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</si>
  <si>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</si>
  <si>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</si>
  <si>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</si>
  <si>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</si>
  <si>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</si>
  <si>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</si>
  <si>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</si>
  <si>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</si>
  <si>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</si>
  <si>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</si>
  <si>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</si>
  <si>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</si>
  <si>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</si>
  <si>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</si>
  <si>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</si>
  <si>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</si>
  <si>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</si>
  <si>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</si>
  <si>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</si>
  <si>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</si>
  <si>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</si>
  <si>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</si>
  <si>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</si>
  <si>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</si>
  <si>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</si>
  <si>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</si>
  <si>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</si>
  <si>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</si>
  <si>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</si>
  <si>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</si>
  <si>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</si>
  <si>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</si>
  <si>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</si>
  <si>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</si>
  <si>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</si>
  <si>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</si>
  <si>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</si>
  <si>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</si>
  <si>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</si>
  <si>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</si>
  <si>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</si>
  <si>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</si>
  <si>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</si>
  <si>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</si>
  <si>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</si>
  <si>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</si>
  <si>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</si>
  <si>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</si>
  <si>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</si>
  <si>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</si>
  <si>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</si>
  <si>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</si>
  <si>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</si>
  <si>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</si>
  <si>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</si>
  <si>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</si>
  <si>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</si>
  <si>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</si>
  <si>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</si>
  <si>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</si>
  <si>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</si>
  <si>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</si>
  <si>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</si>
  <si>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</si>
  <si>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</si>
  <si>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</si>
  <si>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</si>
  <si>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</si>
  <si>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</si>
  <si>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</si>
  <si>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</si>
  <si>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</si>
  <si>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</si>
  <si>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</si>
  <si>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</si>
  <si>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</si>
  <si>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</si>
  <si>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</si>
  <si>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</si>
  <si>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</si>
  <si>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</si>
  <si>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</si>
  <si>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</si>
  <si>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</si>
  <si>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</si>
  <si>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</si>
  <si>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</si>
  <si>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</si>
  <si>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</si>
  <si>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</si>
  <si>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</si>
  <si>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</si>
  <si>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</si>
  <si>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</si>
  <si>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</si>
  <si>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</si>
  <si>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</si>
  <si>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</si>
  <si>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</si>
  <si>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</si>
  <si>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</si>
  <si>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</si>
  <si>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</si>
  <si>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</si>
  <si>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</si>
  <si>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</si>
  <si>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</si>
  <si>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</si>
  <si>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</si>
  <si>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</si>
  <si>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</si>
  <si>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</si>
  <si>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</si>
  <si>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</si>
  <si>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</si>
  <si>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</si>
  <si>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</si>
  <si>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</si>
  <si>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</si>
  <si>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</si>
  <si>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</si>
  <si>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</si>
  <si>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</si>
  <si>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</si>
  <si>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</si>
  <si>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</si>
  <si>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</si>
  <si>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</si>
  <si>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</si>
  <si>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</si>
  <si>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</si>
  <si>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</si>
  <si>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</si>
  <si>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</si>
  <si>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</si>
  <si>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</si>
  <si>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</si>
  <si>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</si>
  <si>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</si>
  <si>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</si>
  <si>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</si>
  <si>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</si>
  <si>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</si>
  <si>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</si>
  <si>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</si>
  <si>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</si>
  <si>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</si>
  <si>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</si>
  <si>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</si>
  <si>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</si>
  <si>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</si>
  <si>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</si>
  <si>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</si>
  <si>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</si>
  <si>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</si>
  <si>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</si>
  <si>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</si>
  <si>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</si>
  <si>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</si>
  <si>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</si>
  <si>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</si>
  <si>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</si>
  <si>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</si>
  <si>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</si>
  <si>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</si>
  <si>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</si>
  <si>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</si>
  <si>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</si>
  <si>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</si>
  <si>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</si>
  <si>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</si>
  <si>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</si>
  <si>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</si>
  <si>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</si>
  <si>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</si>
  <si>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</si>
  <si>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</si>
  <si>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183.</t>
  </si>
  <si>
    <t>184.</t>
  </si>
  <si>
    <t>185.</t>
  </si>
  <si>
    <t>186.</t>
  </si>
  <si>
    <t>187.</t>
  </si>
  <si>
    <t>191.</t>
  </si>
  <si>
    <t>192.</t>
  </si>
  <si>
    <t>193.</t>
  </si>
  <si>
    <t>194.</t>
  </si>
  <si>
    <t>195.</t>
  </si>
  <si>
    <t>196.</t>
  </si>
  <si>
    <t>197.</t>
  </si>
  <si>
    <t>200.</t>
  </si>
  <si>
    <t>201.</t>
  </si>
  <si>
    <t>204.</t>
  </si>
  <si>
    <t>206.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</si>
  <si>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</si>
  <si>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</si>
  <si>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</si>
  <si>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</si>
  <si>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</si>
  <si>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</si>
  <si>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</si>
  <si>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</si>
  <si>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</si>
  <si>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</si>
  <si>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220.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</si>
  <si>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</si>
  <si>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</si>
  <si>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</si>
  <si>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</si>
  <si>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</si>
  <si>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</si>
  <si>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</si>
  <si>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</si>
  <si>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</si>
  <si>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</si>
  <si>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</si>
  <si>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</si>
  <si>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235.</t>
  </si>
  <si>
    <t>236.</t>
  </si>
  <si>
    <t>237.</t>
  </si>
  <si>
    <t>238.</t>
  </si>
  <si>
    <t>239.</t>
  </si>
  <si>
    <t>240.</t>
  </si>
  <si>
    <t>241.</t>
  </si>
  <si>
    <t>242.</t>
  </si>
  <si>
    <t>244.</t>
  </si>
  <si>
    <t>245.</t>
  </si>
  <si>
    <t>246.</t>
  </si>
  <si>
    <t>247.</t>
  </si>
  <si>
    <t>248.</t>
  </si>
  <si>
    <t>249.</t>
  </si>
  <si>
    <t>250.</t>
  </si>
  <si>
    <t>251.</t>
  </si>
  <si>
    <t>253.</t>
  </si>
  <si>
    <t>255.</t>
  </si>
  <si>
    <t>256.</t>
  </si>
  <si>
    <t>257.</t>
  </si>
  <si>
    <t>259.</t>
  </si>
  <si>
    <t>260.</t>
  </si>
  <si>
    <t>261.</t>
  </si>
  <si>
    <t>262.</t>
  </si>
  <si>
    <t>263.</t>
  </si>
  <si>
    <t>264.</t>
  </si>
  <si>
    <t>265.</t>
  </si>
  <si>
    <t>266.</t>
  </si>
  <si>
    <t>298.</t>
  </si>
  <si>
    <t>340.</t>
  </si>
  <si>
    <t>Дер. Денисово, д. 1/1</t>
  </si>
  <si>
    <t>385.</t>
  </si>
  <si>
    <t>584.</t>
  </si>
  <si>
    <t>613.</t>
  </si>
  <si>
    <t>640.</t>
  </si>
  <si>
    <t>681.</t>
  </si>
  <si>
    <t>695.</t>
  </si>
  <si>
    <t>716.</t>
  </si>
  <si>
    <t>741.</t>
  </si>
  <si>
    <t>807.</t>
  </si>
  <si>
    <t>834.</t>
  </si>
  <si>
    <t>844.</t>
  </si>
  <si>
    <t>854.</t>
  </si>
  <si>
    <t>990.</t>
  </si>
  <si>
    <t>1060.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</si>
  <si>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</si>
  <si>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</si>
  <si>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</si>
  <si>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</si>
  <si>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</si>
  <si>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</si>
  <si>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</si>
  <si>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</si>
  <si>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</si>
  <si>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</si>
  <si>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</si>
  <si>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</si>
  <si>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</si>
  <si>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</si>
  <si>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</si>
  <si>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</si>
  <si>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</si>
  <si>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</si>
  <si>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</si>
  <si>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</si>
  <si>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</si>
  <si>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</si>
  <si>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</si>
  <si>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</si>
  <si>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</si>
  <si>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</si>
  <si>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</si>
  <si>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</si>
  <si>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</si>
  <si>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</si>
  <si>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</si>
  <si>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</si>
  <si>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</si>
  <si>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</si>
  <si>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</si>
  <si>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</si>
  <si>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</si>
  <si>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</si>
  <si>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</si>
  <si>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</si>
  <si>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</si>
  <si>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</si>
  <si>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</si>
  <si>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</si>
  <si>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</si>
  <si>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</si>
  <si>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</si>
  <si>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</si>
  <si>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</si>
  <si>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</si>
  <si>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</si>
  <si>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</si>
  <si>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</si>
  <si>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</si>
  <si>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</si>
  <si>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</si>
  <si>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</si>
  <si>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</si>
  <si>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</si>
  <si>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</si>
  <si>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</si>
  <si>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</si>
  <si>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</si>
  <si>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</si>
  <si>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</si>
  <si>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</si>
  <si>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</si>
  <si>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</si>
  <si>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</si>
  <si>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</si>
  <si>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</si>
  <si>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</si>
  <si>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</si>
  <si>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</si>
  <si>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</si>
  <si>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</si>
  <si>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</si>
  <si>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</si>
  <si>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</si>
  <si>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</si>
  <si>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</si>
  <si>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</si>
  <si>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</si>
  <si>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</si>
  <si>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</si>
  <si>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</si>
  <si>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</si>
  <si>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</si>
  <si>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</si>
  <si>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</si>
  <si>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</si>
  <si>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</si>
  <si>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</si>
  <si>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</si>
  <si>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</si>
  <si>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</si>
  <si>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</si>
  <si>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</si>
  <si>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</si>
  <si>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</si>
  <si>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</si>
  <si>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</si>
  <si>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</si>
  <si>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</si>
  <si>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</si>
  <si>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</si>
  <si>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</si>
  <si>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</si>
  <si>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</si>
  <si>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</si>
  <si>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</si>
  <si>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</si>
  <si>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</si>
  <si>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</si>
  <si>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</si>
  <si>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</si>
  <si>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</si>
  <si>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</si>
  <si>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</si>
  <si>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</si>
  <si>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</si>
  <si>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</si>
  <si>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</si>
  <si>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</si>
  <si>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</si>
  <si>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</si>
  <si>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</si>
  <si>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</si>
  <si>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</si>
  <si>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</si>
  <si>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</si>
  <si>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</si>
  <si>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</si>
  <si>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</si>
  <si>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Ершичское сельское поселение Ершичского района Смоленской области</t>
  </si>
  <si>
    <t>27. Воргинское сельское поселение Ершичского района Смоленской области</t>
  </si>
  <si>
    <t>28. Кардымовское городское поселение Кардымовского района Смоленской области</t>
  </si>
  <si>
    <t>29. Каменское сельское поселение Кардымовского района Смоленской области</t>
  </si>
  <si>
    <t>30. Первомайское сельское поселение Кардымовского района Смоленской области</t>
  </si>
  <si>
    <t>31. Тюшинское сельское поселение Кардымовского района Смоленской области</t>
  </si>
  <si>
    <t>32. Краснинское городское поселение Краснинского района Смоленской области</t>
  </si>
  <si>
    <t>33. Гусинское сельское поселение Краснинского района Смоленской области</t>
  </si>
  <si>
    <t>34. Мерлинское сельское поселение Краснинского района Смоленской области</t>
  </si>
  <si>
    <t>35. Монастырщинское городское поселение Монастырщинского района Смоленской области</t>
  </si>
  <si>
    <t>36. Соболевское сельское поселение Монастырщинского района Смоленской области</t>
  </si>
  <si>
    <t>37. Высоковское сельское поселение Новодугинского района Смоленской области</t>
  </si>
  <si>
    <t>38. Починковское городское поселение Починковского района Смоленской области</t>
  </si>
  <si>
    <t>39. Ленинское сельское поселение Починковского района Смоленской области</t>
  </si>
  <si>
    <t>41. Прудковское сельское поселение Починковского района Смоленской области</t>
  </si>
  <si>
    <t>42. Стодолищенское сельское поселение Починковского района Смоленской области</t>
  </si>
  <si>
    <t>43. Шаталовскому сельское поселение Починковского района Смоленской области</t>
  </si>
  <si>
    <t>44. Рославльское городское поселение Рославльского района Смоленской области</t>
  </si>
  <si>
    <t>45. Астапковичское сельское поселение Рославльского района Смоленской области</t>
  </si>
  <si>
    <t>46. Екимовичское сельское поселение Рославльского района Смоленской области</t>
  </si>
  <si>
    <t>47. Остерское сельское поселение Рославльского района Смоленской области</t>
  </si>
  <si>
    <t>48. Кириловское сельское поселение Рославльского района Смоленской области</t>
  </si>
  <si>
    <t>49. Любовское сельское поселение Рославльского района Смоленской области</t>
  </si>
  <si>
    <t>50. Перенское сельское поселение Рославльского района Смоленской области</t>
  </si>
  <si>
    <t>51. Сырокоренское сельское поселение Рославльского района Смоленской области</t>
  </si>
  <si>
    <t>52. Руднянское городское поселение Руднянского района Смоленской области</t>
  </si>
  <si>
    <t>53. Голынковское городское поселение Руднянского района Смоленской области</t>
  </si>
  <si>
    <t>54. Любавичское сельское поселение Руднянского района Смоленской области</t>
  </si>
  <si>
    <t>55. Переволочское сельское поселение Руднянского района Смоленской области</t>
  </si>
  <si>
    <t>56. Чистиковское сельское поселение Руднянского района Смоленской области</t>
  </si>
  <si>
    <t>57. Сафоновское городское поселение Сафоновского района Смоленской области</t>
  </si>
  <si>
    <t>58. Барановское сельское поселение Сафоновского района Смоленской области</t>
  </si>
  <si>
    <t>59. Беленинское сельское поселение Сафоновского района Смоленской области</t>
  </si>
  <si>
    <t>60. Вадинское сельское поселение Сафоновского района Смоленской области</t>
  </si>
  <si>
    <t>61. Вышегорское сельское поселение Сафоновского района Смоленской области</t>
  </si>
  <si>
    <t>62. Издешковское сельское поселение Сафоновского района Смоленской области</t>
  </si>
  <si>
    <t>63. Казулинское сельское поселение Сафоновского района Смоленской области</t>
  </si>
  <si>
    <t>64. Николо-Погореловское сельское поселение Сафоновского района Смоленской области</t>
  </si>
  <si>
    <t>65. Прудковское сельское поселение Сафоновского района Смоленской области</t>
  </si>
  <si>
    <t>66. Рыбковское сельское поселение Сафоновского района Смоленской области</t>
  </si>
  <si>
    <t>67. Город Смоленск</t>
  </si>
  <si>
    <t>68. Волоковское сельское поселение Смоленского района Смоленской области</t>
  </si>
  <si>
    <t>69. Вязгинское сельское поселение Смоленского района Смоленской области</t>
  </si>
  <si>
    <t>70. Дивасовское сельское поселение Смоленского района Смоленской области</t>
  </si>
  <si>
    <t>71. Касплянское сельское поселение Смоленского района Смоленской области</t>
  </si>
  <si>
    <t>72. Катынское сельское поселение Смоленского района Смоленской области</t>
  </si>
  <si>
    <t>73. Козинское сельское поселение Смоленского района Смоленской области</t>
  </si>
  <si>
    <t>74. Корохоткинское сельское поселение Смоленского района Смоленской области</t>
  </si>
  <si>
    <t>75. Михновское сельское поселение Смоленского района Смоленской области</t>
  </si>
  <si>
    <t>76. Новосельское сельское поселение Смоленского района Смоленской области</t>
  </si>
  <si>
    <t>77. Печерское сельское поселение Смоленского района Смоленской области</t>
  </si>
  <si>
    <t>78. Пионерское сельское поселение Смоленского района Смоленской области</t>
  </si>
  <si>
    <t>79. Пригорское сельское поселение Смоленского района Смоленской области</t>
  </si>
  <si>
    <t>80. Сметанинское сельское поселение Смоленского района Смоленской области</t>
  </si>
  <si>
    <t>81. Стабенское сельское поселение Смоленского района Смоленской области</t>
  </si>
  <si>
    <t>82. Талашкинское сельское поселение Смоленского района Смоленской области</t>
  </si>
  <si>
    <t>83. Хохловское сельское поселение Смоленского района Смоленской области</t>
  </si>
  <si>
    <t>84. Сычевское городское поселение Сычевского района Смоленской области</t>
  </si>
  <si>
    <t>85. Дугинское сельское поселение Сычевского района Смоленской области</t>
  </si>
  <si>
    <t>86. Караваевское сельское поселение Сычевского района Смоленской области</t>
  </si>
  <si>
    <t>87. Мальцевское сельское поселение Сычевского района Смоленской области</t>
  </si>
  <si>
    <t>88. Темкинское сельское поселение Темкинского района Смоленской области</t>
  </si>
  <si>
    <t>89. Медведевское сельское поселение Темкинского района Смоленской области</t>
  </si>
  <si>
    <t>90. Угранское сельское поселение Угранского района Смоленской области</t>
  </si>
  <si>
    <t>91. Вешковское сельское поселение Угранского района Смоленской области</t>
  </si>
  <si>
    <t>92. Знаменское сельское поселение Угранского района Смоленской области</t>
  </si>
  <si>
    <t>93. Михалевское сельское поселение Угранского района Смоленской области</t>
  </si>
  <si>
    <t>94. Хиславичское городское поселение Хиславичского района Смоленской области</t>
  </si>
  <si>
    <t>95. Холм-Жирковское городское поселение Холм-Жирковского района Смоленской области</t>
  </si>
  <si>
    <t>96. Шумячское городское поселение</t>
  </si>
  <si>
    <t>97. Озерное сельское поселение Шумячского района Смоленской области</t>
  </si>
  <si>
    <t>98. Игоревское сельское поселение Холм-Жирковского района Смоленской области</t>
  </si>
  <si>
    <t>99. Первомайское сельское поселение Шумячского района Смоленской области</t>
  </si>
  <si>
    <t>100. Ярцевское городское поселение Ярцевского района Смоленской области</t>
  </si>
  <si>
    <t>101. Капыревщинское сельское поселение Ярцевского района Смоленской области</t>
  </si>
  <si>
    <t>102. Михейковское сельское поселение Ярцевского района Смоленской области</t>
  </si>
  <si>
    <t>103. Суетовское сельское поселение Ярцевского района Смоленской области</t>
  </si>
  <si>
    <t>40. Мурыгинское сельское поселение Починковского района Смоленской области40</t>
  </si>
  <si>
    <t>Приложение                    
к распоряжению Администрации Смоленской области
от 12.05.2022 № 660-р/адм (в редакции распоряжений Администрации Смоленской области от  07.12.2022                                № 1786-р/адм, от 03.03.2023 № 379-р/адм)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</si>
</sst>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273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/>
    <xf numFmtId="0" fontId="5" fillId="0" borderId="0" xfId="0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/>
    <xf numFmtId="0" fontId="5" fillId="0" borderId="1" xfId="0" applyFont="1" applyFill="1" applyBorder="1"/>
    <xf numFmtId="4" fontId="6" fillId="0" borderId="1" xfId="0" applyNumberFormat="1" applyFont="1" applyFill="1" applyBorder="1"/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49" fontId="5" fillId="0" borderId="1" xfId="12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2" xfId="1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readingOrder="1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2" fontId="5" fillId="0" borderId="1" xfId="0" applyNumberFormat="1" applyFont="1" applyFill="1" applyBorder="1" applyAlignment="1">
      <alignment vertical="center" readingOrder="1"/>
    </xf>
    <xf numFmtId="2" fontId="5" fillId="0" borderId="1" xfId="12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vertical="center" wrapText="1" readingOrder="1"/>
    </xf>
    <xf numFmtId="4" fontId="5" fillId="0" borderId="8" xfId="0" applyNumberFormat="1" applyFont="1" applyFill="1" applyBorder="1" applyAlignment="1">
      <alignment vertical="center" wrapText="1" readingOrder="1"/>
    </xf>
    <xf numFmtId="0" fontId="5" fillId="0" borderId="1" xfId="0" applyFont="1" applyFill="1" applyBorder="1" applyAlignment="1">
      <alignment horizontal="justify" vertical="center" wrapText="1"/>
    </xf>
    <xf numFmtId="4" fontId="6" fillId="0" borderId="4" xfId="0" applyNumberFormat="1" applyFont="1" applyFill="1" applyBorder="1"/>
    <xf numFmtId="4" fontId="15" fillId="0" borderId="4" xfId="0" applyNumberFormat="1" applyFont="1" applyFill="1" applyBorder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justify" vertical="center" wrapText="1"/>
    </xf>
    <xf numFmtId="4" fontId="5" fillId="0" borderId="1" xfId="10" applyNumberFormat="1" applyFont="1" applyFill="1" applyBorder="1" applyAlignment="1" applyProtection="1">
      <alignment horizontal="left" vertical="center" wrapText="1"/>
      <protection locked="0"/>
    </xf>
    <xf numFmtId="4" fontId="5" fillId="0" borderId="4" xfId="0" applyNumberFormat="1" applyFont="1" applyFill="1" applyBorder="1" applyAlignment="1">
      <alignment horizontal="right" vertical="center" readingOrder="1"/>
    </xf>
    <xf numFmtId="4" fontId="5" fillId="0" borderId="2" xfId="11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" fontId="5" fillId="0" borderId="2" xfId="0" applyNumberFormat="1" applyFont="1" applyFill="1" applyBorder="1" applyAlignment="1">
      <alignment horizontal="center" vertical="center"/>
    </xf>
    <xf numFmtId="4" fontId="5" fillId="0" borderId="2" xfId="12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left" vertical="center" wrapText="1"/>
    </xf>
    <xf numFmtId="0" fontId="5" fillId="0" borderId="8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 wrapText="1"/>
    </xf>
    <xf numFmtId="1" fontId="5" fillId="0" borderId="8" xfId="9" applyNumberFormat="1" applyFont="1" applyFill="1" applyBorder="1" applyAlignment="1">
      <alignment horizontal="center" vertical="center" readingOrder="1"/>
    </xf>
    <xf numFmtId="4" fontId="5" fillId="0" borderId="8" xfId="9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12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 readingOrder="1"/>
    </xf>
    <xf numFmtId="1" fontId="5" fillId="0" borderId="8" xfId="0" applyNumberFormat="1" applyFont="1" applyFill="1" applyBorder="1" applyAlignment="1">
      <alignment horizontal="center" vertical="center" wrapText="1" readingOrder="1"/>
    </xf>
    <xf numFmtId="4" fontId="5" fillId="0" borderId="2" xfId="12" applyNumberFormat="1" applyFont="1" applyFill="1" applyBorder="1" applyAlignment="1">
      <alignment vertical="center" readingOrder="1"/>
    </xf>
    <xf numFmtId="4" fontId="5" fillId="0" borderId="8" xfId="12" applyNumberFormat="1" applyFont="1" applyFill="1" applyBorder="1" applyAlignment="1">
      <alignment vertical="center" readingOrder="1"/>
    </xf>
    <xf numFmtId="0" fontId="6" fillId="0" borderId="1" xfId="0" applyFont="1" applyFill="1" applyBorder="1" applyAlignment="1">
      <alignment horizontal="center" vertical="center"/>
    </xf>
    <xf numFmtId="4" fontId="5" fillId="0" borderId="2" xfId="12" applyNumberFormat="1" applyFont="1" applyFill="1" applyBorder="1" applyAlignment="1">
      <alignment horizontal="right" vertical="center"/>
    </xf>
    <xf numFmtId="4" fontId="5" fillId="0" borderId="8" xfId="1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8" xfId="12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 wrapText="1" readingOrder="1"/>
    </xf>
    <xf numFmtId="4" fontId="5" fillId="0" borderId="8" xfId="0" applyNumberFormat="1" applyFont="1" applyFill="1" applyBorder="1" applyAlignment="1">
      <alignment horizontal="right" vertical="center" wrapText="1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1" fontId="5" fillId="0" borderId="8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GUTO~1\AppData\Local\Temp\delo\&#1055;&#1088;&#1080;&#1083;&#1086;&#1078;&#1077;&#1085;&#1080;&#1077;%202%202023-2025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89;%20&#1086;&#1082;&#1090;&#1103;&#1073;&#1088;&#1103;%202022\&#1055;&#1088;&#1080;&#1083;&#1086;&#1078;&#1077;&#1085;&#1080;&#1077;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74;%20&#1055;&#1056;&#1040;&#1042;&#1054;&#1042;&#1054;&#1049;%2023.12.2022\&#1055;&#1088;&#1080;&#1083;&#1086;&#1078;&#1077;&#1085;&#1080;&#1077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vakova_OV\Desktop\&#1048;&#1079;&#1084;&#1077;&#1085;&#1077;&#1085;&#1080;&#1103;%20&#1074;%20&#1050;&#1055;%202020-2022%20&#1074;%20&#1055;&#1056;&#1040;&#1042;&#1054;&#1042;&#1054;&#1049;%2023.12.2022\&#1048;&#1079;&#1084;&#1077;&#1085;&#1077;&#1085;&#1080;&#1103;%20&#1050;&#1055;%202017-2019\&#1055;&#1088;&#1080;&#1083;&#1086;&#1078;&#1077;&#1085;&#1080;&#1077;%201%2020017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д. прилож"/>
    </sheetNames>
    <sheetDataSet>
      <sheetData sheetId="0">
        <row r="12">
          <cell r="C12">
            <v>7196096.8599999985</v>
          </cell>
        </row>
        <row r="13">
          <cell r="C13">
            <v>4661541.5999999996</v>
          </cell>
        </row>
        <row r="14">
          <cell r="C14">
            <v>1704024</v>
          </cell>
        </row>
        <row r="15">
          <cell r="C15">
            <v>4368818.08</v>
          </cell>
        </row>
        <row r="16">
          <cell r="C16">
            <v>3063439.24</v>
          </cell>
        </row>
        <row r="18">
          <cell r="C18">
            <v>7948800</v>
          </cell>
        </row>
        <row r="19">
          <cell r="C19">
            <v>2800000</v>
          </cell>
        </row>
        <row r="20">
          <cell r="C20">
            <v>2800000</v>
          </cell>
        </row>
        <row r="21">
          <cell r="C21">
            <v>2800000</v>
          </cell>
        </row>
        <row r="22">
          <cell r="C22">
            <v>5440500</v>
          </cell>
        </row>
        <row r="23">
          <cell r="C23">
            <v>24309830.940000001</v>
          </cell>
        </row>
        <row r="24">
          <cell r="C24">
            <v>30086896.82</v>
          </cell>
        </row>
        <row r="25">
          <cell r="C25">
            <v>17466261.440000001</v>
          </cell>
        </row>
        <row r="26">
          <cell r="C26">
            <v>28218946.690000001</v>
          </cell>
        </row>
        <row r="27">
          <cell r="C27">
            <v>2900000</v>
          </cell>
        </row>
        <row r="28">
          <cell r="C28">
            <v>17117604.719999999</v>
          </cell>
        </row>
        <row r="29">
          <cell r="C29">
            <v>3835196.64</v>
          </cell>
        </row>
        <row r="30">
          <cell r="C30">
            <v>12012500</v>
          </cell>
        </row>
        <row r="31">
          <cell r="C31">
            <v>17534208</v>
          </cell>
        </row>
        <row r="32">
          <cell r="C32">
            <v>850000</v>
          </cell>
        </row>
        <row r="33">
          <cell r="C33">
            <v>12994103.66</v>
          </cell>
        </row>
        <row r="34">
          <cell r="C34">
            <v>4729980</v>
          </cell>
        </row>
        <row r="35">
          <cell r="C35">
            <v>20481656.399999999</v>
          </cell>
        </row>
        <row r="36">
          <cell r="C36">
            <v>3022500</v>
          </cell>
        </row>
        <row r="37">
          <cell r="C37">
            <v>7556250</v>
          </cell>
        </row>
        <row r="38">
          <cell r="C38">
            <v>8114640.2599999998</v>
          </cell>
        </row>
        <row r="39">
          <cell r="C39">
            <v>12127761.52</v>
          </cell>
        </row>
        <row r="40">
          <cell r="C40">
            <v>8594640</v>
          </cell>
        </row>
        <row r="41">
          <cell r="C41">
            <v>43903166.520000003</v>
          </cell>
        </row>
        <row r="42">
          <cell r="C42">
            <v>16809292</v>
          </cell>
        </row>
        <row r="43">
          <cell r="C43">
            <v>2063050</v>
          </cell>
        </row>
        <row r="45">
          <cell r="C45">
            <v>8602382</v>
          </cell>
        </row>
        <row r="46">
          <cell r="C46">
            <v>6272069</v>
          </cell>
        </row>
        <row r="47">
          <cell r="C47">
            <v>5928750</v>
          </cell>
        </row>
        <row r="48">
          <cell r="C48">
            <v>3144744</v>
          </cell>
        </row>
        <row r="49">
          <cell r="C49">
            <v>3144744</v>
          </cell>
        </row>
        <row r="51">
          <cell r="C51">
            <v>553552.48</v>
          </cell>
        </row>
        <row r="52">
          <cell r="C52">
            <v>847012.48</v>
          </cell>
        </row>
        <row r="54">
          <cell r="C54">
            <v>8093518.7999999998</v>
          </cell>
        </row>
        <row r="55">
          <cell r="C55">
            <v>8093518.7999999998</v>
          </cell>
        </row>
        <row r="57">
          <cell r="C57">
            <v>7010993.96</v>
          </cell>
        </row>
        <row r="58">
          <cell r="C58">
            <v>7011253.1600000001</v>
          </cell>
        </row>
        <row r="60">
          <cell r="C60">
            <v>2766750</v>
          </cell>
        </row>
        <row r="62">
          <cell r="C62">
            <v>6766224.3599999994</v>
          </cell>
        </row>
        <row r="64">
          <cell r="C64">
            <v>8010162.04</v>
          </cell>
        </row>
        <row r="65">
          <cell r="C65">
            <v>6049593</v>
          </cell>
        </row>
        <row r="66">
          <cell r="C66">
            <v>6049593</v>
          </cell>
        </row>
        <row r="68">
          <cell r="C68">
            <v>5684636</v>
          </cell>
        </row>
        <row r="69">
          <cell r="C69">
            <v>300000</v>
          </cell>
        </row>
        <row r="70">
          <cell r="C70">
            <v>5391924.2199999997</v>
          </cell>
        </row>
        <row r="71">
          <cell r="C71">
            <v>4581416.6500000004</v>
          </cell>
        </row>
        <row r="72">
          <cell r="C72">
            <v>5001976.51</v>
          </cell>
        </row>
        <row r="73">
          <cell r="C73">
            <v>4527166.1100000003</v>
          </cell>
        </row>
        <row r="74">
          <cell r="C74">
            <v>2063050</v>
          </cell>
        </row>
        <row r="75">
          <cell r="C75">
            <v>917531.79999999993</v>
          </cell>
        </row>
        <row r="76">
          <cell r="C76">
            <v>5031739.4400000004</v>
          </cell>
        </row>
        <row r="77">
          <cell r="C77">
            <v>6339486.3300000001</v>
          </cell>
        </row>
        <row r="78">
          <cell r="C78">
            <v>8702147.8800000008</v>
          </cell>
        </row>
        <row r="79">
          <cell r="C79">
            <v>30591952.470000003</v>
          </cell>
        </row>
        <row r="81">
          <cell r="C81">
            <v>2468129.58</v>
          </cell>
        </row>
        <row r="82">
          <cell r="C82">
            <v>1861083.5000000002</v>
          </cell>
        </row>
        <row r="83">
          <cell r="C83">
            <v>1838982.8</v>
          </cell>
        </row>
        <row r="84">
          <cell r="C84">
            <v>6301775.2000000002</v>
          </cell>
        </row>
        <row r="86">
          <cell r="C86">
            <v>10245164.4</v>
          </cell>
        </row>
        <row r="87">
          <cell r="C87">
            <v>6279476</v>
          </cell>
        </row>
        <row r="88">
          <cell r="C88">
            <v>2352005.5</v>
          </cell>
        </row>
        <row r="89">
          <cell r="C89">
            <v>2661780</v>
          </cell>
        </row>
        <row r="91">
          <cell r="C91">
            <v>1575420</v>
          </cell>
        </row>
        <row r="92">
          <cell r="C92">
            <v>2513170</v>
          </cell>
        </row>
        <row r="94">
          <cell r="C94">
            <v>270144</v>
          </cell>
        </row>
        <row r="96">
          <cell r="C96">
            <v>4402389.4000000004</v>
          </cell>
        </row>
        <row r="97">
          <cell r="C97">
            <v>1423879.6</v>
          </cell>
        </row>
        <row r="99">
          <cell r="C99">
            <v>4354052</v>
          </cell>
        </row>
        <row r="100">
          <cell r="C100">
            <v>1744215</v>
          </cell>
        </row>
        <row r="101">
          <cell r="C101">
            <v>4100270</v>
          </cell>
        </row>
        <row r="102">
          <cell r="C102">
            <v>3949560</v>
          </cell>
        </row>
        <row r="103">
          <cell r="C103">
            <v>4873975</v>
          </cell>
        </row>
        <row r="105">
          <cell r="C105">
            <v>1975500</v>
          </cell>
        </row>
        <row r="107">
          <cell r="C107">
            <v>10976583.859999999</v>
          </cell>
        </row>
        <row r="108">
          <cell r="C108">
            <v>8343526.8300000001</v>
          </cell>
        </row>
        <row r="109">
          <cell r="C109">
            <v>1324954.8</v>
          </cell>
        </row>
        <row r="111">
          <cell r="C111">
            <v>6218207.04</v>
          </cell>
        </row>
        <row r="112">
          <cell r="C112">
            <v>29486188.309999999</v>
          </cell>
        </row>
        <row r="113">
          <cell r="C113">
            <v>29573161.510000002</v>
          </cell>
        </row>
        <row r="114">
          <cell r="C114">
            <v>36050869.789999999</v>
          </cell>
        </row>
        <row r="115">
          <cell r="C115">
            <v>36262396.450000003</v>
          </cell>
        </row>
        <row r="116">
          <cell r="C116">
            <v>37577235.020000003</v>
          </cell>
        </row>
        <row r="117">
          <cell r="C117">
            <v>34538785.229999997</v>
          </cell>
        </row>
        <row r="118">
          <cell r="C118">
            <v>6109858.5999999996</v>
          </cell>
        </row>
        <row r="119">
          <cell r="C119">
            <v>6138604.3399999999</v>
          </cell>
        </row>
        <row r="120">
          <cell r="C120">
            <v>10822394.48</v>
          </cell>
        </row>
        <row r="121">
          <cell r="C121">
            <v>7230929.5499999998</v>
          </cell>
        </row>
        <row r="123">
          <cell r="C123">
            <v>6994513.4800000004</v>
          </cell>
        </row>
        <row r="124">
          <cell r="C124">
            <v>6723932.7200000007</v>
          </cell>
        </row>
        <row r="126">
          <cell r="C126">
            <v>5567571.7999999998</v>
          </cell>
        </row>
        <row r="128">
          <cell r="C128">
            <v>5425000</v>
          </cell>
        </row>
        <row r="129">
          <cell r="C129">
            <v>1798000</v>
          </cell>
        </row>
        <row r="130">
          <cell r="C130">
            <v>12895628.130000001</v>
          </cell>
        </row>
        <row r="131">
          <cell r="C131">
            <v>5965663.6200000001</v>
          </cell>
        </row>
        <row r="135">
          <cell r="C135">
            <v>5192500</v>
          </cell>
        </row>
        <row r="136">
          <cell r="C136">
            <v>4666829.6599999992</v>
          </cell>
        </row>
        <row r="137">
          <cell r="C137">
            <v>4010891.26</v>
          </cell>
        </row>
        <row r="138">
          <cell r="C138">
            <v>5769835.2000000002</v>
          </cell>
        </row>
        <row r="140">
          <cell r="C140">
            <v>589310.19999999995</v>
          </cell>
        </row>
        <row r="141">
          <cell r="C141">
            <v>5916167.2999999998</v>
          </cell>
        </row>
        <row r="142">
          <cell r="C142">
            <v>7513192.6399999997</v>
          </cell>
        </row>
        <row r="143">
          <cell r="C143">
            <v>188842.57</v>
          </cell>
        </row>
        <row r="144">
          <cell r="C144">
            <v>6018870.4000000004</v>
          </cell>
        </row>
        <row r="145">
          <cell r="C145">
            <v>13037050</v>
          </cell>
        </row>
        <row r="146">
          <cell r="C146">
            <v>6902581.2999999998</v>
          </cell>
        </row>
        <row r="147">
          <cell r="C147">
            <v>4008906.4</v>
          </cell>
        </row>
        <row r="149">
          <cell r="C149">
            <v>300000</v>
          </cell>
        </row>
        <row r="151">
          <cell r="C151">
            <v>13787110</v>
          </cell>
        </row>
        <row r="153">
          <cell r="C153">
            <v>6921169.5999999996</v>
          </cell>
        </row>
        <row r="155">
          <cell r="C155">
            <v>7464551.580000001</v>
          </cell>
        </row>
        <row r="157">
          <cell r="C157">
            <v>5338973.5</v>
          </cell>
        </row>
        <row r="158">
          <cell r="C158">
            <v>10765059.199999999</v>
          </cell>
        </row>
        <row r="160">
          <cell r="C160">
            <v>4023050</v>
          </cell>
        </row>
        <row r="161">
          <cell r="C161">
            <v>502723.6</v>
          </cell>
        </row>
        <row r="163">
          <cell r="C163">
            <v>5443782.4400000004</v>
          </cell>
        </row>
        <row r="164">
          <cell r="C164">
            <v>5794000.4100000001</v>
          </cell>
        </row>
        <row r="166">
          <cell r="C166">
            <v>2119289.2000000002</v>
          </cell>
        </row>
        <row r="167">
          <cell r="C167">
            <v>2697000</v>
          </cell>
        </row>
        <row r="168">
          <cell r="C168">
            <v>200000</v>
          </cell>
        </row>
        <row r="170">
          <cell r="C170">
            <v>5722442.9000000004</v>
          </cell>
        </row>
        <row r="172">
          <cell r="C172">
            <v>3363500</v>
          </cell>
        </row>
        <row r="173">
          <cell r="C173">
            <v>3363500</v>
          </cell>
        </row>
        <row r="174">
          <cell r="C174">
            <v>3241050</v>
          </cell>
        </row>
        <row r="175">
          <cell r="C175">
            <v>12060801.140000001</v>
          </cell>
        </row>
        <row r="176">
          <cell r="C176">
            <v>5492706.5</v>
          </cell>
        </row>
        <row r="177">
          <cell r="C177">
            <v>1372866</v>
          </cell>
        </row>
        <row r="178">
          <cell r="C178">
            <v>2513170</v>
          </cell>
        </row>
        <row r="180">
          <cell r="C180">
            <v>2068252.8</v>
          </cell>
        </row>
        <row r="181">
          <cell r="C181">
            <v>1799305.6</v>
          </cell>
        </row>
        <row r="182">
          <cell r="C182">
            <v>2399360.4</v>
          </cell>
        </row>
        <row r="183">
          <cell r="C183">
            <v>2636415</v>
          </cell>
        </row>
        <row r="184">
          <cell r="C184">
            <v>2638212.2000000002</v>
          </cell>
        </row>
        <row r="186">
          <cell r="C186">
            <v>4401648</v>
          </cell>
        </row>
        <row r="187">
          <cell r="C187">
            <v>1964247</v>
          </cell>
        </row>
        <row r="188">
          <cell r="C188">
            <v>1964247</v>
          </cell>
        </row>
        <row r="190">
          <cell r="C190">
            <v>3275485.41</v>
          </cell>
        </row>
        <row r="192">
          <cell r="C192">
            <v>5930848.6600000001</v>
          </cell>
        </row>
        <row r="193">
          <cell r="C193">
            <v>7686635.1699999999</v>
          </cell>
        </row>
        <row r="195">
          <cell r="C195">
            <v>7502399.5999999996</v>
          </cell>
        </row>
        <row r="196">
          <cell r="C196">
            <v>2373103.6</v>
          </cell>
        </row>
        <row r="198">
          <cell r="C198">
            <v>21702303.960000001</v>
          </cell>
        </row>
        <row r="199">
          <cell r="C199">
            <v>14547342.969999999</v>
          </cell>
        </row>
        <row r="200">
          <cell r="C200">
            <v>5313276</v>
          </cell>
        </row>
        <row r="201">
          <cell r="C201">
            <v>11022047</v>
          </cell>
        </row>
        <row r="202">
          <cell r="C202">
            <v>7183231.2000000002</v>
          </cell>
        </row>
        <row r="203">
          <cell r="C203">
            <v>10478256</v>
          </cell>
        </row>
        <row r="204">
          <cell r="C204">
            <v>2874190</v>
          </cell>
        </row>
        <row r="205">
          <cell r="C205">
            <v>33177064.480000004</v>
          </cell>
        </row>
        <row r="206">
          <cell r="C206">
            <v>57723768.219999999</v>
          </cell>
        </row>
        <row r="207">
          <cell r="C207">
            <v>9456902.3199999984</v>
          </cell>
        </row>
        <row r="208">
          <cell r="C208">
            <v>6365898.3000000007</v>
          </cell>
        </row>
        <row r="209">
          <cell r="C209">
            <v>16093328.619999999</v>
          </cell>
        </row>
        <row r="210">
          <cell r="C210">
            <v>4780336</v>
          </cell>
        </row>
        <row r="211">
          <cell r="C211">
            <v>3324760.56</v>
          </cell>
        </row>
        <row r="212">
          <cell r="C212">
            <v>1300846.8</v>
          </cell>
        </row>
        <row r="213">
          <cell r="C213">
            <v>14487737.819999998</v>
          </cell>
        </row>
        <row r="214">
          <cell r="C214">
            <v>18346061.390000004</v>
          </cell>
        </row>
        <row r="215">
          <cell r="C215">
            <v>850000</v>
          </cell>
        </row>
        <row r="216">
          <cell r="C216">
            <v>14722477.600000001</v>
          </cell>
        </row>
        <row r="217">
          <cell r="C217">
            <v>18079451.079999998</v>
          </cell>
        </row>
        <row r="219">
          <cell r="C219">
            <v>8662209</v>
          </cell>
        </row>
        <row r="220">
          <cell r="C220">
            <v>850000</v>
          </cell>
        </row>
        <row r="221">
          <cell r="C221">
            <v>19807101.710000001</v>
          </cell>
        </row>
        <row r="222">
          <cell r="C222">
            <v>3020544</v>
          </cell>
        </row>
        <row r="223">
          <cell r="C223">
            <v>14590358.739999998</v>
          </cell>
        </row>
        <row r="224">
          <cell r="C224">
            <v>6627486</v>
          </cell>
        </row>
        <row r="225">
          <cell r="C225">
            <v>2289696</v>
          </cell>
        </row>
        <row r="226">
          <cell r="C226">
            <v>2329843.1999999997</v>
          </cell>
        </row>
        <row r="228">
          <cell r="C228">
            <v>1975276.8</v>
          </cell>
        </row>
        <row r="229">
          <cell r="C229">
            <v>1975276.8</v>
          </cell>
        </row>
        <row r="231">
          <cell r="C231">
            <v>6218409.2999999998</v>
          </cell>
        </row>
        <row r="232">
          <cell r="C232">
            <v>5452170.9800000004</v>
          </cell>
        </row>
        <row r="233">
          <cell r="C233">
            <v>5581955.5800000001</v>
          </cell>
        </row>
        <row r="234">
          <cell r="C234">
            <v>4847456.4000000004</v>
          </cell>
        </row>
        <row r="235">
          <cell r="C235">
            <v>1983252.8</v>
          </cell>
        </row>
        <row r="237">
          <cell r="C237">
            <v>6737428.8999999994</v>
          </cell>
        </row>
        <row r="238">
          <cell r="C238">
            <v>1888851.9</v>
          </cell>
        </row>
        <row r="239">
          <cell r="C239">
            <v>822403.1</v>
          </cell>
        </row>
        <row r="240">
          <cell r="C240">
            <v>4606659.7</v>
          </cell>
        </row>
        <row r="241">
          <cell r="C241">
            <v>1828892.71</v>
          </cell>
        </row>
        <row r="242">
          <cell r="C242">
            <v>6107298.2999999998</v>
          </cell>
        </row>
        <row r="243">
          <cell r="C243">
            <v>958613.15</v>
          </cell>
        </row>
        <row r="244">
          <cell r="C244">
            <v>6167333.6999999993</v>
          </cell>
        </row>
        <row r="246">
          <cell r="C246">
            <v>8250811.1699999999</v>
          </cell>
        </row>
        <row r="248">
          <cell r="C248">
            <v>556850.4</v>
          </cell>
        </row>
        <row r="249">
          <cell r="C249">
            <v>556850.4</v>
          </cell>
        </row>
        <row r="250">
          <cell r="C250">
            <v>2853194</v>
          </cell>
        </row>
        <row r="251">
          <cell r="C251">
            <v>9645220.7599999998</v>
          </cell>
        </row>
        <row r="252">
          <cell r="C252">
            <v>3441155</v>
          </cell>
        </row>
        <row r="253">
          <cell r="C253">
            <v>463251.20000000001</v>
          </cell>
        </row>
        <row r="254">
          <cell r="C254">
            <v>269179.2</v>
          </cell>
        </row>
        <row r="255">
          <cell r="C255">
            <v>637447.6</v>
          </cell>
        </row>
        <row r="256">
          <cell r="C256">
            <v>4626029.8</v>
          </cell>
        </row>
        <row r="257">
          <cell r="C257">
            <v>526387.19999999995</v>
          </cell>
        </row>
        <row r="258">
          <cell r="C258">
            <v>5843555.5</v>
          </cell>
        </row>
        <row r="260">
          <cell r="C260">
            <v>5225046.96</v>
          </cell>
        </row>
        <row r="261">
          <cell r="C261">
            <v>9195715.5999999996</v>
          </cell>
        </row>
        <row r="263">
          <cell r="C263">
            <v>300000</v>
          </cell>
        </row>
        <row r="264">
          <cell r="C264">
            <v>5642154.7999999998</v>
          </cell>
        </row>
        <row r="266">
          <cell r="C266">
            <v>3191443.1999999997</v>
          </cell>
        </row>
        <row r="267">
          <cell r="C267">
            <v>1664280</v>
          </cell>
        </row>
        <row r="268">
          <cell r="C268">
            <v>4982036.7</v>
          </cell>
        </row>
        <row r="269">
          <cell r="C269">
            <v>18882099.84</v>
          </cell>
        </row>
        <row r="270">
          <cell r="C270">
            <v>12164610.019999998</v>
          </cell>
        </row>
        <row r="272">
          <cell r="C272">
            <v>5854089.4000000004</v>
          </cell>
        </row>
        <row r="273">
          <cell r="C273">
            <v>22642288.710000001</v>
          </cell>
        </row>
        <row r="274">
          <cell r="C274">
            <v>5911192</v>
          </cell>
        </row>
        <row r="275">
          <cell r="C275">
            <v>36531053.980000004</v>
          </cell>
        </row>
        <row r="276">
          <cell r="C276">
            <v>19278185.920000002</v>
          </cell>
        </row>
        <row r="277">
          <cell r="C277">
            <v>28009949.600000001</v>
          </cell>
        </row>
        <row r="278">
          <cell r="C278">
            <v>28010069.600000001</v>
          </cell>
        </row>
        <row r="279">
          <cell r="C279">
            <v>5068500</v>
          </cell>
        </row>
        <row r="280">
          <cell r="C280">
            <v>6674106.0600000005</v>
          </cell>
        </row>
        <row r="281">
          <cell r="C281">
            <v>9062526.2400000002</v>
          </cell>
        </row>
        <row r="282">
          <cell r="C282">
            <v>17303214.300000001</v>
          </cell>
        </row>
        <row r="283">
          <cell r="C283">
            <v>22442922.91</v>
          </cell>
        </row>
        <row r="284">
          <cell r="C284">
            <v>12857806.48</v>
          </cell>
        </row>
        <row r="285">
          <cell r="C285">
            <v>13264869.290000001</v>
          </cell>
        </row>
        <row r="286">
          <cell r="C286">
            <v>2586752.87</v>
          </cell>
        </row>
        <row r="287">
          <cell r="C287">
            <v>21821818.84</v>
          </cell>
        </row>
        <row r="288">
          <cell r="C288">
            <v>22082541.969999999</v>
          </cell>
        </row>
        <row r="289">
          <cell r="C289">
            <v>12255607.15</v>
          </cell>
        </row>
        <row r="291">
          <cell r="C291">
            <v>23238580.73</v>
          </cell>
        </row>
        <row r="293">
          <cell r="C293">
            <v>2560440</v>
          </cell>
        </row>
        <row r="294">
          <cell r="C294">
            <v>5075165</v>
          </cell>
        </row>
        <row r="296">
          <cell r="C296">
            <v>10234112.040000001</v>
          </cell>
        </row>
        <row r="298">
          <cell r="C298">
            <v>713600</v>
          </cell>
        </row>
        <row r="299">
          <cell r="C299">
            <v>7700916</v>
          </cell>
        </row>
        <row r="301">
          <cell r="C301">
            <v>5849442.4199999999</v>
          </cell>
        </row>
        <row r="303">
          <cell r="C303">
            <v>7481000.7999999998</v>
          </cell>
        </row>
        <row r="304">
          <cell r="C304">
            <v>2052030.2999999998</v>
          </cell>
        </row>
        <row r="306">
          <cell r="C306">
            <v>7592769.2400000002</v>
          </cell>
        </row>
        <row r="307">
          <cell r="C307">
            <v>5490440.6200000001</v>
          </cell>
        </row>
        <row r="309">
          <cell r="C309">
            <v>5669005</v>
          </cell>
        </row>
        <row r="310">
          <cell r="C310">
            <v>8027457</v>
          </cell>
        </row>
        <row r="311">
          <cell r="C311">
            <v>300000</v>
          </cell>
        </row>
        <row r="313">
          <cell r="C313">
            <v>7370250</v>
          </cell>
        </row>
        <row r="314">
          <cell r="C314">
            <v>9687500</v>
          </cell>
        </row>
        <row r="315">
          <cell r="C315">
            <v>4805000</v>
          </cell>
        </row>
        <row r="316">
          <cell r="C316">
            <v>14719951.800000001</v>
          </cell>
        </row>
        <row r="317">
          <cell r="C317">
            <v>2070800</v>
          </cell>
        </row>
        <row r="318">
          <cell r="C318">
            <v>4284646.0299999993</v>
          </cell>
        </row>
        <row r="319">
          <cell r="C319">
            <v>4960000</v>
          </cell>
        </row>
        <row r="320">
          <cell r="C320">
            <v>10270800.4</v>
          </cell>
        </row>
        <row r="321">
          <cell r="C321">
            <v>2899687.38</v>
          </cell>
        </row>
        <row r="322">
          <cell r="C322">
            <v>3679948.8099999996</v>
          </cell>
        </row>
        <row r="323">
          <cell r="C323">
            <v>2974917.32</v>
          </cell>
        </row>
        <row r="324">
          <cell r="C324">
            <v>2186440.92</v>
          </cell>
        </row>
        <row r="325">
          <cell r="C325">
            <v>2162691.62</v>
          </cell>
        </row>
        <row r="326">
          <cell r="C326">
            <v>3027925</v>
          </cell>
        </row>
        <row r="327">
          <cell r="C327">
            <v>2517075.88</v>
          </cell>
        </row>
        <row r="328">
          <cell r="C328">
            <v>2125825.7000000002</v>
          </cell>
        </row>
        <row r="329">
          <cell r="C329">
            <v>832140</v>
          </cell>
        </row>
        <row r="330">
          <cell r="C330">
            <v>10454725</v>
          </cell>
        </row>
        <row r="331">
          <cell r="C331">
            <v>25964534.68</v>
          </cell>
        </row>
        <row r="332">
          <cell r="C332">
            <v>2440875</v>
          </cell>
        </row>
        <row r="333">
          <cell r="C333">
            <v>1506454.8</v>
          </cell>
        </row>
        <row r="334">
          <cell r="C334">
            <v>7002761.2000000011</v>
          </cell>
        </row>
        <row r="335">
          <cell r="C335">
            <v>4567850</v>
          </cell>
        </row>
        <row r="336">
          <cell r="C336">
            <v>5190962</v>
          </cell>
        </row>
        <row r="337">
          <cell r="C337">
            <v>5037500</v>
          </cell>
        </row>
        <row r="338">
          <cell r="C338">
            <v>2895772</v>
          </cell>
        </row>
        <row r="339">
          <cell r="C339">
            <v>2127685</v>
          </cell>
        </row>
        <row r="340">
          <cell r="C340">
            <v>2131250</v>
          </cell>
        </row>
        <row r="341">
          <cell r="C341">
            <v>6004861.6399999997</v>
          </cell>
        </row>
        <row r="342">
          <cell r="C342">
            <v>2481948</v>
          </cell>
        </row>
        <row r="343">
          <cell r="C343">
            <v>9114000</v>
          </cell>
        </row>
        <row r="344">
          <cell r="C344">
            <v>11136034.09</v>
          </cell>
        </row>
        <row r="345">
          <cell r="C345">
            <v>17853441.859999999</v>
          </cell>
        </row>
        <row r="347">
          <cell r="C347">
            <v>2021993.43</v>
          </cell>
        </row>
        <row r="348">
          <cell r="C348">
            <v>5538925</v>
          </cell>
        </row>
        <row r="349">
          <cell r="C349">
            <v>8167570</v>
          </cell>
        </row>
        <row r="350">
          <cell r="C350">
            <v>5091750</v>
          </cell>
        </row>
        <row r="351">
          <cell r="C351">
            <v>5856502.7899999991</v>
          </cell>
        </row>
        <row r="352">
          <cell r="C352">
            <v>2747012.2</v>
          </cell>
        </row>
        <row r="353">
          <cell r="C353">
            <v>3968000</v>
          </cell>
        </row>
        <row r="354">
          <cell r="C354">
            <v>6263550</v>
          </cell>
        </row>
        <row r="355">
          <cell r="C355">
            <v>4053250</v>
          </cell>
        </row>
        <row r="356">
          <cell r="C356">
            <v>9424000</v>
          </cell>
        </row>
        <row r="357">
          <cell r="C357">
            <v>47880529.219999999</v>
          </cell>
        </row>
        <row r="358">
          <cell r="C358">
            <v>15485390.01</v>
          </cell>
        </row>
        <row r="359">
          <cell r="C359">
            <v>13646026.550000001</v>
          </cell>
        </row>
        <row r="360">
          <cell r="C360">
            <v>2960500</v>
          </cell>
        </row>
        <row r="361">
          <cell r="C361">
            <v>5215750</v>
          </cell>
        </row>
        <row r="362">
          <cell r="C362">
            <v>357312</v>
          </cell>
        </row>
        <row r="363">
          <cell r="C363">
            <v>850000</v>
          </cell>
        </row>
        <row r="364">
          <cell r="C364">
            <v>2733278.4</v>
          </cell>
        </row>
        <row r="365">
          <cell r="C365">
            <v>42416308</v>
          </cell>
        </row>
        <row r="366">
          <cell r="C366">
            <v>6885574.8300000001</v>
          </cell>
        </row>
        <row r="367">
          <cell r="C367">
            <v>3907429.1</v>
          </cell>
        </row>
        <row r="368">
          <cell r="C368">
            <v>34519133</v>
          </cell>
        </row>
        <row r="369">
          <cell r="C369">
            <v>2123500</v>
          </cell>
        </row>
        <row r="370">
          <cell r="C370">
            <v>2123500</v>
          </cell>
        </row>
        <row r="371">
          <cell r="C371">
            <v>7343164.5000000009</v>
          </cell>
        </row>
        <row r="372">
          <cell r="C372">
            <v>6184500</v>
          </cell>
        </row>
        <row r="373">
          <cell r="C373">
            <v>1037803.2</v>
          </cell>
        </row>
        <row r="374">
          <cell r="C374">
            <v>1832269.4999999998</v>
          </cell>
        </row>
        <row r="375">
          <cell r="C375">
            <v>7819906.7000000002</v>
          </cell>
        </row>
        <row r="376">
          <cell r="C376">
            <v>20179534.129999999</v>
          </cell>
        </row>
        <row r="377">
          <cell r="C377">
            <v>9540172.5</v>
          </cell>
        </row>
        <row r="378">
          <cell r="C378">
            <v>4730600</v>
          </cell>
        </row>
        <row r="379">
          <cell r="C379">
            <v>516650.4</v>
          </cell>
        </row>
        <row r="380">
          <cell r="C380">
            <v>4293500</v>
          </cell>
        </row>
        <row r="381">
          <cell r="C381">
            <v>17927234.16</v>
          </cell>
        </row>
        <row r="382">
          <cell r="C382">
            <v>18065089.379999999</v>
          </cell>
        </row>
        <row r="383">
          <cell r="C383">
            <v>22700194.190000001</v>
          </cell>
        </row>
        <row r="384">
          <cell r="C384">
            <v>18181288.239999998</v>
          </cell>
        </row>
        <row r="385">
          <cell r="C385">
            <v>40244102.5</v>
          </cell>
        </row>
        <row r="386">
          <cell r="C386">
            <v>10917478.83</v>
          </cell>
        </row>
        <row r="387">
          <cell r="C387">
            <v>17049053.370000001</v>
          </cell>
        </row>
        <row r="388">
          <cell r="C388">
            <v>3394465</v>
          </cell>
        </row>
        <row r="389">
          <cell r="C389">
            <v>2235720</v>
          </cell>
        </row>
        <row r="390">
          <cell r="C390">
            <v>11560582</v>
          </cell>
        </row>
        <row r="391">
          <cell r="C391">
            <v>4727500</v>
          </cell>
        </row>
        <row r="392">
          <cell r="C392">
            <v>46385657.420000002</v>
          </cell>
        </row>
        <row r="393">
          <cell r="C393">
            <v>13355004.000000002</v>
          </cell>
        </row>
        <row r="394">
          <cell r="C394">
            <v>4887324</v>
          </cell>
        </row>
        <row r="395">
          <cell r="C395">
            <v>8508105</v>
          </cell>
        </row>
        <row r="396">
          <cell r="C396">
            <v>907635.60000000009</v>
          </cell>
        </row>
        <row r="397">
          <cell r="C397">
            <v>5011150</v>
          </cell>
        </row>
        <row r="398">
          <cell r="C398">
            <v>8149758.4999999991</v>
          </cell>
        </row>
        <row r="399">
          <cell r="C399">
            <v>7746900</v>
          </cell>
        </row>
        <row r="400">
          <cell r="C400">
            <v>9284500</v>
          </cell>
        </row>
        <row r="401">
          <cell r="C401">
            <v>4405100</v>
          </cell>
        </row>
        <row r="402">
          <cell r="C402">
            <v>2031504.09</v>
          </cell>
        </row>
        <row r="403">
          <cell r="C403">
            <v>231420</v>
          </cell>
        </row>
        <row r="404">
          <cell r="C404">
            <v>5494787.9999999991</v>
          </cell>
        </row>
        <row r="405">
          <cell r="C405">
            <v>2331246.5</v>
          </cell>
        </row>
        <row r="406">
          <cell r="C406">
            <v>2339498.7000000002</v>
          </cell>
        </row>
        <row r="407">
          <cell r="C407">
            <v>3443793.1</v>
          </cell>
        </row>
        <row r="408">
          <cell r="C408">
            <v>2220592</v>
          </cell>
        </row>
        <row r="409">
          <cell r="C409">
            <v>3426613.52</v>
          </cell>
        </row>
        <row r="410">
          <cell r="C410">
            <v>2294000</v>
          </cell>
        </row>
        <row r="411">
          <cell r="C411">
            <v>2286250</v>
          </cell>
        </row>
        <row r="412">
          <cell r="C412">
            <v>23541502</v>
          </cell>
        </row>
        <row r="413">
          <cell r="C413">
            <v>4805000</v>
          </cell>
        </row>
        <row r="414">
          <cell r="C414">
            <v>4805000</v>
          </cell>
        </row>
        <row r="415">
          <cell r="C415">
            <v>4805000</v>
          </cell>
        </row>
        <row r="416">
          <cell r="C416">
            <v>7830211.5999999987</v>
          </cell>
        </row>
        <row r="417">
          <cell r="C417">
            <v>4876300</v>
          </cell>
        </row>
        <row r="418">
          <cell r="C418">
            <v>2288635.14</v>
          </cell>
        </row>
        <row r="419">
          <cell r="C419">
            <v>5742750</v>
          </cell>
        </row>
        <row r="420">
          <cell r="C420">
            <v>2205588</v>
          </cell>
        </row>
        <row r="421">
          <cell r="C421">
            <v>913265.2</v>
          </cell>
        </row>
        <row r="422">
          <cell r="C422">
            <v>7006000</v>
          </cell>
        </row>
        <row r="423">
          <cell r="C423">
            <v>7261750</v>
          </cell>
        </row>
        <row r="424">
          <cell r="C424">
            <v>8912500</v>
          </cell>
        </row>
        <row r="425">
          <cell r="C425">
            <v>35546669.369999997</v>
          </cell>
        </row>
        <row r="426">
          <cell r="C426">
            <v>1226400</v>
          </cell>
        </row>
        <row r="427">
          <cell r="C427">
            <v>5017680</v>
          </cell>
        </row>
        <row r="428">
          <cell r="C428">
            <v>5017680</v>
          </cell>
        </row>
        <row r="429">
          <cell r="C429">
            <v>6159089.2999999998</v>
          </cell>
        </row>
        <row r="430">
          <cell r="C430">
            <v>9579000</v>
          </cell>
        </row>
        <row r="431">
          <cell r="C431">
            <v>22367877.16</v>
          </cell>
        </row>
        <row r="432">
          <cell r="C432">
            <v>6696000</v>
          </cell>
        </row>
        <row r="433">
          <cell r="C433">
            <v>14727019.5</v>
          </cell>
        </row>
        <row r="434">
          <cell r="C434">
            <v>4045500</v>
          </cell>
        </row>
        <row r="435">
          <cell r="C435">
            <v>23317760.189999998</v>
          </cell>
        </row>
        <row r="437">
          <cell r="C437">
            <v>7411243.2999999998</v>
          </cell>
        </row>
        <row r="438">
          <cell r="C438">
            <v>2170000</v>
          </cell>
        </row>
        <row r="439">
          <cell r="C439">
            <v>3827725</v>
          </cell>
        </row>
        <row r="440">
          <cell r="C440">
            <v>3924600</v>
          </cell>
        </row>
        <row r="441">
          <cell r="C441">
            <v>7440000</v>
          </cell>
        </row>
        <row r="442">
          <cell r="C442">
            <v>18749605</v>
          </cell>
        </row>
        <row r="443">
          <cell r="C443">
            <v>31556587.5</v>
          </cell>
        </row>
        <row r="444">
          <cell r="C444">
            <v>6978659</v>
          </cell>
        </row>
        <row r="445">
          <cell r="C445">
            <v>4161346.34</v>
          </cell>
        </row>
        <row r="446">
          <cell r="C446">
            <v>3007000</v>
          </cell>
        </row>
        <row r="447">
          <cell r="C447">
            <v>4722075</v>
          </cell>
        </row>
        <row r="448">
          <cell r="C448">
            <v>4076101.65</v>
          </cell>
        </row>
        <row r="449">
          <cell r="C449">
            <v>45784996.439999998</v>
          </cell>
        </row>
        <row r="450">
          <cell r="C450">
            <v>10162870.41</v>
          </cell>
        </row>
        <row r="451">
          <cell r="C451">
            <v>4552143.8000000007</v>
          </cell>
        </row>
        <row r="452">
          <cell r="C452">
            <v>1903632.5</v>
          </cell>
        </row>
        <row r="453">
          <cell r="C453">
            <v>1881126.5</v>
          </cell>
        </row>
        <row r="454">
          <cell r="C454">
            <v>20065866</v>
          </cell>
        </row>
        <row r="455">
          <cell r="C455">
            <v>20102034.129999999</v>
          </cell>
        </row>
        <row r="456">
          <cell r="C456">
            <v>35631700.5</v>
          </cell>
        </row>
        <row r="457">
          <cell r="C457">
            <v>14864500</v>
          </cell>
        </row>
        <row r="458">
          <cell r="C458">
            <v>35591574.57</v>
          </cell>
        </row>
        <row r="459">
          <cell r="C459">
            <v>10838860.5</v>
          </cell>
        </row>
        <row r="460">
          <cell r="C460">
            <v>19556966</v>
          </cell>
        </row>
        <row r="461">
          <cell r="C461">
            <v>4824375</v>
          </cell>
        </row>
        <row r="462">
          <cell r="C462">
            <v>1112494.8</v>
          </cell>
        </row>
        <row r="463">
          <cell r="C463">
            <v>1993694.88</v>
          </cell>
        </row>
        <row r="464">
          <cell r="C464">
            <v>1120856.3999999999</v>
          </cell>
        </row>
        <row r="465">
          <cell r="C465">
            <v>1118082.6000000001</v>
          </cell>
        </row>
        <row r="466">
          <cell r="C466">
            <v>4542508.8000000007</v>
          </cell>
        </row>
        <row r="467">
          <cell r="C467">
            <v>1400712.96</v>
          </cell>
        </row>
        <row r="468">
          <cell r="C468">
            <v>5194258.72</v>
          </cell>
        </row>
        <row r="469">
          <cell r="C469">
            <v>2875052.41</v>
          </cell>
        </row>
        <row r="470">
          <cell r="C470">
            <v>4357965</v>
          </cell>
        </row>
        <row r="471">
          <cell r="C471">
            <v>2209680</v>
          </cell>
        </row>
        <row r="472">
          <cell r="C472">
            <v>1549225</v>
          </cell>
        </row>
        <row r="473">
          <cell r="C473">
            <v>1536825</v>
          </cell>
        </row>
        <row r="474">
          <cell r="C474">
            <v>641995</v>
          </cell>
        </row>
        <row r="475">
          <cell r="C475">
            <v>641995</v>
          </cell>
        </row>
        <row r="476">
          <cell r="C476">
            <v>3999240</v>
          </cell>
        </row>
        <row r="477">
          <cell r="C477">
            <v>21088771.199999999</v>
          </cell>
        </row>
        <row r="478">
          <cell r="C478">
            <v>3323012.4000000004</v>
          </cell>
        </row>
        <row r="479">
          <cell r="C479">
            <v>2513170</v>
          </cell>
        </row>
        <row r="480">
          <cell r="C480">
            <v>3000800</v>
          </cell>
        </row>
        <row r="481">
          <cell r="C481">
            <v>5626500</v>
          </cell>
        </row>
        <row r="482">
          <cell r="C482">
            <v>3645972</v>
          </cell>
        </row>
        <row r="484">
          <cell r="C484">
            <v>7211634.4800000004</v>
          </cell>
        </row>
        <row r="485">
          <cell r="C485">
            <v>3069000</v>
          </cell>
        </row>
        <row r="486">
          <cell r="C486">
            <v>7211634.4800000004</v>
          </cell>
        </row>
        <row r="488">
          <cell r="C488">
            <v>3086441.2</v>
          </cell>
        </row>
        <row r="489">
          <cell r="C489">
            <v>809254</v>
          </cell>
        </row>
        <row r="490">
          <cell r="C490">
            <v>7053495.46</v>
          </cell>
        </row>
        <row r="491">
          <cell r="C491">
            <v>7053495.46</v>
          </cell>
        </row>
        <row r="493">
          <cell r="C493">
            <v>12393759</v>
          </cell>
        </row>
        <row r="494">
          <cell r="C494">
            <v>9700086</v>
          </cell>
        </row>
        <row r="495">
          <cell r="C495">
            <v>10360262</v>
          </cell>
        </row>
        <row r="496">
          <cell r="C496">
            <v>4012950</v>
          </cell>
        </row>
        <row r="498">
          <cell r="C498">
            <v>7048005.7699999996</v>
          </cell>
        </row>
        <row r="499">
          <cell r="C499">
            <v>7104419.7599999998</v>
          </cell>
        </row>
        <row r="500">
          <cell r="C500">
            <v>12668552.310000001</v>
          </cell>
        </row>
        <row r="501">
          <cell r="C501">
            <v>27864071.100000001</v>
          </cell>
        </row>
        <row r="503">
          <cell r="C503">
            <v>7633491.8900000006</v>
          </cell>
        </row>
        <row r="504">
          <cell r="C504">
            <v>7459041.1399999997</v>
          </cell>
        </row>
        <row r="505">
          <cell r="C505">
            <v>3597493.4000000004</v>
          </cell>
        </row>
        <row r="506">
          <cell r="C506">
            <v>6868821.0099999998</v>
          </cell>
        </row>
        <row r="507">
          <cell r="C507">
            <v>8779536.9199999999</v>
          </cell>
        </row>
        <row r="508">
          <cell r="C508">
            <v>8903715.2600000016</v>
          </cell>
        </row>
        <row r="509">
          <cell r="C509">
            <v>3100000</v>
          </cell>
        </row>
        <row r="512">
          <cell r="C512">
            <v>22141427.949999999</v>
          </cell>
        </row>
        <row r="513">
          <cell r="C513">
            <v>1257552</v>
          </cell>
        </row>
        <row r="515">
          <cell r="C515">
            <v>5052147.5</v>
          </cell>
        </row>
        <row r="516">
          <cell r="C516">
            <v>5021147.5</v>
          </cell>
        </row>
        <row r="517">
          <cell r="C517">
            <v>5021147.5</v>
          </cell>
        </row>
        <row r="518">
          <cell r="C518">
            <v>5052147.5</v>
          </cell>
        </row>
        <row r="520">
          <cell r="C520">
            <v>4553668</v>
          </cell>
        </row>
        <row r="521">
          <cell r="C521">
            <v>3856941.5999999996</v>
          </cell>
        </row>
        <row r="522">
          <cell r="C522">
            <v>4042320.5999999996</v>
          </cell>
        </row>
        <row r="523">
          <cell r="C523">
            <v>3939341</v>
          </cell>
        </row>
        <row r="524">
          <cell r="C524">
            <v>3679839</v>
          </cell>
        </row>
        <row r="525">
          <cell r="C525">
            <v>7292151.5</v>
          </cell>
        </row>
        <row r="526">
          <cell r="C526">
            <v>1457853.5</v>
          </cell>
        </row>
        <row r="527">
          <cell r="C527">
            <v>4378010.1999999993</v>
          </cell>
        </row>
        <row r="528">
          <cell r="C528">
            <v>4932765.3599999994</v>
          </cell>
        </row>
        <row r="530">
          <cell r="C530">
            <v>5432866</v>
          </cell>
        </row>
        <row r="532">
          <cell r="C532">
            <v>472752</v>
          </cell>
        </row>
        <row r="533">
          <cell r="C533">
            <v>5767561.0999999996</v>
          </cell>
        </row>
        <row r="534">
          <cell r="C534">
            <v>205020</v>
          </cell>
        </row>
        <row r="535">
          <cell r="C535">
            <v>300000</v>
          </cell>
        </row>
        <row r="536">
          <cell r="C536">
            <v>6152014</v>
          </cell>
        </row>
        <row r="538">
          <cell r="C538">
            <v>6147254</v>
          </cell>
        </row>
        <row r="539">
          <cell r="C539">
            <v>7288650.7999999998</v>
          </cell>
        </row>
        <row r="541">
          <cell r="C541">
            <v>300000</v>
          </cell>
        </row>
        <row r="543">
          <cell r="C543">
            <v>4692676.5</v>
          </cell>
        </row>
        <row r="544">
          <cell r="C544">
            <v>5880078</v>
          </cell>
        </row>
        <row r="546">
          <cell r="C546">
            <v>5705736.2000000002</v>
          </cell>
        </row>
        <row r="548">
          <cell r="C548">
            <v>1313042.6000000001</v>
          </cell>
        </row>
        <row r="550">
          <cell r="C550">
            <v>10390172.51</v>
          </cell>
        </row>
        <row r="552">
          <cell r="C552">
            <v>2765511</v>
          </cell>
        </row>
        <row r="554">
          <cell r="C554">
            <v>1286075</v>
          </cell>
        </row>
        <row r="556">
          <cell r="C556">
            <v>2975682</v>
          </cell>
        </row>
        <row r="557">
          <cell r="C557">
            <v>40056575</v>
          </cell>
        </row>
        <row r="558">
          <cell r="C558">
            <v>403168.8</v>
          </cell>
        </row>
        <row r="559">
          <cell r="C559">
            <v>1920512</v>
          </cell>
        </row>
        <row r="560">
          <cell r="C560">
            <v>4064886.46</v>
          </cell>
        </row>
        <row r="561">
          <cell r="C561">
            <v>1938480</v>
          </cell>
        </row>
        <row r="562">
          <cell r="C562">
            <v>930049.60000000009</v>
          </cell>
        </row>
        <row r="563">
          <cell r="C563">
            <v>300000</v>
          </cell>
        </row>
        <row r="564">
          <cell r="C564">
            <v>7306640.6900000004</v>
          </cell>
        </row>
        <row r="565">
          <cell r="C565">
            <v>14471791</v>
          </cell>
        </row>
        <row r="566">
          <cell r="C566">
            <v>2502644</v>
          </cell>
        </row>
        <row r="568">
          <cell r="C568">
            <v>18163610.399999999</v>
          </cell>
        </row>
        <row r="569">
          <cell r="C569">
            <v>6355000</v>
          </cell>
        </row>
        <row r="570">
          <cell r="C570">
            <v>1765101.6</v>
          </cell>
        </row>
        <row r="571">
          <cell r="C571">
            <v>3520000</v>
          </cell>
        </row>
        <row r="572">
          <cell r="C572">
            <v>4652658.4000000004</v>
          </cell>
        </row>
        <row r="573">
          <cell r="C573">
            <v>29992605.800000001</v>
          </cell>
        </row>
        <row r="574">
          <cell r="C574">
            <v>18118890.120000001</v>
          </cell>
        </row>
        <row r="575">
          <cell r="C575">
            <v>11561971.420000002</v>
          </cell>
        </row>
        <row r="576">
          <cell r="C576">
            <v>30291514.499999996</v>
          </cell>
        </row>
        <row r="577">
          <cell r="C577">
            <v>1210566</v>
          </cell>
        </row>
        <row r="579">
          <cell r="C579">
            <v>8742000</v>
          </cell>
        </row>
        <row r="581">
          <cell r="C581">
            <v>264757.2</v>
          </cell>
        </row>
        <row r="584">
          <cell r="C584">
            <v>3117497.48</v>
          </cell>
        </row>
        <row r="585">
          <cell r="C585">
            <v>2462615.2000000002</v>
          </cell>
        </row>
        <row r="586">
          <cell r="C586">
            <v>4849373.5</v>
          </cell>
        </row>
        <row r="588">
          <cell r="C588">
            <v>5580000</v>
          </cell>
        </row>
        <row r="589">
          <cell r="C589">
            <v>5580000</v>
          </cell>
        </row>
        <row r="590">
          <cell r="C590">
            <v>850000</v>
          </cell>
        </row>
        <row r="591">
          <cell r="C591">
            <v>25299011.200000003</v>
          </cell>
        </row>
        <row r="592">
          <cell r="C592">
            <v>16981418.079999998</v>
          </cell>
        </row>
        <row r="593">
          <cell r="C593">
            <v>15913566.199999999</v>
          </cell>
        </row>
        <row r="594">
          <cell r="C594">
            <v>1889305.05</v>
          </cell>
        </row>
        <row r="595">
          <cell r="C595">
            <v>13947718.4</v>
          </cell>
        </row>
        <row r="596">
          <cell r="C596">
            <v>8209932.0499999998</v>
          </cell>
        </row>
        <row r="597">
          <cell r="C597">
            <v>7877260.7999999998</v>
          </cell>
        </row>
        <row r="598">
          <cell r="C598">
            <v>25972072.049999997</v>
          </cell>
        </row>
        <row r="599">
          <cell r="C599">
            <v>8942400</v>
          </cell>
        </row>
        <row r="600">
          <cell r="C600">
            <v>27002489.120000001</v>
          </cell>
        </row>
        <row r="601">
          <cell r="C601">
            <v>12059738.440000001</v>
          </cell>
        </row>
        <row r="602">
          <cell r="C602">
            <v>2800000</v>
          </cell>
        </row>
        <row r="603">
          <cell r="C603">
            <v>22744700</v>
          </cell>
        </row>
        <row r="604">
          <cell r="C604">
            <v>5245980.1500000004</v>
          </cell>
        </row>
        <row r="605">
          <cell r="C605">
            <v>4178882.88</v>
          </cell>
        </row>
        <row r="607">
          <cell r="C607">
            <v>4746614</v>
          </cell>
        </row>
        <row r="608">
          <cell r="C608">
            <v>7529835</v>
          </cell>
        </row>
        <row r="609">
          <cell r="C609">
            <v>4574379</v>
          </cell>
        </row>
        <row r="610">
          <cell r="C610">
            <v>4574379</v>
          </cell>
        </row>
        <row r="612">
          <cell r="C612">
            <v>6460955.8799999999</v>
          </cell>
        </row>
        <row r="614">
          <cell r="C614">
            <v>5217310.93</v>
          </cell>
        </row>
        <row r="615">
          <cell r="C615">
            <v>5289203.5999999996</v>
          </cell>
        </row>
        <row r="617">
          <cell r="C617">
            <v>8509262.5</v>
          </cell>
        </row>
        <row r="618">
          <cell r="C618">
            <v>6452362</v>
          </cell>
        </row>
        <row r="619">
          <cell r="C619">
            <v>6476663.2000000002</v>
          </cell>
        </row>
        <row r="621">
          <cell r="C621">
            <v>5604435.3599999994</v>
          </cell>
        </row>
        <row r="622">
          <cell r="C622">
            <v>5663026.4000000004</v>
          </cell>
        </row>
        <row r="623">
          <cell r="C623">
            <v>5589628</v>
          </cell>
        </row>
        <row r="625">
          <cell r="C625">
            <v>4689204.4000000004</v>
          </cell>
        </row>
        <row r="626">
          <cell r="C626">
            <v>4752074.8</v>
          </cell>
        </row>
        <row r="628">
          <cell r="C628">
            <v>5154912.5</v>
          </cell>
        </row>
        <row r="629">
          <cell r="C629">
            <v>1162810</v>
          </cell>
        </row>
        <row r="630">
          <cell r="C630">
            <v>15576957.200000001</v>
          </cell>
        </row>
        <row r="631">
          <cell r="C631">
            <v>16405448</v>
          </cell>
        </row>
        <row r="632">
          <cell r="C632">
            <v>4369072.5</v>
          </cell>
        </row>
        <row r="633">
          <cell r="C633">
            <v>688308.5</v>
          </cell>
        </row>
        <row r="634">
          <cell r="C634">
            <v>22027412.800000001</v>
          </cell>
        </row>
        <row r="635">
          <cell r="C635">
            <v>31469735</v>
          </cell>
        </row>
        <row r="636">
          <cell r="C636">
            <v>5614263.3999999994</v>
          </cell>
        </row>
        <row r="637">
          <cell r="C637">
            <v>4126100</v>
          </cell>
        </row>
        <row r="638">
          <cell r="C638">
            <v>8959607.1999999993</v>
          </cell>
        </row>
        <row r="640">
          <cell r="C640">
            <v>1772060</v>
          </cell>
        </row>
        <row r="641">
          <cell r="C641">
            <v>60000</v>
          </cell>
        </row>
        <row r="642">
          <cell r="C642">
            <v>1737545</v>
          </cell>
        </row>
        <row r="644">
          <cell r="C644">
            <v>2285280</v>
          </cell>
        </row>
        <row r="645">
          <cell r="C645">
            <v>2218708.8000000003</v>
          </cell>
        </row>
        <row r="646">
          <cell r="C646">
            <v>2285950</v>
          </cell>
        </row>
        <row r="647">
          <cell r="C647">
            <v>2703965</v>
          </cell>
        </row>
        <row r="649">
          <cell r="C649">
            <v>2085500</v>
          </cell>
        </row>
        <row r="650">
          <cell r="C650">
            <v>2751250</v>
          </cell>
        </row>
        <row r="651">
          <cell r="C651">
            <v>2751250</v>
          </cell>
        </row>
        <row r="653">
          <cell r="C653">
            <v>2349712.0099999998</v>
          </cell>
        </row>
        <row r="655">
          <cell r="C655">
            <v>6249146</v>
          </cell>
        </row>
        <row r="656">
          <cell r="C656">
            <v>3800253.2</v>
          </cell>
        </row>
        <row r="657">
          <cell r="C657">
            <v>3961921</v>
          </cell>
        </row>
        <row r="658">
          <cell r="C658">
            <v>4879283.4000000004</v>
          </cell>
        </row>
        <row r="659">
          <cell r="C659">
            <v>3875000</v>
          </cell>
        </row>
        <row r="661">
          <cell r="C661">
            <v>56162417.900000006</v>
          </cell>
        </row>
        <row r="664">
          <cell r="C664">
            <v>5961600</v>
          </cell>
        </row>
        <row r="665">
          <cell r="C665">
            <v>1717958</v>
          </cell>
        </row>
        <row r="667">
          <cell r="C667">
            <v>8021526</v>
          </cell>
        </row>
        <row r="668">
          <cell r="C668">
            <v>7935403.9000000004</v>
          </cell>
        </row>
        <row r="669">
          <cell r="C669">
            <v>8247323.5</v>
          </cell>
        </row>
        <row r="670">
          <cell r="C670">
            <v>24101432</v>
          </cell>
        </row>
        <row r="671">
          <cell r="C671">
            <v>16381182</v>
          </cell>
        </row>
        <row r="672">
          <cell r="C672">
            <v>7984433.5</v>
          </cell>
        </row>
        <row r="673">
          <cell r="C673">
            <v>7935876.5</v>
          </cell>
        </row>
        <row r="674">
          <cell r="C674">
            <v>7943930</v>
          </cell>
        </row>
        <row r="675">
          <cell r="C675">
            <v>26089808.5</v>
          </cell>
        </row>
        <row r="676">
          <cell r="C676">
            <v>25844627.700000003</v>
          </cell>
        </row>
        <row r="678">
          <cell r="C678">
            <v>5277652.8</v>
          </cell>
        </row>
        <row r="680">
          <cell r="C680">
            <v>4699851</v>
          </cell>
        </row>
        <row r="681">
          <cell r="C681">
            <v>2911523.5999999996</v>
          </cell>
        </row>
        <row r="683">
          <cell r="C683">
            <v>762490.7</v>
          </cell>
        </row>
        <row r="684">
          <cell r="C684">
            <v>4155491.1</v>
          </cell>
        </row>
        <row r="685">
          <cell r="C685">
            <v>1072134.7999999998</v>
          </cell>
        </row>
        <row r="686">
          <cell r="C686">
            <v>2316055.2000000002</v>
          </cell>
        </row>
        <row r="688">
          <cell r="C688">
            <v>4087718</v>
          </cell>
        </row>
        <row r="689">
          <cell r="C689">
            <v>18970438.399999999</v>
          </cell>
        </row>
        <row r="690">
          <cell r="C690">
            <v>1195598.8999999999</v>
          </cell>
        </row>
        <row r="691">
          <cell r="C691">
            <v>1528790.2</v>
          </cell>
        </row>
        <row r="692">
          <cell r="C692">
            <v>6845806.3000000007</v>
          </cell>
        </row>
        <row r="693">
          <cell r="C693">
            <v>2127693.2999999998</v>
          </cell>
        </row>
        <row r="694">
          <cell r="C694">
            <v>3426538.5</v>
          </cell>
        </row>
        <row r="696">
          <cell r="C696">
            <v>3379222.7</v>
          </cell>
        </row>
        <row r="698">
          <cell r="C698">
            <v>5858666.2000000002</v>
          </cell>
        </row>
        <row r="699">
          <cell r="C699">
            <v>5988015.0999999996</v>
          </cell>
        </row>
        <row r="701">
          <cell r="C701">
            <v>6095627.4000000004</v>
          </cell>
        </row>
        <row r="702">
          <cell r="C702">
            <v>6095627.4000000004</v>
          </cell>
        </row>
        <row r="704">
          <cell r="C704">
            <v>3565000</v>
          </cell>
        </row>
        <row r="705">
          <cell r="C705">
            <v>1682321.0000000002</v>
          </cell>
        </row>
        <row r="707">
          <cell r="C707">
            <v>5756581</v>
          </cell>
        </row>
        <row r="708">
          <cell r="C708">
            <v>5824460.5</v>
          </cell>
        </row>
        <row r="709">
          <cell r="C709">
            <v>5943555</v>
          </cell>
        </row>
        <row r="711">
          <cell r="C711">
            <v>4523670.4000000004</v>
          </cell>
        </row>
        <row r="712">
          <cell r="C712">
            <v>4449488</v>
          </cell>
        </row>
        <row r="714">
          <cell r="C714">
            <v>3536325</v>
          </cell>
        </row>
        <row r="715">
          <cell r="C715">
            <v>5744359.4000000004</v>
          </cell>
        </row>
        <row r="716">
          <cell r="C716">
            <v>6564699.3499999996</v>
          </cell>
        </row>
        <row r="718">
          <cell r="C718">
            <v>1162500</v>
          </cell>
        </row>
        <row r="719">
          <cell r="C719">
            <v>1441500</v>
          </cell>
        </row>
        <row r="721">
          <cell r="C721">
            <v>8280056</v>
          </cell>
        </row>
        <row r="722">
          <cell r="C722">
            <v>4718676</v>
          </cell>
        </row>
        <row r="723">
          <cell r="C723">
            <v>7637987.5</v>
          </cell>
        </row>
        <row r="724">
          <cell r="C724">
            <v>14344571.1</v>
          </cell>
        </row>
        <row r="725">
          <cell r="C725">
            <v>1875083.5</v>
          </cell>
        </row>
        <row r="727">
          <cell r="C727">
            <v>6419749.5999999996</v>
          </cell>
        </row>
        <row r="728">
          <cell r="C728">
            <v>6407384.7999999998</v>
          </cell>
        </row>
        <row r="729">
          <cell r="C729">
            <v>6410696.7999999998</v>
          </cell>
        </row>
        <row r="730">
          <cell r="C730">
            <v>3066142.4</v>
          </cell>
        </row>
        <row r="731">
          <cell r="C731">
            <v>3066142.4</v>
          </cell>
        </row>
        <row r="733">
          <cell r="C733">
            <v>2174096</v>
          </cell>
        </row>
        <row r="734">
          <cell r="C734">
            <v>6680406.0999999996</v>
          </cell>
        </row>
        <row r="735">
          <cell r="C735">
            <v>6701928.7999999998</v>
          </cell>
        </row>
        <row r="737">
          <cell r="C737">
            <v>2869522</v>
          </cell>
        </row>
        <row r="738">
          <cell r="C738">
            <v>5074336</v>
          </cell>
        </row>
        <row r="740">
          <cell r="C740">
            <v>7177195.5999999996</v>
          </cell>
        </row>
        <row r="741">
          <cell r="C741">
            <v>5177248</v>
          </cell>
        </row>
        <row r="742">
          <cell r="C742">
            <v>5177248</v>
          </cell>
        </row>
        <row r="744">
          <cell r="C744">
            <v>5356497.6000000006</v>
          </cell>
        </row>
        <row r="745">
          <cell r="C745">
            <v>5500000</v>
          </cell>
        </row>
        <row r="746">
          <cell r="C746">
            <v>7045397.9000000004</v>
          </cell>
        </row>
        <row r="747">
          <cell r="C747">
            <v>13763421.899999999</v>
          </cell>
        </row>
        <row r="748">
          <cell r="C748">
            <v>7484950</v>
          </cell>
        </row>
        <row r="749">
          <cell r="C749">
            <v>7408550.5</v>
          </cell>
        </row>
        <row r="750">
          <cell r="C750">
            <v>22477310.5</v>
          </cell>
        </row>
        <row r="751">
          <cell r="C751">
            <v>7411443</v>
          </cell>
        </row>
        <row r="752">
          <cell r="C752">
            <v>4081949.9999999995</v>
          </cell>
        </row>
        <row r="753">
          <cell r="C753">
            <v>4096768</v>
          </cell>
        </row>
        <row r="754">
          <cell r="C754">
            <v>18416592</v>
          </cell>
        </row>
        <row r="755">
          <cell r="C755">
            <v>21346183.300000004</v>
          </cell>
        </row>
        <row r="756">
          <cell r="C756">
            <v>10324580.699999999</v>
          </cell>
        </row>
        <row r="757">
          <cell r="C757">
            <v>8856332.7999999989</v>
          </cell>
        </row>
        <row r="758">
          <cell r="C758">
            <v>12260813.6</v>
          </cell>
        </row>
        <row r="759">
          <cell r="C759">
            <v>2736562.5</v>
          </cell>
        </row>
        <row r="760">
          <cell r="C760">
            <v>6780962</v>
          </cell>
        </row>
        <row r="761">
          <cell r="C761">
            <v>6809830.2000000011</v>
          </cell>
        </row>
        <row r="762">
          <cell r="C762">
            <v>10452247</v>
          </cell>
        </row>
        <row r="763">
          <cell r="C763">
            <v>15623245.800000001</v>
          </cell>
        </row>
        <row r="764">
          <cell r="C764">
            <v>4553016.5999999996</v>
          </cell>
        </row>
        <row r="765">
          <cell r="C765">
            <v>1708962</v>
          </cell>
        </row>
        <row r="767">
          <cell r="C767">
            <v>3550329.92</v>
          </cell>
        </row>
        <row r="769">
          <cell r="C769">
            <v>9546234</v>
          </cell>
        </row>
        <row r="770">
          <cell r="C770">
            <v>9168351.4000000004</v>
          </cell>
        </row>
        <row r="772">
          <cell r="C772">
            <v>5898095.5</v>
          </cell>
        </row>
        <row r="773">
          <cell r="C773">
            <v>4284051</v>
          </cell>
        </row>
        <row r="774">
          <cell r="C774">
            <v>2611750</v>
          </cell>
        </row>
        <row r="775">
          <cell r="C775">
            <v>4176865.6</v>
          </cell>
        </row>
        <row r="777">
          <cell r="C777">
            <v>9728434</v>
          </cell>
        </row>
        <row r="779">
          <cell r="C779">
            <v>4976306.4000000004</v>
          </cell>
        </row>
        <row r="780">
          <cell r="C780">
            <v>4976306.4000000004</v>
          </cell>
        </row>
        <row r="782">
          <cell r="C782">
            <v>8006466.5</v>
          </cell>
        </row>
        <row r="783">
          <cell r="C783">
            <v>7008379</v>
          </cell>
        </row>
        <row r="784">
          <cell r="C784">
            <v>10101350</v>
          </cell>
        </row>
        <row r="785">
          <cell r="C785">
            <v>6978901.7999999998</v>
          </cell>
        </row>
        <row r="786">
          <cell r="C786">
            <v>5099619.4000000004</v>
          </cell>
        </row>
        <row r="787">
          <cell r="C787">
            <v>6621662.2000000002</v>
          </cell>
        </row>
        <row r="789">
          <cell r="C789">
            <v>4362862.5</v>
          </cell>
        </row>
        <row r="791">
          <cell r="C791">
            <v>4932292.7</v>
          </cell>
        </row>
        <row r="792">
          <cell r="C792">
            <v>1032660</v>
          </cell>
        </row>
        <row r="793">
          <cell r="C793">
            <v>6211306.7999999998</v>
          </cell>
        </row>
        <row r="794">
          <cell r="C794">
            <v>4932292.7</v>
          </cell>
        </row>
        <row r="796">
          <cell r="C796">
            <v>5317284</v>
          </cell>
        </row>
        <row r="798">
          <cell r="C798">
            <v>1937500</v>
          </cell>
        </row>
        <row r="799">
          <cell r="C799">
            <v>5818179.7999999998</v>
          </cell>
        </row>
        <row r="800">
          <cell r="C800">
            <v>5838090.2000000002</v>
          </cell>
        </row>
        <row r="801">
          <cell r="C801">
            <v>895575.60000000009</v>
          </cell>
        </row>
        <row r="803">
          <cell r="C803">
            <v>21270074.5</v>
          </cell>
        </row>
        <row r="804">
          <cell r="C804">
            <v>1890229</v>
          </cell>
        </row>
        <row r="805">
          <cell r="C805">
            <v>28150375.699999999</v>
          </cell>
        </row>
        <row r="806">
          <cell r="C806">
            <v>1021915.0000000001</v>
          </cell>
        </row>
        <row r="807">
          <cell r="C807">
            <v>11396672.079999998</v>
          </cell>
        </row>
        <row r="808">
          <cell r="C808">
            <v>22298032.759999998</v>
          </cell>
        </row>
        <row r="809">
          <cell r="C809">
            <v>17167706.300000001</v>
          </cell>
        </row>
        <row r="810">
          <cell r="C810">
            <v>17617882.600000001</v>
          </cell>
        </row>
        <row r="811">
          <cell r="C811">
            <v>22530403.550000001</v>
          </cell>
        </row>
        <row r="812">
          <cell r="C812">
            <v>8204476.1000000015</v>
          </cell>
        </row>
        <row r="813">
          <cell r="C813">
            <v>20880398.600000001</v>
          </cell>
        </row>
        <row r="814">
          <cell r="C814">
            <v>17497857.66</v>
          </cell>
        </row>
        <row r="815">
          <cell r="C815">
            <v>20765687.030000001</v>
          </cell>
        </row>
        <row r="816">
          <cell r="C816">
            <v>17555122.5</v>
          </cell>
        </row>
        <row r="817">
          <cell r="C817">
            <v>17508292</v>
          </cell>
        </row>
        <row r="818">
          <cell r="C818">
            <v>21529877.300000001</v>
          </cell>
        </row>
        <row r="819">
          <cell r="C819">
            <v>7689388.9000000004</v>
          </cell>
        </row>
        <row r="820">
          <cell r="C820">
            <v>3983049.1</v>
          </cell>
        </row>
        <row r="821">
          <cell r="C821">
            <v>26462774.380000003</v>
          </cell>
        </row>
        <row r="823">
          <cell r="C823">
            <v>5594919.4000000004</v>
          </cell>
        </row>
        <row r="824">
          <cell r="C824">
            <v>5543968.5</v>
          </cell>
        </row>
        <row r="826">
          <cell r="C826">
            <v>2189785.1</v>
          </cell>
        </row>
        <row r="828">
          <cell r="C828">
            <v>7861143.5</v>
          </cell>
        </row>
        <row r="829">
          <cell r="C829">
            <v>5328113.74</v>
          </cell>
        </row>
        <row r="831">
          <cell r="C831">
            <v>5362374</v>
          </cell>
        </row>
        <row r="833">
          <cell r="C833">
            <v>2046507.5</v>
          </cell>
        </row>
        <row r="835">
          <cell r="C835">
            <v>4689614</v>
          </cell>
        </row>
        <row r="836">
          <cell r="C836">
            <v>6232736</v>
          </cell>
        </row>
        <row r="838">
          <cell r="C838">
            <v>6391994</v>
          </cell>
        </row>
        <row r="839">
          <cell r="C839">
            <v>6355653.2000000002</v>
          </cell>
        </row>
        <row r="840">
          <cell r="C840">
            <v>5215471.5999999996</v>
          </cell>
        </row>
        <row r="842">
          <cell r="C842">
            <v>1699056</v>
          </cell>
        </row>
        <row r="843">
          <cell r="C843">
            <v>3649713.9</v>
          </cell>
        </row>
        <row r="845">
          <cell r="C845">
            <v>4107500</v>
          </cell>
        </row>
        <row r="846">
          <cell r="C846">
            <v>4076500</v>
          </cell>
        </row>
        <row r="847">
          <cell r="C847">
            <v>13869951.800000001</v>
          </cell>
        </row>
        <row r="848">
          <cell r="C848">
            <v>6706075</v>
          </cell>
        </row>
        <row r="849">
          <cell r="C849">
            <v>6714600</v>
          </cell>
        </row>
        <row r="850">
          <cell r="C850">
            <v>6897500</v>
          </cell>
        </row>
        <row r="851">
          <cell r="C851">
            <v>4430675</v>
          </cell>
        </row>
        <row r="852">
          <cell r="C852">
            <v>1469631.6</v>
          </cell>
        </row>
        <row r="853">
          <cell r="C853">
            <v>7552375</v>
          </cell>
        </row>
        <row r="854">
          <cell r="C854">
            <v>4302800</v>
          </cell>
        </row>
        <row r="855">
          <cell r="C855">
            <v>4308690</v>
          </cell>
        </row>
        <row r="856">
          <cell r="C856">
            <v>4264825</v>
          </cell>
        </row>
        <row r="857">
          <cell r="C857">
            <v>4332250</v>
          </cell>
        </row>
        <row r="858">
          <cell r="C858">
            <v>4292880</v>
          </cell>
        </row>
        <row r="859">
          <cell r="C859">
            <v>1898750</v>
          </cell>
        </row>
        <row r="860">
          <cell r="C860">
            <v>2821000</v>
          </cell>
        </row>
        <row r="861">
          <cell r="C861">
            <v>2796200</v>
          </cell>
        </row>
        <row r="862">
          <cell r="C862">
            <v>2147525</v>
          </cell>
        </row>
        <row r="863">
          <cell r="C863">
            <v>3664975</v>
          </cell>
        </row>
        <row r="864">
          <cell r="C864">
            <v>4439975</v>
          </cell>
        </row>
        <row r="865">
          <cell r="C865">
            <v>3036450</v>
          </cell>
        </row>
        <row r="866">
          <cell r="C866">
            <v>3854075</v>
          </cell>
        </row>
        <row r="867">
          <cell r="C867">
            <v>27453303.450000003</v>
          </cell>
        </row>
        <row r="868">
          <cell r="C868">
            <v>6624700</v>
          </cell>
        </row>
        <row r="869">
          <cell r="C869">
            <v>6666550</v>
          </cell>
        </row>
        <row r="870">
          <cell r="C870">
            <v>6666550</v>
          </cell>
        </row>
        <row r="871">
          <cell r="C871">
            <v>23609713.049999997</v>
          </cell>
        </row>
        <row r="872">
          <cell r="C872">
            <v>4460125</v>
          </cell>
        </row>
        <row r="873">
          <cell r="C873">
            <v>5037500</v>
          </cell>
        </row>
        <row r="874">
          <cell r="C874">
            <v>7478750</v>
          </cell>
        </row>
        <row r="875">
          <cell r="C875">
            <v>12147286</v>
          </cell>
        </row>
        <row r="876">
          <cell r="C876">
            <v>3828500</v>
          </cell>
        </row>
        <row r="877">
          <cell r="C877">
            <v>6189150</v>
          </cell>
        </row>
        <row r="878">
          <cell r="C878">
            <v>5015800</v>
          </cell>
        </row>
        <row r="879">
          <cell r="C879">
            <v>12369580.300000001</v>
          </cell>
        </row>
        <row r="880">
          <cell r="C880">
            <v>4388050</v>
          </cell>
        </row>
        <row r="881">
          <cell r="C881">
            <v>6572000</v>
          </cell>
        </row>
        <row r="882">
          <cell r="C882">
            <v>8432000</v>
          </cell>
        </row>
        <row r="883">
          <cell r="C883">
            <v>5600000</v>
          </cell>
        </row>
        <row r="884">
          <cell r="C884">
            <v>2170000</v>
          </cell>
        </row>
        <row r="885">
          <cell r="C885">
            <v>7280350</v>
          </cell>
        </row>
        <row r="886">
          <cell r="C886">
            <v>5706325</v>
          </cell>
        </row>
        <row r="887">
          <cell r="C887">
            <v>9610000</v>
          </cell>
        </row>
        <row r="888">
          <cell r="C888">
            <v>8007300</v>
          </cell>
        </row>
        <row r="889">
          <cell r="C889">
            <v>9625500</v>
          </cell>
        </row>
        <row r="890">
          <cell r="C890">
            <v>9532500</v>
          </cell>
        </row>
        <row r="891">
          <cell r="C891">
            <v>4898775</v>
          </cell>
        </row>
        <row r="892">
          <cell r="C892">
            <v>5281625</v>
          </cell>
        </row>
        <row r="893">
          <cell r="C893">
            <v>7316000</v>
          </cell>
        </row>
        <row r="894">
          <cell r="C894">
            <v>4689792</v>
          </cell>
        </row>
        <row r="895">
          <cell r="C895">
            <v>3815424</v>
          </cell>
        </row>
        <row r="896">
          <cell r="C896">
            <v>4709664</v>
          </cell>
        </row>
        <row r="897">
          <cell r="C897">
            <v>3820392</v>
          </cell>
        </row>
        <row r="898">
          <cell r="C898">
            <v>3815424</v>
          </cell>
        </row>
        <row r="899">
          <cell r="C899">
            <v>3952540.8000000003</v>
          </cell>
        </row>
        <row r="900">
          <cell r="C900">
            <v>5373850</v>
          </cell>
        </row>
        <row r="901">
          <cell r="C901">
            <v>4467100</v>
          </cell>
        </row>
        <row r="902">
          <cell r="C902">
            <v>10276500</v>
          </cell>
        </row>
        <row r="903">
          <cell r="C903">
            <v>1674310</v>
          </cell>
        </row>
        <row r="904">
          <cell r="C904">
            <v>2015000</v>
          </cell>
        </row>
        <row r="905">
          <cell r="C905">
            <v>2162250</v>
          </cell>
        </row>
        <row r="906">
          <cell r="C906">
            <v>6896725</v>
          </cell>
        </row>
        <row r="907">
          <cell r="C907">
            <v>4430675</v>
          </cell>
        </row>
        <row r="908">
          <cell r="C908">
            <v>4456250</v>
          </cell>
        </row>
        <row r="909">
          <cell r="C909">
            <v>6882000</v>
          </cell>
        </row>
        <row r="910">
          <cell r="C910">
            <v>7906123.7000000002</v>
          </cell>
        </row>
        <row r="911">
          <cell r="C911">
            <v>8037524.9999999991</v>
          </cell>
        </row>
        <row r="912">
          <cell r="C912">
            <v>5727250</v>
          </cell>
        </row>
        <row r="913">
          <cell r="C913">
            <v>7238500</v>
          </cell>
        </row>
        <row r="914">
          <cell r="C914">
            <v>7246250</v>
          </cell>
        </row>
        <row r="915">
          <cell r="C915">
            <v>4035425.0000000005</v>
          </cell>
        </row>
        <row r="916">
          <cell r="C916">
            <v>8346750</v>
          </cell>
        </row>
        <row r="917">
          <cell r="C917">
            <v>8346750</v>
          </cell>
        </row>
        <row r="918">
          <cell r="C918">
            <v>3875040</v>
          </cell>
        </row>
        <row r="919">
          <cell r="C919">
            <v>3665750</v>
          </cell>
        </row>
        <row r="920">
          <cell r="C920">
            <v>4769280</v>
          </cell>
        </row>
        <row r="921">
          <cell r="C921">
            <v>4769280</v>
          </cell>
        </row>
        <row r="922">
          <cell r="C922">
            <v>4769280</v>
          </cell>
        </row>
        <row r="923">
          <cell r="C923">
            <v>4769280</v>
          </cell>
        </row>
        <row r="924">
          <cell r="C924">
            <v>4769280</v>
          </cell>
        </row>
        <row r="925">
          <cell r="C925">
            <v>22781759.300000001</v>
          </cell>
        </row>
        <row r="926">
          <cell r="C926">
            <v>4603500</v>
          </cell>
        </row>
        <row r="927">
          <cell r="C927">
            <v>2168450</v>
          </cell>
        </row>
        <row r="928">
          <cell r="C928">
            <v>3836250</v>
          </cell>
        </row>
        <row r="929">
          <cell r="C929">
            <v>3836250</v>
          </cell>
        </row>
        <row r="930">
          <cell r="C930">
            <v>3836250</v>
          </cell>
        </row>
        <row r="931">
          <cell r="C931">
            <v>4092000</v>
          </cell>
        </row>
        <row r="932">
          <cell r="C932">
            <v>1554650</v>
          </cell>
        </row>
        <row r="933">
          <cell r="C933">
            <v>9470500</v>
          </cell>
        </row>
        <row r="934">
          <cell r="C934">
            <v>4316584</v>
          </cell>
        </row>
        <row r="935">
          <cell r="C935">
            <v>6873475</v>
          </cell>
        </row>
        <row r="936">
          <cell r="C936">
            <v>3639400</v>
          </cell>
        </row>
        <row r="937">
          <cell r="C937">
            <v>3836250</v>
          </cell>
        </row>
        <row r="938">
          <cell r="C938">
            <v>4253975</v>
          </cell>
        </row>
        <row r="939">
          <cell r="C939">
            <v>4420600</v>
          </cell>
        </row>
        <row r="940">
          <cell r="C940">
            <v>4982195.5</v>
          </cell>
        </row>
        <row r="941">
          <cell r="C941">
            <v>4975500</v>
          </cell>
        </row>
        <row r="942">
          <cell r="C942">
            <v>5378500</v>
          </cell>
        </row>
        <row r="943">
          <cell r="C943">
            <v>2387000</v>
          </cell>
        </row>
        <row r="944">
          <cell r="C944">
            <v>2960500</v>
          </cell>
        </row>
        <row r="945">
          <cell r="C945">
            <v>3851750</v>
          </cell>
        </row>
        <row r="946">
          <cell r="C946">
            <v>3828500</v>
          </cell>
        </row>
        <row r="947">
          <cell r="C947">
            <v>3828500</v>
          </cell>
        </row>
        <row r="948">
          <cell r="C948">
            <v>3828500</v>
          </cell>
        </row>
        <row r="949">
          <cell r="C949">
            <v>4970850</v>
          </cell>
        </row>
        <row r="950">
          <cell r="C950">
            <v>4600368</v>
          </cell>
        </row>
        <row r="951">
          <cell r="C951">
            <v>7068000</v>
          </cell>
        </row>
        <row r="953">
          <cell r="C953">
            <v>1875500</v>
          </cell>
        </row>
        <row r="954">
          <cell r="C954">
            <v>1875500</v>
          </cell>
        </row>
        <row r="955">
          <cell r="C955">
            <v>1875500</v>
          </cell>
        </row>
        <row r="956">
          <cell r="C956">
            <v>4200500</v>
          </cell>
        </row>
        <row r="957">
          <cell r="C957">
            <v>1462890</v>
          </cell>
        </row>
        <row r="959">
          <cell r="C959">
            <v>3332500</v>
          </cell>
        </row>
        <row r="961">
          <cell r="C961">
            <v>6516635.9000000004</v>
          </cell>
        </row>
        <row r="962">
          <cell r="C962">
            <v>6142549</v>
          </cell>
        </row>
        <row r="963">
          <cell r="C963">
            <v>6142549</v>
          </cell>
        </row>
        <row r="965">
          <cell r="C965">
            <v>2712500</v>
          </cell>
        </row>
        <row r="966">
          <cell r="C966">
            <v>3100000</v>
          </cell>
        </row>
        <row r="968">
          <cell r="C968">
            <v>3961242</v>
          </cell>
        </row>
        <row r="969">
          <cell r="C969">
            <v>3991746</v>
          </cell>
        </row>
        <row r="970">
          <cell r="C970">
            <v>3804723</v>
          </cell>
        </row>
        <row r="972">
          <cell r="C972">
            <v>6463534</v>
          </cell>
        </row>
        <row r="974">
          <cell r="C974">
            <v>4012950</v>
          </cell>
        </row>
        <row r="975">
          <cell r="C975">
            <v>4012950</v>
          </cell>
        </row>
        <row r="976">
          <cell r="C976">
            <v>4012950</v>
          </cell>
        </row>
        <row r="977">
          <cell r="C977">
            <v>4012950</v>
          </cell>
        </row>
        <row r="979">
          <cell r="C979">
            <v>1722971.9999999998</v>
          </cell>
        </row>
        <row r="980">
          <cell r="C980">
            <v>2015505.8</v>
          </cell>
        </row>
        <row r="981">
          <cell r="C981">
            <v>2514132.5</v>
          </cell>
        </row>
        <row r="982">
          <cell r="C982">
            <v>1898154.7999999998</v>
          </cell>
        </row>
        <row r="983">
          <cell r="C983">
            <v>2552098.9999999995</v>
          </cell>
        </row>
        <row r="984">
          <cell r="C984">
            <v>4346687.25</v>
          </cell>
        </row>
        <row r="985">
          <cell r="C985">
            <v>3735388.2500000005</v>
          </cell>
        </row>
        <row r="987">
          <cell r="C987">
            <v>2906250</v>
          </cell>
        </row>
        <row r="989">
          <cell r="C989">
            <v>5552224.5</v>
          </cell>
        </row>
        <row r="990">
          <cell r="C990">
            <v>3060462</v>
          </cell>
        </row>
        <row r="991">
          <cell r="C991">
            <v>5510879.7000000002</v>
          </cell>
        </row>
        <row r="992">
          <cell r="C992">
            <v>5608571.0999999996</v>
          </cell>
        </row>
        <row r="993">
          <cell r="C993">
            <v>5559607.5</v>
          </cell>
        </row>
        <row r="994">
          <cell r="C994">
            <v>8392291.5700000003</v>
          </cell>
        </row>
        <row r="995">
          <cell r="C995">
            <v>12015738.939999999</v>
          </cell>
        </row>
        <row r="996">
          <cell r="C996">
            <v>4820077</v>
          </cell>
        </row>
        <row r="997">
          <cell r="C997">
            <v>5185672.87</v>
          </cell>
        </row>
        <row r="999">
          <cell r="C999">
            <v>4406108</v>
          </cell>
        </row>
        <row r="1001">
          <cell r="C1001">
            <v>3175942</v>
          </cell>
        </row>
        <row r="1002">
          <cell r="C1002">
            <v>4717908</v>
          </cell>
        </row>
        <row r="1004">
          <cell r="C1004">
            <v>4689321.47</v>
          </cell>
        </row>
        <row r="1005">
          <cell r="C1005">
            <v>4521653.88</v>
          </cell>
        </row>
        <row r="1007">
          <cell r="C1007">
            <v>4859052.82</v>
          </cell>
        </row>
        <row r="1008">
          <cell r="C1008">
            <v>3833638.1500000004</v>
          </cell>
        </row>
        <row r="1009">
          <cell r="C1009">
            <v>8429977.7939999998</v>
          </cell>
        </row>
        <row r="1011">
          <cell r="C1011">
            <v>4725900</v>
          </cell>
        </row>
        <row r="1012">
          <cell r="C1012">
            <v>4312875</v>
          </cell>
        </row>
        <row r="1013">
          <cell r="C1013">
            <v>3967845</v>
          </cell>
        </row>
        <row r="1015">
          <cell r="C1015">
            <v>3018804.4000000004</v>
          </cell>
        </row>
        <row r="1017">
          <cell r="C1017">
            <v>19352387.599999998</v>
          </cell>
        </row>
        <row r="1019">
          <cell r="C1019">
            <v>3733919</v>
          </cell>
        </row>
        <row r="1021">
          <cell r="C1021">
            <v>2666809.5999999996</v>
          </cell>
        </row>
        <row r="1022">
          <cell r="C1022">
            <v>6135932</v>
          </cell>
        </row>
        <row r="1023">
          <cell r="C1023">
            <v>683382.4</v>
          </cell>
        </row>
        <row r="1024">
          <cell r="C1024">
            <v>4758965.5</v>
          </cell>
        </row>
        <row r="1025">
          <cell r="C1025">
            <v>6356550</v>
          </cell>
        </row>
        <row r="1026">
          <cell r="C1026">
            <v>13596617.199999999</v>
          </cell>
        </row>
        <row r="1027">
          <cell r="C1027">
            <v>13508229.600000001</v>
          </cell>
        </row>
        <row r="1028">
          <cell r="C1028">
            <v>11859716.800000001</v>
          </cell>
        </row>
        <row r="1029">
          <cell r="C1029">
            <v>11902801.600000001</v>
          </cell>
        </row>
        <row r="1030">
          <cell r="C1030">
            <v>5115726.4000000004</v>
          </cell>
        </row>
        <row r="1032">
          <cell r="C1032">
            <v>6127150</v>
          </cell>
        </row>
        <row r="1034">
          <cell r="C1034">
            <v>2672042.2000000002</v>
          </cell>
        </row>
        <row r="1035">
          <cell r="C1035">
            <v>3687722.5</v>
          </cell>
        </row>
        <row r="1038">
          <cell r="C1038">
            <v>4741316.7</v>
          </cell>
        </row>
        <row r="1039">
          <cell r="C1039">
            <v>3892825</v>
          </cell>
        </row>
        <row r="1040">
          <cell r="C1040">
            <v>6069527.3000000007</v>
          </cell>
        </row>
        <row r="1042">
          <cell r="C1042">
            <v>3676569.6000000006</v>
          </cell>
        </row>
        <row r="1043">
          <cell r="C1043">
            <v>22109812.400000002</v>
          </cell>
        </row>
        <row r="1044">
          <cell r="C1044">
            <v>9622431.5199999996</v>
          </cell>
        </row>
        <row r="1045">
          <cell r="C1045">
            <v>14509822.16</v>
          </cell>
        </row>
        <row r="1046">
          <cell r="C1046">
            <v>2428755.84</v>
          </cell>
        </row>
        <row r="1047">
          <cell r="C1047">
            <v>5815100.2800000003</v>
          </cell>
        </row>
        <row r="1048">
          <cell r="C1048">
            <v>20263174.120000001</v>
          </cell>
        </row>
        <row r="1049">
          <cell r="C1049">
            <v>13338732.4</v>
          </cell>
        </row>
        <row r="1050">
          <cell r="C1050">
            <v>8205839</v>
          </cell>
        </row>
        <row r="1051">
          <cell r="C1051">
            <v>8318315.5500000007</v>
          </cell>
        </row>
        <row r="1052">
          <cell r="C1052">
            <v>5870183.7599999998</v>
          </cell>
        </row>
        <row r="1053">
          <cell r="C1053">
            <v>12222487.16</v>
          </cell>
        </row>
        <row r="1054">
          <cell r="C1054">
            <v>18202650.640000001</v>
          </cell>
        </row>
        <row r="1055">
          <cell r="C1055">
            <v>18938761.41</v>
          </cell>
        </row>
        <row r="1056">
          <cell r="C1056">
            <v>2623104</v>
          </cell>
        </row>
        <row r="1057">
          <cell r="C1057">
            <v>6310335.6600000001</v>
          </cell>
        </row>
        <row r="1058">
          <cell r="C1058">
            <v>1435098.6400000001</v>
          </cell>
        </row>
        <row r="1059">
          <cell r="C1059">
            <v>1572655.4</v>
          </cell>
        </row>
        <row r="1060">
          <cell r="C1060">
            <v>1567503.26</v>
          </cell>
        </row>
        <row r="1061">
          <cell r="C1061">
            <v>2030853.26</v>
          </cell>
        </row>
        <row r="1062">
          <cell r="C1062">
            <v>16218883.240000002</v>
          </cell>
        </row>
        <row r="1064">
          <cell r="C1064">
            <v>7807648.5099999998</v>
          </cell>
        </row>
        <row r="1065">
          <cell r="C1065">
            <v>7354385</v>
          </cell>
        </row>
        <row r="1066">
          <cell r="C1066">
            <v>4449795</v>
          </cell>
        </row>
        <row r="1067">
          <cell r="C1067">
            <v>4449795</v>
          </cell>
        </row>
        <row r="1069">
          <cell r="C1069">
            <v>298275.20000000001</v>
          </cell>
        </row>
        <row r="1071">
          <cell r="C1071">
            <v>7107547.9000000004</v>
          </cell>
        </row>
        <row r="1073">
          <cell r="C1073">
            <v>2887368</v>
          </cell>
        </row>
        <row r="1074">
          <cell r="C1074">
            <v>2736456</v>
          </cell>
        </row>
        <row r="1075">
          <cell r="C1075">
            <v>2135612.8000000003</v>
          </cell>
        </row>
        <row r="1077">
          <cell r="C1077">
            <v>5588833.7599999998</v>
          </cell>
        </row>
        <row r="1078">
          <cell r="C1078">
            <v>5554918.9199999999</v>
          </cell>
        </row>
        <row r="1079">
          <cell r="C1079">
            <v>250000</v>
          </cell>
        </row>
        <row r="1081">
          <cell r="C1081">
            <v>4883023.7</v>
          </cell>
        </row>
        <row r="1082">
          <cell r="C1082">
            <v>4860087.0999999996</v>
          </cell>
        </row>
        <row r="1084">
          <cell r="C1084">
            <v>2712500</v>
          </cell>
        </row>
        <row r="1085">
          <cell r="C1085">
            <v>15358480.400000002</v>
          </cell>
        </row>
        <row r="1086">
          <cell r="C1086">
            <v>4611735.8000000007</v>
          </cell>
        </row>
        <row r="1087">
          <cell r="C1087">
            <v>26176875</v>
          </cell>
        </row>
        <row r="1088">
          <cell r="C1088">
            <v>17091122.800000001</v>
          </cell>
        </row>
        <row r="1089">
          <cell r="C1089">
            <v>2679240</v>
          </cell>
        </row>
        <row r="1090">
          <cell r="C1090">
            <v>1614058.0000000002</v>
          </cell>
        </row>
        <row r="1091">
          <cell r="C1091">
            <v>9274508.4000000004</v>
          </cell>
        </row>
        <row r="1092">
          <cell r="C1092">
            <v>9374951</v>
          </cell>
        </row>
        <row r="1093">
          <cell r="C1093">
            <v>22660080.350000001</v>
          </cell>
        </row>
        <row r="1094">
          <cell r="C1094">
            <v>3348437.7299999995</v>
          </cell>
        </row>
        <row r="1096">
          <cell r="C1096">
            <v>2830520</v>
          </cell>
        </row>
        <row r="1097">
          <cell r="C1097">
            <v>2824383.9999999995</v>
          </cell>
        </row>
        <row r="1098">
          <cell r="C1098">
            <v>6291040</v>
          </cell>
        </row>
        <row r="1100">
          <cell r="C1100">
            <v>7053563.2999999998</v>
          </cell>
        </row>
        <row r="1101">
          <cell r="C1101">
            <v>7475650</v>
          </cell>
        </row>
        <row r="1103">
          <cell r="C1103">
            <v>3423328</v>
          </cell>
        </row>
        <row r="1104">
          <cell r="C1104">
            <v>3430998</v>
          </cell>
        </row>
        <row r="1106">
          <cell r="C1106">
            <v>2825934.8200000003</v>
          </cell>
        </row>
        <row r="1108">
          <cell r="C1108">
            <v>10808460</v>
          </cell>
        </row>
        <row r="1109">
          <cell r="C1109">
            <v>4674158.4000000004</v>
          </cell>
        </row>
        <row r="1110">
          <cell r="C1110">
            <v>1667072.5</v>
          </cell>
        </row>
        <row r="1111">
          <cell r="C1111">
            <v>3227030</v>
          </cell>
        </row>
        <row r="1112">
          <cell r="C1112">
            <v>1589760</v>
          </cell>
        </row>
        <row r="1114">
          <cell r="C1114">
            <v>132551582.13999999</v>
          </cell>
        </row>
        <row r="1115">
          <cell r="C1115">
            <v>36452161.100000001</v>
          </cell>
        </row>
        <row r="1117">
          <cell r="C1117">
            <v>6345129.6000000006</v>
          </cell>
        </row>
        <row r="1118">
          <cell r="C1118">
            <v>5464800</v>
          </cell>
        </row>
        <row r="1120">
          <cell r="C1120">
            <v>25876597</v>
          </cell>
        </row>
        <row r="1121">
          <cell r="C1121">
            <v>4650051</v>
          </cell>
        </row>
        <row r="1122">
          <cell r="C1122">
            <v>5980280.2999999998</v>
          </cell>
        </row>
        <row r="1123">
          <cell r="C1123">
            <v>5766124</v>
          </cell>
        </row>
        <row r="1124">
          <cell r="C1124">
            <v>4635570.4000000004</v>
          </cell>
        </row>
        <row r="1125">
          <cell r="C1125">
            <v>4715259.9000000004</v>
          </cell>
        </row>
        <row r="1126">
          <cell r="C1126">
            <v>7917007.5</v>
          </cell>
        </row>
        <row r="1127">
          <cell r="C1127">
            <v>5830280.2999999998</v>
          </cell>
        </row>
        <row r="1128">
          <cell r="C1128">
            <v>4683247.5</v>
          </cell>
        </row>
        <row r="1129">
          <cell r="C1129">
            <v>4268859.5</v>
          </cell>
        </row>
        <row r="1131">
          <cell r="C1131">
            <v>3508535</v>
          </cell>
        </row>
        <row r="1132">
          <cell r="C1132">
            <v>6545461.9000000004</v>
          </cell>
        </row>
        <row r="1134">
          <cell r="C1134">
            <v>5422154.4000000004</v>
          </cell>
        </row>
        <row r="1136">
          <cell r="C1136">
            <v>5610242.5999999996</v>
          </cell>
        </row>
        <row r="1137">
          <cell r="C1137">
            <v>6958952.7000000011</v>
          </cell>
        </row>
        <row r="1138">
          <cell r="C1138">
            <v>2135629.5999999996</v>
          </cell>
        </row>
        <row r="1140">
          <cell r="C1140">
            <v>5909643.5999999996</v>
          </cell>
        </row>
        <row r="1141">
          <cell r="C1141">
            <v>3487500</v>
          </cell>
        </row>
        <row r="1142">
          <cell r="C1142">
            <v>3800520</v>
          </cell>
        </row>
        <row r="1143">
          <cell r="C1143">
            <v>6404118.5</v>
          </cell>
        </row>
        <row r="1145">
          <cell r="C1145">
            <v>5701584.0999999996</v>
          </cell>
        </row>
        <row r="1147">
          <cell r="C1147">
            <v>5724561.5</v>
          </cell>
        </row>
        <row r="1149">
          <cell r="C1149">
            <v>11121787.199999999</v>
          </cell>
        </row>
        <row r="1150">
          <cell r="C1150">
            <v>2061720</v>
          </cell>
        </row>
        <row r="1152">
          <cell r="C1152">
            <v>4128246.4</v>
          </cell>
        </row>
        <row r="1153">
          <cell r="C1153">
            <v>2495862.4</v>
          </cell>
        </row>
        <row r="1154">
          <cell r="C1154">
            <v>4249660</v>
          </cell>
        </row>
        <row r="1156">
          <cell r="C1156">
            <v>4460164</v>
          </cell>
        </row>
        <row r="1157">
          <cell r="C1157">
            <v>4491705.5999999996</v>
          </cell>
        </row>
        <row r="1159">
          <cell r="C1159">
            <v>1958102.3</v>
          </cell>
        </row>
        <row r="1160">
          <cell r="C1160">
            <v>2197886.1999999997</v>
          </cell>
        </row>
        <row r="1162">
          <cell r="C1162">
            <v>2017545.4</v>
          </cell>
        </row>
        <row r="1163">
          <cell r="C1163">
            <v>4535378.6999999993</v>
          </cell>
        </row>
        <row r="1165">
          <cell r="C1165">
            <v>3974400</v>
          </cell>
        </row>
        <row r="1166">
          <cell r="C1166">
            <v>3612710.7</v>
          </cell>
        </row>
        <row r="1167">
          <cell r="C1167">
            <v>7637692.5</v>
          </cell>
        </row>
        <row r="1168">
          <cell r="C1168">
            <v>6364980.4000000004</v>
          </cell>
        </row>
        <row r="1169">
          <cell r="C1169">
            <v>4507906.6999999993</v>
          </cell>
        </row>
        <row r="1171">
          <cell r="C1171">
            <v>6437524</v>
          </cell>
        </row>
        <row r="1172">
          <cell r="C1172">
            <v>2235596</v>
          </cell>
        </row>
        <row r="1173">
          <cell r="C1173">
            <v>6437524</v>
          </cell>
        </row>
        <row r="1174">
          <cell r="C1174">
            <v>3066142.4</v>
          </cell>
        </row>
        <row r="1175">
          <cell r="C1175">
            <v>3066142.4</v>
          </cell>
        </row>
        <row r="1177">
          <cell r="C1177">
            <v>3130330.6</v>
          </cell>
        </row>
        <row r="1178">
          <cell r="C1178">
            <v>6697687.0999999996</v>
          </cell>
        </row>
        <row r="1179">
          <cell r="C1179">
            <v>6657312.4000000004</v>
          </cell>
        </row>
        <row r="1181">
          <cell r="C1181">
            <v>12878233.600000001</v>
          </cell>
        </row>
        <row r="1183">
          <cell r="C1183">
            <v>1569452.7999999998</v>
          </cell>
        </row>
        <row r="1184">
          <cell r="C1184">
            <v>5731371</v>
          </cell>
        </row>
        <row r="1186">
          <cell r="C1186">
            <v>7683364</v>
          </cell>
        </row>
        <row r="1187">
          <cell r="C1187">
            <v>8910916</v>
          </cell>
        </row>
        <row r="1189">
          <cell r="C1189">
            <v>5500000</v>
          </cell>
        </row>
        <row r="1190">
          <cell r="C1190">
            <v>57109435.5</v>
          </cell>
        </row>
        <row r="1191">
          <cell r="C1191">
            <v>56299338</v>
          </cell>
        </row>
        <row r="1192">
          <cell r="C1192">
            <v>8970146.6999999993</v>
          </cell>
        </row>
        <row r="1193">
          <cell r="C1193">
            <v>4820460.3999999994</v>
          </cell>
        </row>
        <row r="1194">
          <cell r="C1194">
            <v>4581314.2</v>
          </cell>
        </row>
        <row r="1195">
          <cell r="C1195">
            <v>5898453.2000000002</v>
          </cell>
        </row>
        <row r="1196">
          <cell r="C1196">
            <v>6452038.1000000006</v>
          </cell>
        </row>
        <row r="1197">
          <cell r="C1197">
            <v>10401581.6</v>
          </cell>
        </row>
        <row r="1198">
          <cell r="C1198">
            <v>7635027.9000000004</v>
          </cell>
        </row>
        <row r="1199">
          <cell r="C1199">
            <v>6193888</v>
          </cell>
        </row>
        <row r="1200">
          <cell r="C1200">
            <v>26832954.800000001</v>
          </cell>
        </row>
        <row r="1201">
          <cell r="C1201">
            <v>4205459.1999999993</v>
          </cell>
        </row>
        <row r="1202">
          <cell r="C1202">
            <v>19995486.600000001</v>
          </cell>
        </row>
        <row r="1203">
          <cell r="C1203">
            <v>10927035.700000001</v>
          </cell>
        </row>
        <row r="1204">
          <cell r="C1204">
            <v>8342818.4999999991</v>
          </cell>
        </row>
        <row r="1205">
          <cell r="C1205">
            <v>2725561.5999999996</v>
          </cell>
        </row>
        <row r="1206">
          <cell r="C1206">
            <v>3613571.1</v>
          </cell>
        </row>
        <row r="1207">
          <cell r="C1207">
            <v>6111364.1000000006</v>
          </cell>
        </row>
        <row r="1209">
          <cell r="C1209">
            <v>10539593.199999999</v>
          </cell>
        </row>
        <row r="1210">
          <cell r="C1210">
            <v>10542970</v>
          </cell>
        </row>
        <row r="1211">
          <cell r="C1211">
            <v>3174362.6</v>
          </cell>
        </row>
        <row r="1213">
          <cell r="C1213">
            <v>5873198.0999999996</v>
          </cell>
        </row>
        <row r="1214">
          <cell r="C1214">
            <v>6655159</v>
          </cell>
        </row>
        <row r="1215">
          <cell r="C1215">
            <v>3918245</v>
          </cell>
        </row>
        <row r="1216">
          <cell r="C1216">
            <v>4963983.3999999994</v>
          </cell>
        </row>
        <row r="1218">
          <cell r="C1218">
            <v>6168500.2000000002</v>
          </cell>
        </row>
        <row r="1219">
          <cell r="C1219">
            <v>2941207.6</v>
          </cell>
        </row>
        <row r="1221">
          <cell r="C1221">
            <v>4976306.4000000004</v>
          </cell>
        </row>
        <row r="1222">
          <cell r="C1222">
            <v>4976306.4000000004</v>
          </cell>
        </row>
        <row r="1224">
          <cell r="C1224">
            <v>11577915.5</v>
          </cell>
        </row>
        <row r="1225">
          <cell r="C1225">
            <v>6728427.5</v>
          </cell>
        </row>
        <row r="1226">
          <cell r="C1226">
            <v>7757750</v>
          </cell>
        </row>
        <row r="1227">
          <cell r="C1227">
            <v>1888501.6</v>
          </cell>
        </row>
        <row r="1229">
          <cell r="C1229">
            <v>9582638.2599999998</v>
          </cell>
        </row>
        <row r="1230">
          <cell r="C1230">
            <v>9585053.1400000006</v>
          </cell>
        </row>
        <row r="1231">
          <cell r="C1231">
            <v>9675208.6600000001</v>
          </cell>
        </row>
        <row r="1232">
          <cell r="C1232">
            <v>9628822.8399999999</v>
          </cell>
        </row>
        <row r="1234">
          <cell r="C1234">
            <v>2800000</v>
          </cell>
        </row>
        <row r="1235">
          <cell r="C1235">
            <v>11450000</v>
          </cell>
        </row>
        <row r="1236">
          <cell r="C1236">
            <v>2800000</v>
          </cell>
        </row>
        <row r="1237">
          <cell r="C1237">
            <v>2800000</v>
          </cell>
        </row>
        <row r="1238">
          <cell r="C1238">
            <v>5500000</v>
          </cell>
        </row>
        <row r="1239">
          <cell r="C1239">
            <v>5500000</v>
          </cell>
        </row>
        <row r="1240">
          <cell r="C1240">
            <v>5500000</v>
          </cell>
        </row>
        <row r="1241">
          <cell r="C1241">
            <v>5500000</v>
          </cell>
        </row>
        <row r="1242">
          <cell r="C1242">
            <v>25831949.5</v>
          </cell>
        </row>
        <row r="1243">
          <cell r="C1243">
            <v>25639624.5</v>
          </cell>
        </row>
        <row r="1244">
          <cell r="C1244">
            <v>12288043.800000001</v>
          </cell>
        </row>
        <row r="1245">
          <cell r="C1245">
            <v>5526654.4200000009</v>
          </cell>
        </row>
        <row r="1246">
          <cell r="C1246">
            <v>23564951.559999999</v>
          </cell>
        </row>
        <row r="1247">
          <cell r="C1247">
            <v>4306361.7600000007</v>
          </cell>
        </row>
        <row r="1248">
          <cell r="C1248">
            <v>1037469.6</v>
          </cell>
        </row>
        <row r="1249">
          <cell r="C1249">
            <v>2710910</v>
          </cell>
        </row>
        <row r="1250">
          <cell r="C1250">
            <v>3489041.4</v>
          </cell>
        </row>
        <row r="1251">
          <cell r="C1251">
            <v>3515731.4</v>
          </cell>
        </row>
        <row r="1252">
          <cell r="C1252">
            <v>6850872</v>
          </cell>
        </row>
        <row r="1253">
          <cell r="C1253">
            <v>5241674.92</v>
          </cell>
        </row>
        <row r="1254">
          <cell r="C1254">
            <v>2353126.4000000004</v>
          </cell>
        </row>
        <row r="1255">
          <cell r="C1255">
            <v>4664680.78</v>
          </cell>
        </row>
        <row r="1256">
          <cell r="C1256">
            <v>5199142.2</v>
          </cell>
        </row>
        <row r="1257">
          <cell r="C1257">
            <v>4519800</v>
          </cell>
        </row>
        <row r="1259">
          <cell r="C1259">
            <v>2320002.4</v>
          </cell>
        </row>
        <row r="1260">
          <cell r="C1260">
            <v>2354639.2000000002</v>
          </cell>
        </row>
        <row r="1262">
          <cell r="C1262">
            <v>1076968.6000000001</v>
          </cell>
        </row>
        <row r="1263">
          <cell r="C1263">
            <v>5090459.1399999997</v>
          </cell>
        </row>
        <row r="1264">
          <cell r="C1264">
            <v>5087162.74</v>
          </cell>
        </row>
        <row r="1266">
          <cell r="C1266">
            <v>5593448.2000000002</v>
          </cell>
        </row>
        <row r="1268">
          <cell r="C1268">
            <v>4071161.5999999996</v>
          </cell>
        </row>
        <row r="1269">
          <cell r="C1269">
            <v>4149193.8999999994</v>
          </cell>
        </row>
        <row r="1271">
          <cell r="C1271">
            <v>6355814</v>
          </cell>
        </row>
        <row r="1272">
          <cell r="C1272">
            <v>6311835.2000000002</v>
          </cell>
        </row>
        <row r="1273">
          <cell r="C1273">
            <v>6310388</v>
          </cell>
        </row>
        <row r="1275">
          <cell r="C1275">
            <v>5253257</v>
          </cell>
        </row>
        <row r="1276">
          <cell r="C1276">
            <v>5253257</v>
          </cell>
        </row>
        <row r="1278">
          <cell r="C1278">
            <v>5086325</v>
          </cell>
        </row>
        <row r="1279">
          <cell r="C1279">
            <v>3822541.8</v>
          </cell>
        </row>
        <row r="1280">
          <cell r="C1280">
            <v>5332000</v>
          </cell>
        </row>
        <row r="1281">
          <cell r="C1281">
            <v>5401750</v>
          </cell>
        </row>
        <row r="1282">
          <cell r="C1282">
            <v>2818675</v>
          </cell>
        </row>
        <row r="1283">
          <cell r="C1283">
            <v>1898750</v>
          </cell>
        </row>
        <row r="1284">
          <cell r="C1284">
            <v>4402000</v>
          </cell>
        </row>
        <row r="1285">
          <cell r="C1285">
            <v>4439200</v>
          </cell>
        </row>
        <row r="1286">
          <cell r="C1286">
            <v>2958992.5</v>
          </cell>
        </row>
        <row r="1287">
          <cell r="C1287">
            <v>4324500</v>
          </cell>
        </row>
        <row r="1288">
          <cell r="C1288">
            <v>4094361.6000000006</v>
          </cell>
        </row>
        <row r="1289">
          <cell r="C1289">
            <v>7061018.3999999994</v>
          </cell>
        </row>
        <row r="1290">
          <cell r="C1290">
            <v>4708900</v>
          </cell>
        </row>
        <row r="1291">
          <cell r="C1291">
            <v>4696500</v>
          </cell>
        </row>
        <row r="1292">
          <cell r="C1292">
            <v>29092308</v>
          </cell>
        </row>
        <row r="1293">
          <cell r="C1293">
            <v>3082950</v>
          </cell>
        </row>
        <row r="1294">
          <cell r="C1294">
            <v>3828500</v>
          </cell>
        </row>
        <row r="1295">
          <cell r="C1295">
            <v>8913275</v>
          </cell>
        </row>
        <row r="1296">
          <cell r="C1296">
            <v>6003925</v>
          </cell>
        </row>
        <row r="1297">
          <cell r="C1297">
            <v>9300096</v>
          </cell>
        </row>
        <row r="1298">
          <cell r="C1298">
            <v>6840936</v>
          </cell>
        </row>
        <row r="1299">
          <cell r="C1299">
            <v>4560624</v>
          </cell>
        </row>
        <row r="1300">
          <cell r="C1300">
            <v>4560624</v>
          </cell>
        </row>
        <row r="1301">
          <cell r="C1301">
            <v>4560624</v>
          </cell>
        </row>
        <row r="1302">
          <cell r="C1302">
            <v>4453925</v>
          </cell>
        </row>
        <row r="1303">
          <cell r="C1303">
            <v>75760475</v>
          </cell>
        </row>
        <row r="1304">
          <cell r="C1304">
            <v>8621875</v>
          </cell>
        </row>
        <row r="1305">
          <cell r="C1305">
            <v>2424384</v>
          </cell>
        </row>
        <row r="1306">
          <cell r="C1306">
            <v>7440000</v>
          </cell>
        </row>
        <row r="1307">
          <cell r="C1307">
            <v>6511550</v>
          </cell>
        </row>
        <row r="1308">
          <cell r="C1308">
            <v>3117420</v>
          </cell>
        </row>
        <row r="1309">
          <cell r="C1309">
            <v>2198836.8000000003</v>
          </cell>
        </row>
        <row r="1310">
          <cell r="C1310">
            <v>2218708.8000000003</v>
          </cell>
        </row>
        <row r="1311">
          <cell r="C1311">
            <v>4305765.6000000006</v>
          </cell>
        </row>
        <row r="1312">
          <cell r="C1312">
            <v>9203125</v>
          </cell>
        </row>
        <row r="1313">
          <cell r="C1313">
            <v>3461925</v>
          </cell>
        </row>
        <row r="1314">
          <cell r="C1314">
            <v>4316695.2</v>
          </cell>
        </row>
        <row r="1315">
          <cell r="C1315">
            <v>2200327.1999999997</v>
          </cell>
        </row>
        <row r="1316">
          <cell r="C1316">
            <v>3412519.1999999997</v>
          </cell>
        </row>
        <row r="1317">
          <cell r="C1317">
            <v>4453925</v>
          </cell>
        </row>
        <row r="1318">
          <cell r="C1318">
            <v>3720000</v>
          </cell>
        </row>
        <row r="1319">
          <cell r="C1319">
            <v>3720000</v>
          </cell>
        </row>
        <row r="1320">
          <cell r="C1320">
            <v>3937000</v>
          </cell>
        </row>
        <row r="1321">
          <cell r="C1321">
            <v>18118955</v>
          </cell>
        </row>
        <row r="1322">
          <cell r="C1322">
            <v>11191000</v>
          </cell>
        </row>
        <row r="1323">
          <cell r="C1323">
            <v>2131250</v>
          </cell>
        </row>
        <row r="1324">
          <cell r="C1324">
            <v>4419825</v>
          </cell>
        </row>
        <row r="1325">
          <cell r="C1325">
            <v>4461675</v>
          </cell>
        </row>
        <row r="1326">
          <cell r="C1326">
            <v>7680250</v>
          </cell>
        </row>
        <row r="1327">
          <cell r="C1327">
            <v>6675152.5</v>
          </cell>
        </row>
        <row r="1328">
          <cell r="C1328">
            <v>1891000</v>
          </cell>
        </row>
        <row r="1329">
          <cell r="C1329">
            <v>3745872</v>
          </cell>
        </row>
        <row r="1330">
          <cell r="C1330">
            <v>4704696</v>
          </cell>
        </row>
        <row r="1331">
          <cell r="C1331">
            <v>3810456</v>
          </cell>
        </row>
        <row r="1332">
          <cell r="C1332">
            <v>2434320</v>
          </cell>
        </row>
        <row r="1333">
          <cell r="C1333">
            <v>4734504</v>
          </cell>
        </row>
        <row r="1334">
          <cell r="C1334">
            <v>4739472</v>
          </cell>
        </row>
        <row r="1335">
          <cell r="C1335">
            <v>4704696</v>
          </cell>
        </row>
        <row r="1336">
          <cell r="C1336">
            <v>3941114.4</v>
          </cell>
        </row>
        <row r="1337">
          <cell r="C1337">
            <v>8779975</v>
          </cell>
        </row>
        <row r="1338">
          <cell r="C1338">
            <v>3858435.5999999996</v>
          </cell>
        </row>
        <row r="1339">
          <cell r="C1339">
            <v>13331214.250000002</v>
          </cell>
        </row>
        <row r="1340">
          <cell r="C1340">
            <v>4660442.2</v>
          </cell>
        </row>
        <row r="1341">
          <cell r="C1341">
            <v>4249627.2</v>
          </cell>
        </row>
        <row r="1342">
          <cell r="C1342">
            <v>2645500</v>
          </cell>
        </row>
        <row r="1343">
          <cell r="C1343">
            <v>7223000</v>
          </cell>
        </row>
        <row r="1344">
          <cell r="C1344">
            <v>4696500</v>
          </cell>
        </row>
        <row r="1345">
          <cell r="C1345">
            <v>8385500</v>
          </cell>
        </row>
        <row r="1346">
          <cell r="C1346">
            <v>6648725</v>
          </cell>
        </row>
        <row r="1347">
          <cell r="C1347">
            <v>6792875</v>
          </cell>
        </row>
        <row r="1348">
          <cell r="C1348">
            <v>8432000</v>
          </cell>
        </row>
        <row r="1349">
          <cell r="C1349">
            <v>3100032</v>
          </cell>
        </row>
        <row r="1350">
          <cell r="C1350">
            <v>3422952</v>
          </cell>
        </row>
        <row r="1351">
          <cell r="C1351">
            <v>15566066.949999999</v>
          </cell>
        </row>
        <row r="1352">
          <cell r="C1352">
            <v>15472954.25</v>
          </cell>
        </row>
        <row r="1353">
          <cell r="C1353">
            <v>18672499.130000003</v>
          </cell>
        </row>
        <row r="1354">
          <cell r="C1354">
            <v>41521171.5</v>
          </cell>
        </row>
        <row r="1355">
          <cell r="C1355">
            <v>2185920</v>
          </cell>
        </row>
        <row r="1356">
          <cell r="C1356">
            <v>4769280</v>
          </cell>
        </row>
        <row r="1357">
          <cell r="C1357">
            <v>4769280</v>
          </cell>
        </row>
        <row r="1358">
          <cell r="C1358">
            <v>5347500</v>
          </cell>
        </row>
        <row r="1359">
          <cell r="C1359">
            <v>5407668</v>
          </cell>
        </row>
        <row r="1360">
          <cell r="C1360">
            <v>4250620.8</v>
          </cell>
        </row>
        <row r="1361">
          <cell r="C1361">
            <v>22699796.75</v>
          </cell>
        </row>
        <row r="1362">
          <cell r="C1362">
            <v>3359625</v>
          </cell>
        </row>
        <row r="1363">
          <cell r="C1363">
            <v>4448500</v>
          </cell>
        </row>
        <row r="1364">
          <cell r="C1364">
            <v>3952500</v>
          </cell>
        </row>
        <row r="1365">
          <cell r="C1365">
            <v>3836250</v>
          </cell>
        </row>
        <row r="1366">
          <cell r="C1366">
            <v>3696192</v>
          </cell>
        </row>
        <row r="1367">
          <cell r="C1367">
            <v>6631675</v>
          </cell>
        </row>
        <row r="1368">
          <cell r="C1368">
            <v>66112813.200000003</v>
          </cell>
        </row>
        <row r="1369">
          <cell r="C1369">
            <v>6743275</v>
          </cell>
        </row>
        <row r="1370">
          <cell r="C1370">
            <v>4967750</v>
          </cell>
        </row>
        <row r="1371">
          <cell r="C1371">
            <v>2250600</v>
          </cell>
        </row>
        <row r="1372">
          <cell r="C1372">
            <v>4307752.8</v>
          </cell>
        </row>
        <row r="1373">
          <cell r="C1373">
            <v>5125850</v>
          </cell>
        </row>
        <row r="1374">
          <cell r="C1374">
            <v>4499020.8</v>
          </cell>
        </row>
        <row r="1375">
          <cell r="C1375">
            <v>4448347.2</v>
          </cell>
        </row>
        <row r="1376">
          <cell r="C1376">
            <v>26719774.979999997</v>
          </cell>
        </row>
        <row r="1377">
          <cell r="C1377">
            <v>4279932</v>
          </cell>
        </row>
        <row r="1378">
          <cell r="C1378">
            <v>4485607.2</v>
          </cell>
        </row>
        <row r="1379">
          <cell r="C1379">
            <v>3118413.6</v>
          </cell>
        </row>
        <row r="1380">
          <cell r="C1380">
            <v>7037000</v>
          </cell>
        </row>
        <row r="1382">
          <cell r="C1382">
            <v>4700577.8</v>
          </cell>
        </row>
        <row r="1383">
          <cell r="C1383">
            <v>4710003.8</v>
          </cell>
        </row>
        <row r="1384">
          <cell r="C1384">
            <v>4724928.3</v>
          </cell>
        </row>
        <row r="1385">
          <cell r="C1385">
            <v>4708904.0999999996</v>
          </cell>
        </row>
        <row r="1387">
          <cell r="C1387">
            <v>1761844.9999999998</v>
          </cell>
        </row>
        <row r="1388">
          <cell r="C1388">
            <v>1779900</v>
          </cell>
        </row>
        <row r="1389">
          <cell r="C1389">
            <v>1758705.0000000002</v>
          </cell>
        </row>
        <row r="1390">
          <cell r="C1390">
            <v>1758705.0000000002</v>
          </cell>
        </row>
        <row r="1391">
          <cell r="C1391">
            <v>1749284.9999999998</v>
          </cell>
        </row>
        <row r="1393">
          <cell r="C1393">
            <v>3940900</v>
          </cell>
        </row>
        <row r="1394">
          <cell r="C1394">
            <v>1612577.5000000002</v>
          </cell>
        </row>
        <row r="1395">
          <cell r="C1395">
            <v>2027057.4999999998</v>
          </cell>
        </row>
        <row r="1396">
          <cell r="C1396">
            <v>5174082.5</v>
          </cell>
        </row>
        <row r="1397">
          <cell r="C1397">
            <v>5174082.5</v>
          </cell>
        </row>
        <row r="1399">
          <cell r="C1399">
            <v>2712500</v>
          </cell>
        </row>
        <row r="1400">
          <cell r="C1400">
            <v>2712500</v>
          </cell>
        </row>
        <row r="1402">
          <cell r="C1402">
            <v>3015252.85</v>
          </cell>
        </row>
        <row r="1403">
          <cell r="C1403">
            <v>3520646.44</v>
          </cell>
        </row>
        <row r="1404">
          <cell r="C1404">
            <v>8394926.4000000004</v>
          </cell>
        </row>
        <row r="1406">
          <cell r="C1406">
            <v>6848691.25</v>
          </cell>
        </row>
        <row r="1407">
          <cell r="C1407">
            <v>6819057.5</v>
          </cell>
        </row>
        <row r="1408">
          <cell r="C1408">
            <v>6867250</v>
          </cell>
        </row>
        <row r="1409">
          <cell r="C1409">
            <v>8043072.6000000006</v>
          </cell>
        </row>
        <row r="1410">
          <cell r="C1410">
            <v>8044642.6000000006</v>
          </cell>
        </row>
        <row r="1412">
          <cell r="C1412">
            <v>5375324</v>
          </cell>
        </row>
        <row r="1413">
          <cell r="C1413">
            <v>8006818.5</v>
          </cell>
        </row>
        <row r="1414">
          <cell r="C1414">
            <v>4868768</v>
          </cell>
        </row>
        <row r="1415">
          <cell r="C1415">
            <v>7949270</v>
          </cell>
        </row>
        <row r="1416">
          <cell r="C1416">
            <v>8147325.25</v>
          </cell>
        </row>
        <row r="1417">
          <cell r="C1417">
            <v>8082259.75</v>
          </cell>
        </row>
        <row r="1419">
          <cell r="C1419">
            <v>3698636.04</v>
          </cell>
        </row>
        <row r="1421">
          <cell r="C1421">
            <v>4313464.0999999996</v>
          </cell>
        </row>
        <row r="1422">
          <cell r="C1422">
            <v>4284895.0999999996</v>
          </cell>
        </row>
        <row r="1423">
          <cell r="C1423">
            <v>4314416.4000000004</v>
          </cell>
        </row>
        <row r="1424">
          <cell r="C1424">
            <v>4385838.9000000004</v>
          </cell>
        </row>
        <row r="1425">
          <cell r="C1425">
            <v>5840001</v>
          </cell>
        </row>
        <row r="1426">
          <cell r="C1426">
            <v>5935150.5999999996</v>
          </cell>
        </row>
        <row r="1427">
          <cell r="C1427">
            <v>2092700.5</v>
          </cell>
        </row>
        <row r="1428">
          <cell r="C1428">
            <v>4377268.1999999993</v>
          </cell>
        </row>
        <row r="1429">
          <cell r="C1429">
            <v>5767713.3899999997</v>
          </cell>
        </row>
        <row r="1431">
          <cell r="C1431">
            <v>3292598.5</v>
          </cell>
        </row>
        <row r="1433">
          <cell r="C1433">
            <v>2605088.5</v>
          </cell>
        </row>
        <row r="1434">
          <cell r="C1434">
            <v>2808757</v>
          </cell>
        </row>
        <row r="1436">
          <cell r="C1436">
            <v>6487241.6790000005</v>
          </cell>
        </row>
        <row r="1437">
          <cell r="C1437">
            <v>6487241.6790000005</v>
          </cell>
        </row>
        <row r="1439">
          <cell r="C1439">
            <v>592550</v>
          </cell>
        </row>
        <row r="1441">
          <cell r="C1441">
            <v>4805000</v>
          </cell>
        </row>
        <row r="1442">
          <cell r="C1442">
            <v>4805000</v>
          </cell>
        </row>
        <row r="1444">
          <cell r="C1444">
            <v>2608200</v>
          </cell>
        </row>
        <row r="1446">
          <cell r="C1446">
            <v>9304912.8000000007</v>
          </cell>
        </row>
        <row r="1448">
          <cell r="C1448">
            <v>38962122.5</v>
          </cell>
        </row>
        <row r="1449">
          <cell r="C1449">
            <v>7788600</v>
          </cell>
        </row>
        <row r="1450">
          <cell r="C1450">
            <v>28663325</v>
          </cell>
        </row>
        <row r="1451">
          <cell r="C1451">
            <v>16419142.5</v>
          </cell>
        </row>
        <row r="1452">
          <cell r="C1452">
            <v>12782662.5</v>
          </cell>
        </row>
        <row r="1453">
          <cell r="C1453">
            <v>6356550</v>
          </cell>
        </row>
        <row r="1454">
          <cell r="C1454">
            <v>6356550</v>
          </cell>
        </row>
        <row r="1455">
          <cell r="C1455">
            <v>3875000</v>
          </cell>
        </row>
        <row r="1456">
          <cell r="C1456">
            <v>3875000</v>
          </cell>
        </row>
        <row r="1457">
          <cell r="C1457">
            <v>12439295.199999999</v>
          </cell>
        </row>
        <row r="1458">
          <cell r="C1458">
            <v>15469936.600000001</v>
          </cell>
        </row>
        <row r="1459">
          <cell r="C1459">
            <v>7248250</v>
          </cell>
        </row>
        <row r="1460">
          <cell r="C1460">
            <v>16399072.5</v>
          </cell>
        </row>
        <row r="1461">
          <cell r="C1461">
            <v>7452000</v>
          </cell>
        </row>
        <row r="1462">
          <cell r="C1462">
            <v>8304221.1999999993</v>
          </cell>
        </row>
        <row r="1464">
          <cell r="C1464">
            <v>5022000</v>
          </cell>
        </row>
        <row r="1466">
          <cell r="C1466">
            <v>5941813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41">
          <cell r="H41">
            <v>428.8</v>
          </cell>
        </row>
        <row r="42">
          <cell r="H42">
            <v>344.12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61">
          <cell r="H61">
            <v>4206.59</v>
          </cell>
        </row>
        <row r="82">
          <cell r="H82">
            <v>395</v>
          </cell>
        </row>
        <row r="276">
          <cell r="H276">
            <v>1929.4</v>
          </cell>
        </row>
        <row r="439">
          <cell r="H439">
            <v>952.7</v>
          </cell>
        </row>
        <row r="528">
          <cell r="H528">
            <v>547.97</v>
          </cell>
        </row>
        <row r="534">
          <cell r="H534">
            <v>384.9</v>
          </cell>
        </row>
        <row r="550">
          <cell r="H550">
            <v>914.63</v>
          </cell>
        </row>
        <row r="637">
          <cell r="H637">
            <v>1796.3</v>
          </cell>
        </row>
        <row r="643">
          <cell r="H643">
            <v>1328.1</v>
          </cell>
        </row>
        <row r="711">
          <cell r="H711">
            <v>993.6</v>
          </cell>
        </row>
        <row r="729">
          <cell r="H729">
            <v>283.14999999999998</v>
          </cell>
        </row>
        <row r="731">
          <cell r="H731">
            <v>1750.6</v>
          </cell>
        </row>
        <row r="741">
          <cell r="H741">
            <v>272.27</v>
          </cell>
        </row>
        <row r="742">
          <cell r="H742">
            <v>272.27</v>
          </cell>
        </row>
        <row r="752">
          <cell r="H752">
            <v>1843.5</v>
          </cell>
        </row>
        <row r="779">
          <cell r="H779">
            <v>281.91000000000003</v>
          </cell>
        </row>
        <row r="802">
          <cell r="H802">
            <v>546.1</v>
          </cell>
        </row>
        <row r="816">
          <cell r="H816">
            <v>634.9</v>
          </cell>
        </row>
        <row r="838">
          <cell r="H838">
            <v>4841.7</v>
          </cell>
        </row>
        <row r="840">
          <cell r="H840">
            <v>3361.2</v>
          </cell>
        </row>
        <row r="849">
          <cell r="H849">
            <v>637.29999999999995</v>
          </cell>
        </row>
        <row r="962">
          <cell r="H962">
            <v>225.3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"/>
    </sheetNames>
    <sheetDataSet>
      <sheetData sheetId="0">
        <row r="134">
          <cell r="H134">
            <v>562.1</v>
          </cell>
        </row>
        <row r="478">
          <cell r="H478">
            <v>1216.0999999999999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446"/>
  <sheetViews>
    <sheetView tabSelected="1" view="pageBreakPreview" zoomScale="80" zoomScaleNormal="80" zoomScaleSheetLayoutView="80" zoomScalePageLayoutView="70" workbookViewId="0">
      <selection activeCell="A1216" sqref="A1216"/>
    </sheetView>
  </sheetViews>
  <sheetFormatPr defaultColWidth="8.85546875" defaultRowHeight="15.75" x14ac:dyDescent="0.25"/>
  <cols>
    <col min="1" max="1" width="6" style="27" customWidth="1"/>
    <col min="2" max="2" width="53.42578125" style="41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9" width="13.7109375" style="7" customWidth="1"/>
    <col min="10" max="10" width="15.5703125" style="7" customWidth="1"/>
    <col min="11" max="11" width="19.42578125" style="6" customWidth="1"/>
    <col min="12" max="12" width="8.28515625" style="8" customWidth="1"/>
    <col min="13" max="13" width="11.2851562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239" t="s">
        <v>2681</v>
      </c>
      <c r="P1" s="239"/>
      <c r="Q1" s="239"/>
      <c r="R1" s="239"/>
    </row>
    <row r="2" spans="1:22" ht="40.15" customHeight="1" x14ac:dyDescent="0.25">
      <c r="O2" s="239"/>
      <c r="P2" s="239"/>
      <c r="Q2" s="239"/>
      <c r="R2" s="239"/>
    </row>
    <row r="3" spans="1:22" ht="33.75" customHeight="1" x14ac:dyDescent="0.25">
      <c r="A3" s="240" t="s">
        <v>2179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</row>
    <row r="4" spans="1:22" ht="8.4499999999999993" customHeight="1" x14ac:dyDescent="0.3">
      <c r="A4" s="13"/>
      <c r="B4" s="52"/>
      <c r="C4" s="52"/>
      <c r="D4" s="52"/>
      <c r="E4" s="52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3"/>
    </row>
    <row r="5" spans="1:22" ht="40.15" customHeight="1" x14ac:dyDescent="0.25">
      <c r="A5" s="240" t="s">
        <v>0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</row>
    <row r="6" spans="1:22" ht="9" customHeight="1" x14ac:dyDescent="0.3">
      <c r="A6" s="13"/>
      <c r="B6" s="178"/>
      <c r="C6" s="178"/>
      <c r="D6" s="178"/>
      <c r="E6" s="178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241" t="s">
        <v>10</v>
      </c>
      <c r="B7" s="242" t="s">
        <v>31</v>
      </c>
      <c r="C7" s="243" t="s">
        <v>11</v>
      </c>
      <c r="D7" s="243"/>
      <c r="E7" s="252" t="s">
        <v>12</v>
      </c>
      <c r="F7" s="251" t="s">
        <v>13</v>
      </c>
      <c r="G7" s="251" t="s">
        <v>14</v>
      </c>
      <c r="H7" s="248" t="s">
        <v>23</v>
      </c>
      <c r="I7" s="245" t="s">
        <v>25</v>
      </c>
      <c r="J7" s="245"/>
      <c r="K7" s="246" t="s">
        <v>15</v>
      </c>
      <c r="L7" s="246"/>
      <c r="M7" s="246"/>
      <c r="N7" s="246"/>
      <c r="O7" s="246"/>
      <c r="P7" s="247" t="s">
        <v>29</v>
      </c>
      <c r="Q7" s="247" t="s">
        <v>28</v>
      </c>
      <c r="R7" s="257" t="s">
        <v>16</v>
      </c>
    </row>
    <row r="8" spans="1:22" ht="15" customHeight="1" x14ac:dyDescent="0.25">
      <c r="A8" s="241"/>
      <c r="B8" s="242"/>
      <c r="C8" s="252" t="s">
        <v>17</v>
      </c>
      <c r="D8" s="252" t="s">
        <v>27</v>
      </c>
      <c r="E8" s="252"/>
      <c r="F8" s="251"/>
      <c r="G8" s="251"/>
      <c r="H8" s="248"/>
      <c r="I8" s="248" t="s">
        <v>8</v>
      </c>
      <c r="J8" s="248" t="s">
        <v>9</v>
      </c>
      <c r="K8" s="258" t="s">
        <v>24</v>
      </c>
      <c r="L8" s="246" t="s">
        <v>26</v>
      </c>
      <c r="M8" s="246"/>
      <c r="N8" s="246"/>
      <c r="O8" s="246"/>
      <c r="P8" s="247"/>
      <c r="Q8" s="247"/>
      <c r="R8" s="257"/>
    </row>
    <row r="9" spans="1:22" ht="201" customHeight="1" x14ac:dyDescent="0.25">
      <c r="A9" s="241"/>
      <c r="B9" s="242"/>
      <c r="C9" s="252"/>
      <c r="D9" s="252"/>
      <c r="E9" s="252"/>
      <c r="F9" s="251"/>
      <c r="G9" s="251"/>
      <c r="H9" s="248"/>
      <c r="I9" s="248"/>
      <c r="J9" s="248"/>
      <c r="K9" s="258"/>
      <c r="L9" s="28" t="s">
        <v>1</v>
      </c>
      <c r="M9" s="28" t="s">
        <v>2</v>
      </c>
      <c r="N9" s="28" t="s">
        <v>7</v>
      </c>
      <c r="O9" s="28" t="s">
        <v>18</v>
      </c>
      <c r="P9" s="247"/>
      <c r="Q9" s="247"/>
      <c r="R9" s="257"/>
    </row>
    <row r="10" spans="1:22" s="1" customFormat="1" ht="23.25" customHeight="1" x14ac:dyDescent="0.25">
      <c r="A10" s="241"/>
      <c r="B10" s="242"/>
      <c r="C10" s="252"/>
      <c r="D10" s="252"/>
      <c r="E10" s="252"/>
      <c r="F10" s="251"/>
      <c r="G10" s="251"/>
      <c r="H10" s="180" t="s">
        <v>32</v>
      </c>
      <c r="I10" s="180" t="s">
        <v>32</v>
      </c>
      <c r="J10" s="180" t="s">
        <v>32</v>
      </c>
      <c r="K10" s="29" t="s">
        <v>19</v>
      </c>
      <c r="L10" s="181" t="s">
        <v>19</v>
      </c>
      <c r="M10" s="181" t="s">
        <v>19</v>
      </c>
      <c r="N10" s="181" t="s">
        <v>19</v>
      </c>
      <c r="O10" s="29" t="s">
        <v>19</v>
      </c>
      <c r="P10" s="30" t="s">
        <v>33</v>
      </c>
      <c r="Q10" s="30" t="s">
        <v>33</v>
      </c>
      <c r="R10" s="257"/>
      <c r="S10" s="52"/>
      <c r="T10" s="52"/>
      <c r="U10" s="52"/>
    </row>
    <row r="11" spans="1:22" s="1" customFormat="1" ht="21" customHeight="1" x14ac:dyDescent="0.3">
      <c r="A11" s="69">
        <v>1</v>
      </c>
      <c r="B11" s="72">
        <v>2</v>
      </c>
      <c r="C11" s="72">
        <v>3</v>
      </c>
      <c r="D11" s="72">
        <v>4</v>
      </c>
      <c r="E11" s="72">
        <v>5</v>
      </c>
      <c r="F11" s="71">
        <v>6</v>
      </c>
      <c r="G11" s="71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69">
        <v>18</v>
      </c>
      <c r="S11" s="52"/>
      <c r="T11" s="52"/>
      <c r="U11" s="52"/>
    </row>
    <row r="12" spans="1:22" ht="40.15" customHeight="1" x14ac:dyDescent="0.25">
      <c r="A12" s="244" t="s">
        <v>30</v>
      </c>
      <c r="B12" s="244"/>
      <c r="C12" s="38" t="s">
        <v>21</v>
      </c>
      <c r="D12" s="38" t="s">
        <v>21</v>
      </c>
      <c r="E12" s="38" t="s">
        <v>21</v>
      </c>
      <c r="F12" s="33" t="s">
        <v>21</v>
      </c>
      <c r="G12" s="33" t="s">
        <v>21</v>
      </c>
      <c r="H12" s="39">
        <f>H14+H27+H94+H109+H115+H122+H129+H135+H148+H154+H190+H202+H214+H223+H228+H247+H250+H255+H265+H298+H305+H309+H320+H326+H332+H353+H356+H360+H363+H369+H372+H376+H384+H394+H402+H412+H418+H421+H440+H457+H468+H472+H480+H489+H560+H565+H577+H595+H598+H601+H605+H611+H634+H639+H645+H650+H660+H729+H737+H741+H750+H755+H762+H768+H779+H783+H787+H1167+H1173+H1180+H1190+H1193+H1207+H1213+H1219+H1224+H1227+H1232+H1238+H1244+H1251+H1260+H1277+H1285+H1314+H1317+H1320+H1330+H1334+H1338+H1347+H1352+H1357+H1361+H1367+H1372+H1375+H1378+H1381+H1384+H1432+H1437+H1442</f>
        <v>1904412.59</v>
      </c>
      <c r="I12" s="39">
        <f>I14+I27+I94+I109+I115+I122+I129+I135+I148+I154+I190+I202+I214+I223+I228+I247+I250+I255+I265+I298+I305+I309+I320+I326+I332+I353+I356+I360+I363+I369+I372+I376+I384+I394+I402+I412+I418+I421+I440+I457+I468+I472+I480+I489+I560+I565+I577+I595+I598+I601+I605+I611+I634+I639+I645+I650+I660+I729+I737+I741+I750+I755+I762+I768+I779+I783+I787+I1167+I1173+I1180+I1190+I1193+I1207+I1213+I1219+I1224+I1227+I1232+I1238+I1244+I1251+I1260+I1277+I1285+I1314+I1317+I1320+I1330+I1334+I1338+I1347+I1352+I1357+I1361+I1367+I1372+I1375+I1378+I1381+I1384+I1432+I1437+I1442</f>
        <v>160095.77000000005</v>
      </c>
      <c r="J12" s="39">
        <f>J14+J27+J94+J109+J115+J122+J129+J135+J148+J154+J190+J202+J214+J223+J228+J247+J250+J255+J265+J298+J305+J309+J320+J326+J332+J353+J356+J360+J363+J369+J372+J376+J384+J394+J402+J412+J418+J421+J440+J457+J468+J472+J480+J489+J560+J565+J577+J595+J598+J601+J605+J611+J634+J639+J645+J650+J660+J729+J737+J741+J750+J755+J762+J768+J779+J783+J787+J1167+J1173+J1180+J1190+J1193+J1207+J1213+J1219+J1224+J1227+J1232+J1238+J1244+J1251+J1260+J1277+J1285+J1314+J1317+J1320+J1330+J1334+J1338+J1347+J1352+J1357+J1361+J1367+J1372+J1375+J1378+J1381+J1384+J1432+J1437+J1442</f>
        <v>1482407.1300000006</v>
      </c>
      <c r="K12" s="39">
        <v>9241666876.8500004</v>
      </c>
      <c r="L12" s="39">
        <f>L14+L27+L94+L109+L115+L122+L129+L135+L148+L154+L190+L202+L214+L223+L228+L247+L250+L255+L265+L298+L305+L309+L320+L326+L332+L353+L356+L360+L363+L369+L372+L376+L384+L394+L402+L412+L418+L421+L440+L457+L468+L472+L480+L489+L560+L565+L577+L595+L598+L601+L605+L611+L634+L639+L645+L650+L660+L729+L737+L741+L750+L755+L762+L768+L779+L783+L787+L1167+L1173+L1180+L1190+L1193+L1207+L1213+L1219+L1224+L1227+L1232+L1238+L1244+L1251+L1260+L1277+L1285+L1314+L1317+L1320+L1330+L1334+L1338+L1347+L1352+L1357+L1361+L1367+L1372+L1375+L1378+L1381+L1384+L1432+L1437+L1442</f>
        <v>0</v>
      </c>
      <c r="M12" s="39">
        <f>M14+M27+M94+M109+M115+M122+M129+M135+M148+M154+M190+M202+M214+M223+M228+M247+M250+M255+M265+M298+M305+M309+M320+M326+M332+M353+M356+M360+M363+M369+M372+M376+M384+M394+M402+M412+M418+M421+M440+M457+M468+M472+M480+M489+M560+M565+M577+M595+M598+M601+M605+M611+M634+M639+M645+M650+M660+M729+M737+M741+M750+M755+M762+M768+M779+M783+M787+M1167+M1173+M1180+M1190+M1193+M1207+M1213+M1219+M1224+M1227+M1232+M1238+M1244+M1251+M1260+M1277+M1285+M1314+M1317+M1320+M1330+M1334+M1338+M1347+M1352+M1357+M1361+M1367+M1372+M1375+M1378+M1381+M1384+M1432+M1437+M1442</f>
        <v>0</v>
      </c>
      <c r="N12" s="39">
        <f>N14+N27+N94+N109+N115+N122+N129+N135+N148+N154+N190+N202+N214+N223+N228+N247+N250+N255+N265+N298+N305+N309+N320+N326+N332+N353+N356+N360+N363+N369+N372+N376+N384+N394+N402+N412+N418+N421+N440+N457+N468+N472+N480+N489+N560+N565+N577+N595+N598+N601+N605+N611+N634+N639+N645+N650+N660+N729+N737+N741+N750+N755+N762+N768+N779+N783+N787+N1167+N1173+N1180+N1190+N1193+N1207+N1213+N1219+N1224+N1227+N1232+N1238+N1244+N1251+N1260+N1277+N1285+N1314+N1317+N1320+N1330+N1334+N1338+N1347+N1352+N1357+N1361+N1367+N1372+N1375+N1378+N1381+N1384+N1432+N1437+N1442</f>
        <v>0</v>
      </c>
      <c r="O12" s="39">
        <v>9241666876.8500004</v>
      </c>
      <c r="P12" s="34">
        <f>K12/H12</f>
        <v>4852.7650601438208</v>
      </c>
      <c r="Q12" s="40" t="s">
        <v>21</v>
      </c>
      <c r="R12" s="35" t="s">
        <v>21</v>
      </c>
    </row>
    <row r="13" spans="1:22" ht="34.9" customHeight="1" x14ac:dyDescent="0.25">
      <c r="A13" s="224" t="s">
        <v>86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18" t="e">
        <f>#REF!+R94+S129+#REF!+#REF!+#REF!+S227+S249+#REF!+#REF!+S331+#REF!+S355+#REF!+#REF!+S385+S405+#REF!+S420+S482+S546+S553+S599+#REF!+S727+S757+#REF!+#REF!+#REF!+#REF!+S1196+#REF!+S1257+#REF!+#REF!+#REF!+#REF!+#REF!+#REF!+#REF!+S1367</f>
        <v>#REF!</v>
      </c>
    </row>
    <row r="14" spans="1:22" ht="34.9" customHeight="1" x14ac:dyDescent="0.25">
      <c r="A14" s="227" t="s">
        <v>87</v>
      </c>
      <c r="B14" s="227"/>
      <c r="C14" s="38" t="s">
        <v>21</v>
      </c>
      <c r="D14" s="38" t="s">
        <v>21</v>
      </c>
      <c r="E14" s="38" t="s">
        <v>21</v>
      </c>
      <c r="F14" s="33" t="s">
        <v>21</v>
      </c>
      <c r="G14" s="33" t="s">
        <v>21</v>
      </c>
      <c r="H14" s="94">
        <f>SUM(H15:H25)</f>
        <v>7038.04</v>
      </c>
      <c r="I14" s="94">
        <f t="shared" ref="I14:O14" si="0">SUM(I15:I25)</f>
        <v>3105.6800000000003</v>
      </c>
      <c r="J14" s="94">
        <f t="shared" si="0"/>
        <v>2829.62</v>
      </c>
      <c r="K14" s="94">
        <f t="shared" si="0"/>
        <v>46127074.960000001</v>
      </c>
      <c r="L14" s="94">
        <f t="shared" si="0"/>
        <v>0</v>
      </c>
      <c r="M14" s="94">
        <f t="shared" si="0"/>
        <v>0</v>
      </c>
      <c r="N14" s="94">
        <f t="shared" si="0"/>
        <v>0</v>
      </c>
      <c r="O14" s="94">
        <f t="shared" si="0"/>
        <v>46127074.960000001</v>
      </c>
      <c r="P14" s="34">
        <f>K14/H14</f>
        <v>6553.966013265057</v>
      </c>
      <c r="Q14" s="95" t="s">
        <v>21</v>
      </c>
      <c r="R14" s="35" t="s">
        <v>21</v>
      </c>
      <c r="S14" s="18"/>
      <c r="T14" s="18"/>
    </row>
    <row r="15" spans="1:22" ht="25.15" customHeight="1" x14ac:dyDescent="0.25">
      <c r="A15" s="70" t="s">
        <v>2207</v>
      </c>
      <c r="B15" s="15" t="s">
        <v>768</v>
      </c>
      <c r="C15" s="179">
        <v>1982</v>
      </c>
      <c r="D15" s="179" t="s">
        <v>232</v>
      </c>
      <c r="E15" s="72" t="s">
        <v>20</v>
      </c>
      <c r="F15" s="71">
        <v>3</v>
      </c>
      <c r="G15" s="71">
        <v>1</v>
      </c>
      <c r="H15" s="44">
        <v>2142.6999999999998</v>
      </c>
      <c r="I15" s="44">
        <v>887.8</v>
      </c>
      <c r="J15" s="44">
        <v>600.79999999999995</v>
      </c>
      <c r="K15" s="44">
        <f t="shared" ref="K15:K25" si="1">SUM(L15:O15)</f>
        <v>7196096.8599999985</v>
      </c>
      <c r="L15" s="44">
        <v>0</v>
      </c>
      <c r="M15" s="44">
        <v>0</v>
      </c>
      <c r="N15" s="44">
        <v>0</v>
      </c>
      <c r="O15" s="44">
        <f>'[1]Прод. прилож'!$C$12</f>
        <v>7196096.8599999985</v>
      </c>
      <c r="P15" s="44">
        <v>2050</v>
      </c>
      <c r="Q15" s="50">
        <v>9673</v>
      </c>
      <c r="R15" s="69" t="s">
        <v>94</v>
      </c>
      <c r="S15" s="18"/>
      <c r="T15" s="18"/>
      <c r="U15" s="18"/>
      <c r="V15" s="42"/>
    </row>
    <row r="16" spans="1:22" ht="25.15" customHeight="1" x14ac:dyDescent="0.25">
      <c r="A16" s="70" t="s">
        <v>2208</v>
      </c>
      <c r="B16" s="15" t="s">
        <v>775</v>
      </c>
      <c r="C16" s="179">
        <v>1966</v>
      </c>
      <c r="D16" s="179">
        <v>2006</v>
      </c>
      <c r="E16" s="72" t="s">
        <v>20</v>
      </c>
      <c r="F16" s="71">
        <v>2</v>
      </c>
      <c r="G16" s="71">
        <v>3</v>
      </c>
      <c r="H16" s="44">
        <v>680.4</v>
      </c>
      <c r="I16" s="44">
        <v>297.31</v>
      </c>
      <c r="J16" s="44">
        <v>152.36000000000001</v>
      </c>
      <c r="K16" s="44">
        <f t="shared" si="1"/>
        <v>4661541.5999999996</v>
      </c>
      <c r="L16" s="44">
        <v>0</v>
      </c>
      <c r="M16" s="44">
        <v>0</v>
      </c>
      <c r="N16" s="44">
        <v>0</v>
      </c>
      <c r="O16" s="44">
        <f>'[1]Прод. прилож'!$C$13</f>
        <v>4661541.5999999996</v>
      </c>
      <c r="P16" s="44">
        <v>5948.05</v>
      </c>
      <c r="Q16" s="50">
        <v>9673</v>
      </c>
      <c r="R16" s="69" t="s">
        <v>94</v>
      </c>
      <c r="S16" s="18"/>
      <c r="T16" s="18"/>
      <c r="U16" s="18"/>
      <c r="V16" s="42"/>
    </row>
    <row r="17" spans="1:22" ht="25.15" customHeight="1" x14ac:dyDescent="0.25">
      <c r="A17" s="70" t="s">
        <v>2209</v>
      </c>
      <c r="B17" s="15" t="s">
        <v>776</v>
      </c>
      <c r="C17" s="179">
        <v>1988</v>
      </c>
      <c r="D17" s="179" t="s">
        <v>232</v>
      </c>
      <c r="E17" s="179" t="s">
        <v>93</v>
      </c>
      <c r="F17" s="71">
        <v>3</v>
      </c>
      <c r="G17" s="71">
        <v>2</v>
      </c>
      <c r="H17" s="44">
        <v>733.3</v>
      </c>
      <c r="I17" s="44">
        <v>431</v>
      </c>
      <c r="J17" s="44">
        <v>302.3</v>
      </c>
      <c r="K17" s="44">
        <f t="shared" si="1"/>
        <v>1704024</v>
      </c>
      <c r="L17" s="44">
        <v>0</v>
      </c>
      <c r="M17" s="44">
        <v>0</v>
      </c>
      <c r="N17" s="44">
        <v>0</v>
      </c>
      <c r="O17" s="44">
        <f>'[1]Прод. прилож'!$C$14</f>
        <v>1704024</v>
      </c>
      <c r="P17" s="44">
        <v>1403.25</v>
      </c>
      <c r="Q17" s="50">
        <v>9673</v>
      </c>
      <c r="R17" s="69" t="s">
        <v>94</v>
      </c>
      <c r="S17" s="18"/>
      <c r="T17" s="18"/>
      <c r="U17" s="18"/>
      <c r="V17" s="42"/>
    </row>
    <row r="18" spans="1:22" ht="25.15" customHeight="1" x14ac:dyDescent="0.25">
      <c r="A18" s="70" t="s">
        <v>2210</v>
      </c>
      <c r="B18" s="15" t="s">
        <v>769</v>
      </c>
      <c r="C18" s="179">
        <v>1967</v>
      </c>
      <c r="D18" s="179" t="s">
        <v>232</v>
      </c>
      <c r="E18" s="72" t="s">
        <v>20</v>
      </c>
      <c r="F18" s="71">
        <v>2</v>
      </c>
      <c r="G18" s="71">
        <v>2</v>
      </c>
      <c r="H18" s="44">
        <v>392.9</v>
      </c>
      <c r="I18" s="44">
        <v>259.32</v>
      </c>
      <c r="J18" s="44">
        <v>120.27</v>
      </c>
      <c r="K18" s="44">
        <f t="shared" si="1"/>
        <v>3117497.48</v>
      </c>
      <c r="L18" s="44">
        <v>0</v>
      </c>
      <c r="M18" s="44">
        <v>0</v>
      </c>
      <c r="N18" s="44">
        <v>0</v>
      </c>
      <c r="O18" s="44">
        <f>'[1]Прод. прилож'!$C$584</f>
        <v>3117497.48</v>
      </c>
      <c r="P18" s="44">
        <v>5467.1</v>
      </c>
      <c r="Q18" s="50">
        <v>9673</v>
      </c>
      <c r="R18" s="69" t="s">
        <v>95</v>
      </c>
      <c r="S18" s="18"/>
      <c r="T18" s="18"/>
      <c r="U18" s="18"/>
      <c r="V18" s="42"/>
    </row>
    <row r="19" spans="1:22" ht="25.15" customHeight="1" x14ac:dyDescent="0.25">
      <c r="A19" s="70" t="s">
        <v>2211</v>
      </c>
      <c r="B19" s="15" t="s">
        <v>770</v>
      </c>
      <c r="C19" s="179">
        <v>1970</v>
      </c>
      <c r="D19" s="179" t="s">
        <v>232</v>
      </c>
      <c r="E19" s="72" t="s">
        <v>20</v>
      </c>
      <c r="F19" s="71">
        <v>2</v>
      </c>
      <c r="G19" s="71">
        <v>1</v>
      </c>
      <c r="H19" s="44">
        <v>305.24</v>
      </c>
      <c r="I19" s="44">
        <v>186.05</v>
      </c>
      <c r="J19" s="44">
        <v>101.17</v>
      </c>
      <c r="K19" s="44">
        <f t="shared" si="1"/>
        <v>2462615.2000000002</v>
      </c>
      <c r="L19" s="44">
        <v>0</v>
      </c>
      <c r="M19" s="44">
        <v>0</v>
      </c>
      <c r="N19" s="44">
        <v>0</v>
      </c>
      <c r="O19" s="44">
        <f>'[1]Прод. прилож'!$C$585</f>
        <v>2462615.2000000002</v>
      </c>
      <c r="P19" s="44">
        <v>6203.1</v>
      </c>
      <c r="Q19" s="50">
        <v>9673</v>
      </c>
      <c r="R19" s="69" t="s">
        <v>95</v>
      </c>
      <c r="S19" s="18"/>
      <c r="T19" s="18"/>
      <c r="U19" s="18"/>
      <c r="V19" s="42"/>
    </row>
    <row r="20" spans="1:22" s="15" customFormat="1" ht="25.15" customHeight="1" x14ac:dyDescent="0.25">
      <c r="A20" s="70" t="s">
        <v>2212</v>
      </c>
      <c r="B20" s="15" t="s">
        <v>771</v>
      </c>
      <c r="C20" s="179">
        <v>2001</v>
      </c>
      <c r="D20" s="179" t="s">
        <v>232</v>
      </c>
      <c r="E20" s="72" t="s">
        <v>20</v>
      </c>
      <c r="F20" s="71">
        <v>3</v>
      </c>
      <c r="G20" s="71">
        <v>2</v>
      </c>
      <c r="H20" s="44">
        <v>599</v>
      </c>
      <c r="I20" s="44">
        <v>341.8</v>
      </c>
      <c r="J20" s="44">
        <v>257.2</v>
      </c>
      <c r="K20" s="44">
        <f t="shared" si="1"/>
        <v>4849373.5</v>
      </c>
      <c r="L20" s="44">
        <v>0</v>
      </c>
      <c r="M20" s="44">
        <v>0</v>
      </c>
      <c r="N20" s="44">
        <v>0</v>
      </c>
      <c r="O20" s="44">
        <f>'[1]Прод. прилож'!$C$586</f>
        <v>4849373.5</v>
      </c>
      <c r="P20" s="44">
        <v>6972.85</v>
      </c>
      <c r="Q20" s="50">
        <v>9673</v>
      </c>
      <c r="R20" s="69" t="s">
        <v>95</v>
      </c>
      <c r="S20" s="17"/>
      <c r="T20" s="17"/>
      <c r="U20" s="17"/>
      <c r="V20" s="19"/>
    </row>
    <row r="21" spans="1:22" ht="24.6" customHeight="1" x14ac:dyDescent="0.25">
      <c r="A21" s="70" t="s">
        <v>2213</v>
      </c>
      <c r="B21" s="15" t="s">
        <v>772</v>
      </c>
      <c r="C21" s="179">
        <v>1975</v>
      </c>
      <c r="D21" s="179" t="s">
        <v>232</v>
      </c>
      <c r="E21" s="72" t="s">
        <v>20</v>
      </c>
      <c r="F21" s="71">
        <v>3</v>
      </c>
      <c r="G21" s="71">
        <v>2</v>
      </c>
      <c r="H21" s="44">
        <v>520.1</v>
      </c>
      <c r="I21" s="44">
        <v>261.8</v>
      </c>
      <c r="J21" s="44">
        <v>236.42</v>
      </c>
      <c r="K21" s="44">
        <f t="shared" si="1"/>
        <v>4741316.7</v>
      </c>
      <c r="L21" s="44">
        <v>0</v>
      </c>
      <c r="M21" s="44">
        <v>0</v>
      </c>
      <c r="N21" s="44">
        <v>0</v>
      </c>
      <c r="O21" s="44">
        <f>'[1]Прод. прилож'!$C$1038</f>
        <v>4741316.7</v>
      </c>
      <c r="P21" s="44">
        <v>6594.12</v>
      </c>
      <c r="Q21" s="50">
        <v>9673</v>
      </c>
      <c r="R21" s="69" t="s">
        <v>96</v>
      </c>
      <c r="S21" s="18"/>
      <c r="T21" s="18"/>
      <c r="U21" s="18"/>
      <c r="V21" s="42"/>
    </row>
    <row r="22" spans="1:22" s="15" customFormat="1" ht="25.15" customHeight="1" x14ac:dyDescent="0.25">
      <c r="A22" s="70" t="s">
        <v>2214</v>
      </c>
      <c r="B22" s="15" t="s">
        <v>777</v>
      </c>
      <c r="C22" s="179">
        <v>1984</v>
      </c>
      <c r="D22" s="179" t="s">
        <v>232</v>
      </c>
      <c r="E22" s="72" t="s">
        <v>20</v>
      </c>
      <c r="F22" s="71">
        <v>2</v>
      </c>
      <c r="G22" s="71">
        <v>1</v>
      </c>
      <c r="H22" s="44">
        <v>647.20000000000005</v>
      </c>
      <c r="I22" s="44">
        <v>231.6</v>
      </c>
      <c r="J22" s="44">
        <v>343.8</v>
      </c>
      <c r="K22" s="44">
        <f t="shared" si="1"/>
        <v>3892825</v>
      </c>
      <c r="L22" s="44">
        <v>0</v>
      </c>
      <c r="M22" s="44">
        <v>0</v>
      </c>
      <c r="N22" s="44">
        <v>0</v>
      </c>
      <c r="O22" s="44">
        <f>'[1]Прод. прилож'!$C$1039</f>
        <v>3892825</v>
      </c>
      <c r="P22" s="44">
        <v>4268.62</v>
      </c>
      <c r="Q22" s="50">
        <v>9673</v>
      </c>
      <c r="R22" s="69" t="s">
        <v>96</v>
      </c>
      <c r="S22" s="17"/>
      <c r="T22" s="16"/>
      <c r="U22" s="16"/>
    </row>
    <row r="23" spans="1:22" s="112" customFormat="1" ht="22.9" customHeight="1" x14ac:dyDescent="0.25">
      <c r="A23" s="70" t="s">
        <v>2215</v>
      </c>
      <c r="B23" s="15" t="s">
        <v>2006</v>
      </c>
      <c r="C23" s="179">
        <v>1949</v>
      </c>
      <c r="D23" s="179" t="s">
        <v>232</v>
      </c>
      <c r="E23" s="72" t="s">
        <v>20</v>
      </c>
      <c r="F23" s="71">
        <v>2</v>
      </c>
      <c r="G23" s="71">
        <v>1</v>
      </c>
      <c r="H23" s="44">
        <v>337.9</v>
      </c>
      <c r="I23" s="44">
        <v>13</v>
      </c>
      <c r="J23" s="44">
        <v>296.60000000000002</v>
      </c>
      <c r="K23" s="44">
        <f t="shared" si="1"/>
        <v>4368818.08</v>
      </c>
      <c r="L23" s="44">
        <v>0</v>
      </c>
      <c r="M23" s="44">
        <v>0</v>
      </c>
      <c r="N23" s="44">
        <v>0</v>
      </c>
      <c r="O23" s="44">
        <f>'[1]Прод. прилож'!$C$15</f>
        <v>4368818.08</v>
      </c>
      <c r="P23" s="44">
        <f>K23/H23</f>
        <v>12929.322521456053</v>
      </c>
      <c r="Q23" s="50">
        <v>9673</v>
      </c>
      <c r="R23" s="69" t="s">
        <v>94</v>
      </c>
      <c r="S23" s="136"/>
      <c r="T23" s="111"/>
      <c r="U23" s="111"/>
    </row>
    <row r="24" spans="1:22" ht="25.15" customHeight="1" x14ac:dyDescent="0.25">
      <c r="A24" s="70" t="s">
        <v>2216</v>
      </c>
      <c r="B24" s="15" t="s">
        <v>773</v>
      </c>
      <c r="C24" s="179">
        <v>1970</v>
      </c>
      <c r="D24" s="179" t="s">
        <v>232</v>
      </c>
      <c r="E24" s="72" t="s">
        <v>20</v>
      </c>
      <c r="F24" s="71">
        <v>2</v>
      </c>
      <c r="G24" s="71">
        <v>1</v>
      </c>
      <c r="H24" s="44">
        <v>384.5</v>
      </c>
      <c r="I24" s="44">
        <v>196</v>
      </c>
      <c r="J24" s="44">
        <v>188.5</v>
      </c>
      <c r="K24" s="44">
        <f t="shared" si="1"/>
        <v>6069527.3000000007</v>
      </c>
      <c r="L24" s="44">
        <v>0</v>
      </c>
      <c r="M24" s="44">
        <v>0</v>
      </c>
      <c r="N24" s="44">
        <v>0</v>
      </c>
      <c r="O24" s="44">
        <f>'[1]Прод. прилож'!$C$1040</f>
        <v>6069527.3000000007</v>
      </c>
      <c r="P24" s="44">
        <v>4100</v>
      </c>
      <c r="Q24" s="50">
        <v>9673</v>
      </c>
      <c r="R24" s="69" t="s">
        <v>96</v>
      </c>
    </row>
    <row r="25" spans="1:22" s="116" customFormat="1" ht="22.9" customHeight="1" x14ac:dyDescent="0.25">
      <c r="A25" s="70" t="s">
        <v>2217</v>
      </c>
      <c r="B25" s="15" t="s">
        <v>2007</v>
      </c>
      <c r="C25" s="179">
        <v>1960</v>
      </c>
      <c r="D25" s="179" t="s">
        <v>232</v>
      </c>
      <c r="E25" s="72" t="s">
        <v>20</v>
      </c>
      <c r="F25" s="71">
        <v>2</v>
      </c>
      <c r="G25" s="71">
        <v>1</v>
      </c>
      <c r="H25" s="44">
        <v>294.8</v>
      </c>
      <c r="I25" s="44">
        <v>0</v>
      </c>
      <c r="J25" s="44">
        <v>230.2</v>
      </c>
      <c r="K25" s="44">
        <f t="shared" si="1"/>
        <v>3063439.24</v>
      </c>
      <c r="L25" s="44">
        <v>0</v>
      </c>
      <c r="M25" s="44">
        <v>0</v>
      </c>
      <c r="N25" s="44">
        <v>0</v>
      </c>
      <c r="O25" s="44">
        <f>'[1]Прод. прилож'!$C$16</f>
        <v>3063439.24</v>
      </c>
      <c r="P25" s="44">
        <f>K25/H25</f>
        <v>10391.584938941656</v>
      </c>
      <c r="Q25" s="50">
        <v>9673</v>
      </c>
      <c r="R25" s="69" t="s">
        <v>94</v>
      </c>
      <c r="S25" s="119"/>
      <c r="T25" s="115"/>
      <c r="U25" s="115"/>
    </row>
    <row r="26" spans="1:22" ht="34.9" customHeight="1" x14ac:dyDescent="0.25">
      <c r="A26" s="224" t="s">
        <v>3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2" ht="34.9" customHeight="1" x14ac:dyDescent="0.25">
      <c r="A27" s="227" t="s">
        <v>68</v>
      </c>
      <c r="B27" s="227"/>
      <c r="C27" s="161" t="s">
        <v>21</v>
      </c>
      <c r="D27" s="161" t="s">
        <v>21</v>
      </c>
      <c r="E27" s="161" t="s">
        <v>21</v>
      </c>
      <c r="F27" s="96" t="s">
        <v>21</v>
      </c>
      <c r="G27" s="96" t="s">
        <v>21</v>
      </c>
      <c r="H27" s="97">
        <f t="shared" ref="H27:N27" si="2">SUM(H28:H92)</f>
        <v>186948.53</v>
      </c>
      <c r="I27" s="97">
        <f t="shared" si="2"/>
        <v>10337.27</v>
      </c>
      <c r="J27" s="97">
        <f t="shared" si="2"/>
        <v>133804.52000000005</v>
      </c>
      <c r="K27" s="97">
        <f t="shared" si="2"/>
        <v>722873329.3299998</v>
      </c>
      <c r="L27" s="97">
        <f t="shared" si="2"/>
        <v>0</v>
      </c>
      <c r="M27" s="97">
        <f t="shared" si="2"/>
        <v>0</v>
      </c>
      <c r="N27" s="97">
        <f t="shared" si="2"/>
        <v>0</v>
      </c>
      <c r="O27" s="97">
        <f>SUM(O28:O92)</f>
        <v>722873329.3299998</v>
      </c>
      <c r="P27" s="34">
        <f>K27/H27</f>
        <v>3866.6970493429385</v>
      </c>
      <c r="Q27" s="98" t="s">
        <v>21</v>
      </c>
      <c r="R27" s="99" t="s">
        <v>21</v>
      </c>
    </row>
    <row r="28" spans="1:22" s="54" customFormat="1" ht="25.15" customHeight="1" x14ac:dyDescent="0.25">
      <c r="A28" s="70" t="s">
        <v>2218</v>
      </c>
      <c r="B28" s="54" t="s">
        <v>97</v>
      </c>
      <c r="C28" s="179">
        <v>1994</v>
      </c>
      <c r="D28" s="179" t="s">
        <v>232</v>
      </c>
      <c r="E28" s="179" t="s">
        <v>20</v>
      </c>
      <c r="F28" s="179">
        <v>5</v>
      </c>
      <c r="G28" s="179">
        <v>6</v>
      </c>
      <c r="H28" s="85">
        <v>6002.1</v>
      </c>
      <c r="I28" s="85">
        <v>143.1</v>
      </c>
      <c r="J28" s="85">
        <v>4377.1000000000004</v>
      </c>
      <c r="K28" s="85">
        <f t="shared" ref="K28:K62" si="3">SUM(L28:O28)</f>
        <v>7948800</v>
      </c>
      <c r="L28" s="85">
        <v>0</v>
      </c>
      <c r="M28" s="85">
        <v>0</v>
      </c>
      <c r="N28" s="85">
        <v>0</v>
      </c>
      <c r="O28" s="85">
        <f>'[1]Прод. прилож'!$C$18</f>
        <v>7948800</v>
      </c>
      <c r="P28" s="85">
        <f t="shared" ref="P28:P33" si="4">O28/H28</f>
        <v>1324.336482231219</v>
      </c>
      <c r="Q28" s="85">
        <v>9673</v>
      </c>
      <c r="R28" s="86" t="s">
        <v>94</v>
      </c>
    </row>
    <row r="29" spans="1:22" s="54" customFormat="1" ht="25.15" customHeight="1" x14ac:dyDescent="0.25">
      <c r="A29" s="70" t="s">
        <v>2219</v>
      </c>
      <c r="B29" s="54" t="s">
        <v>2013</v>
      </c>
      <c r="C29" s="179">
        <v>1989</v>
      </c>
      <c r="D29" s="179" t="s">
        <v>232</v>
      </c>
      <c r="E29" s="179" t="s">
        <v>20</v>
      </c>
      <c r="F29" s="179">
        <v>9</v>
      </c>
      <c r="G29" s="179">
        <v>1</v>
      </c>
      <c r="H29" s="85">
        <v>5776.5</v>
      </c>
      <c r="I29" s="85">
        <v>2109.9</v>
      </c>
      <c r="J29" s="85">
        <v>3046.64</v>
      </c>
      <c r="K29" s="85">
        <f t="shared" si="3"/>
        <v>2800000</v>
      </c>
      <c r="L29" s="85">
        <v>0</v>
      </c>
      <c r="M29" s="85">
        <v>0</v>
      </c>
      <c r="N29" s="85">
        <v>0</v>
      </c>
      <c r="O29" s="85">
        <f>'[1]Прод. прилож'!$C$19</f>
        <v>2800000</v>
      </c>
      <c r="P29" s="85">
        <f t="shared" si="4"/>
        <v>484.72258287890594</v>
      </c>
      <c r="Q29" s="85">
        <v>9673</v>
      </c>
      <c r="R29" s="86" t="s">
        <v>94</v>
      </c>
    </row>
    <row r="30" spans="1:22" s="54" customFormat="1" ht="25.15" customHeight="1" x14ac:dyDescent="0.25">
      <c r="A30" s="70" t="s">
        <v>2220</v>
      </c>
      <c r="B30" s="54" t="s">
        <v>2014</v>
      </c>
      <c r="C30" s="179">
        <v>1988</v>
      </c>
      <c r="D30" s="179" t="s">
        <v>232</v>
      </c>
      <c r="E30" s="179" t="s">
        <v>20</v>
      </c>
      <c r="F30" s="179">
        <v>9</v>
      </c>
      <c r="G30" s="179">
        <v>1</v>
      </c>
      <c r="H30" s="85">
        <v>4074.35</v>
      </c>
      <c r="I30" s="85">
        <v>0</v>
      </c>
      <c r="J30" s="85">
        <v>3375.01</v>
      </c>
      <c r="K30" s="85">
        <f t="shared" si="3"/>
        <v>2800000</v>
      </c>
      <c r="L30" s="85">
        <v>0</v>
      </c>
      <c r="M30" s="85">
        <v>0</v>
      </c>
      <c r="N30" s="85">
        <v>0</v>
      </c>
      <c r="O30" s="85">
        <f>'[1]Прод. прилож'!$C$20</f>
        <v>2800000</v>
      </c>
      <c r="P30" s="85">
        <f t="shared" si="4"/>
        <v>687.2261833175844</v>
      </c>
      <c r="Q30" s="85">
        <v>9673</v>
      </c>
      <c r="R30" s="86" t="s">
        <v>94</v>
      </c>
    </row>
    <row r="31" spans="1:22" s="54" customFormat="1" ht="25.15" customHeight="1" x14ac:dyDescent="0.25">
      <c r="A31" s="70" t="s">
        <v>2221</v>
      </c>
      <c r="B31" s="54" t="s">
        <v>2015</v>
      </c>
      <c r="C31" s="179">
        <v>1987</v>
      </c>
      <c r="D31" s="179" t="s">
        <v>232</v>
      </c>
      <c r="E31" s="179" t="s">
        <v>20</v>
      </c>
      <c r="F31" s="179">
        <v>9</v>
      </c>
      <c r="G31" s="179">
        <v>1</v>
      </c>
      <c r="H31" s="85">
        <v>4055.4</v>
      </c>
      <c r="I31" s="85">
        <v>0</v>
      </c>
      <c r="J31" s="85">
        <v>3283.8</v>
      </c>
      <c r="K31" s="85">
        <f t="shared" si="3"/>
        <v>2800000</v>
      </c>
      <c r="L31" s="85">
        <v>0</v>
      </c>
      <c r="M31" s="85">
        <v>0</v>
      </c>
      <c r="N31" s="85">
        <v>0</v>
      </c>
      <c r="O31" s="85">
        <f>'[1]Прод. прилож'!$C$21</f>
        <v>2800000</v>
      </c>
      <c r="P31" s="85">
        <f t="shared" si="4"/>
        <v>690.43744143610991</v>
      </c>
      <c r="Q31" s="85">
        <v>9673</v>
      </c>
      <c r="R31" s="86" t="s">
        <v>94</v>
      </c>
    </row>
    <row r="32" spans="1:22" s="54" customFormat="1" ht="25.15" customHeight="1" x14ac:dyDescent="0.25">
      <c r="A32" s="70" t="s">
        <v>2222</v>
      </c>
      <c r="B32" s="54" t="s">
        <v>98</v>
      </c>
      <c r="C32" s="179">
        <v>1964</v>
      </c>
      <c r="D32" s="179" t="s">
        <v>232</v>
      </c>
      <c r="E32" s="179" t="s">
        <v>20</v>
      </c>
      <c r="F32" s="179">
        <v>4</v>
      </c>
      <c r="G32" s="179">
        <v>3</v>
      </c>
      <c r="H32" s="85">
        <v>2266.96</v>
      </c>
      <c r="I32" s="85">
        <v>0</v>
      </c>
      <c r="J32" s="85">
        <v>2037.15</v>
      </c>
      <c r="K32" s="85">
        <f t="shared" si="3"/>
        <v>5440500</v>
      </c>
      <c r="L32" s="85">
        <v>0</v>
      </c>
      <c r="M32" s="85">
        <v>0</v>
      </c>
      <c r="N32" s="85">
        <v>0</v>
      </c>
      <c r="O32" s="85">
        <f>'[1]Прод. прилож'!$C$22</f>
        <v>5440500</v>
      </c>
      <c r="P32" s="85">
        <f t="shared" si="4"/>
        <v>2399.9100116455515</v>
      </c>
      <c r="Q32" s="85">
        <v>9673</v>
      </c>
      <c r="R32" s="86" t="s">
        <v>94</v>
      </c>
    </row>
    <row r="33" spans="1:207" s="54" customFormat="1" ht="25.15" customHeight="1" x14ac:dyDescent="0.25">
      <c r="A33" s="70" t="s">
        <v>2223</v>
      </c>
      <c r="B33" s="54" t="s">
        <v>99</v>
      </c>
      <c r="C33" s="179">
        <v>1963</v>
      </c>
      <c r="D33" s="179" t="s">
        <v>232</v>
      </c>
      <c r="E33" s="179" t="s">
        <v>20</v>
      </c>
      <c r="F33" s="179">
        <v>4</v>
      </c>
      <c r="G33" s="179">
        <v>3</v>
      </c>
      <c r="H33" s="85">
        <v>2554.4</v>
      </c>
      <c r="I33" s="85">
        <v>296.60000000000002</v>
      </c>
      <c r="J33" s="85">
        <v>1606.98</v>
      </c>
      <c r="K33" s="85">
        <f t="shared" si="3"/>
        <v>5580000</v>
      </c>
      <c r="L33" s="85">
        <v>0</v>
      </c>
      <c r="M33" s="85">
        <v>0</v>
      </c>
      <c r="N33" s="85">
        <v>0</v>
      </c>
      <c r="O33" s="85">
        <f>'[1]Прод. прилож'!$C$588</f>
        <v>5580000</v>
      </c>
      <c r="P33" s="85">
        <f t="shared" si="4"/>
        <v>2184.4660194174758</v>
      </c>
      <c r="Q33" s="85">
        <v>9673</v>
      </c>
      <c r="R33" s="86" t="s">
        <v>95</v>
      </c>
    </row>
    <row r="34" spans="1:207" s="54" customFormat="1" ht="25.15" customHeight="1" x14ac:dyDescent="0.25">
      <c r="A34" s="70" t="s">
        <v>2224</v>
      </c>
      <c r="B34" s="45" t="s">
        <v>2040</v>
      </c>
      <c r="C34" s="72">
        <v>1960</v>
      </c>
      <c r="D34" s="72" t="s">
        <v>232</v>
      </c>
      <c r="E34" s="72" t="s">
        <v>20</v>
      </c>
      <c r="F34" s="71">
        <v>3</v>
      </c>
      <c r="G34" s="71">
        <v>3</v>
      </c>
      <c r="H34" s="37">
        <v>2097.3000000000002</v>
      </c>
      <c r="I34" s="37">
        <v>988.06</v>
      </c>
      <c r="J34" s="37">
        <v>497.52</v>
      </c>
      <c r="K34" s="37">
        <f t="shared" si="3"/>
        <v>24309830.940000001</v>
      </c>
      <c r="L34" s="37">
        <v>0</v>
      </c>
      <c r="M34" s="37">
        <v>0</v>
      </c>
      <c r="N34" s="37">
        <v>0</v>
      </c>
      <c r="O34" s="44">
        <f>'[1]Прод. прилож'!$C$23</f>
        <v>24309830.940000001</v>
      </c>
      <c r="P34" s="50">
        <f>K34/H34</f>
        <v>11591.012702045487</v>
      </c>
      <c r="Q34" s="37">
        <v>9673</v>
      </c>
      <c r="R34" s="90" t="s">
        <v>94</v>
      </c>
      <c r="S34" s="115"/>
      <c r="T34" s="115"/>
      <c r="U34" s="115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</row>
    <row r="35" spans="1:207" s="54" customFormat="1" ht="25.15" customHeight="1" x14ac:dyDescent="0.25">
      <c r="A35" s="70" t="s">
        <v>2225</v>
      </c>
      <c r="B35" s="54" t="s">
        <v>100</v>
      </c>
      <c r="C35" s="179">
        <v>1964</v>
      </c>
      <c r="D35" s="179" t="s">
        <v>232</v>
      </c>
      <c r="E35" s="179" t="s">
        <v>20</v>
      </c>
      <c r="F35" s="179">
        <v>4</v>
      </c>
      <c r="G35" s="179">
        <v>3</v>
      </c>
      <c r="H35" s="85">
        <v>2820.83</v>
      </c>
      <c r="I35" s="85">
        <v>0</v>
      </c>
      <c r="J35" s="85">
        <v>2033.19</v>
      </c>
      <c r="K35" s="85">
        <f t="shared" si="3"/>
        <v>5580000</v>
      </c>
      <c r="L35" s="85">
        <v>0</v>
      </c>
      <c r="M35" s="85">
        <v>0</v>
      </c>
      <c r="N35" s="85">
        <v>0</v>
      </c>
      <c r="O35" s="85">
        <f>'[1]Прод. прилож'!$C$589</f>
        <v>5580000</v>
      </c>
      <c r="P35" s="85">
        <f t="shared" ref="P35:P42" si="5">O35/H35</f>
        <v>1978.1411853957877</v>
      </c>
      <c r="Q35" s="85">
        <v>9673</v>
      </c>
      <c r="R35" s="86" t="s">
        <v>95</v>
      </c>
    </row>
    <row r="36" spans="1:207" s="112" customFormat="1" ht="25.15" customHeight="1" x14ac:dyDescent="0.25">
      <c r="A36" s="70" t="s">
        <v>2226</v>
      </c>
      <c r="B36" s="167" t="s">
        <v>2012</v>
      </c>
      <c r="C36" s="155">
        <v>1983</v>
      </c>
      <c r="D36" s="155" t="s">
        <v>232</v>
      </c>
      <c r="E36" s="155" t="s">
        <v>20</v>
      </c>
      <c r="F36" s="155">
        <v>5</v>
      </c>
      <c r="G36" s="155">
        <v>2</v>
      </c>
      <c r="H36" s="158">
        <v>7744</v>
      </c>
      <c r="I36" s="158">
        <v>324.5</v>
      </c>
      <c r="J36" s="158">
        <v>3538.15</v>
      </c>
      <c r="K36" s="85">
        <f t="shared" si="3"/>
        <v>30086896.82</v>
      </c>
      <c r="L36" s="85">
        <v>0</v>
      </c>
      <c r="M36" s="85">
        <v>0</v>
      </c>
      <c r="N36" s="85">
        <v>0</v>
      </c>
      <c r="O36" s="85">
        <f>'[1]Прод. прилож'!$C$24</f>
        <v>30086896.82</v>
      </c>
      <c r="P36" s="85">
        <f t="shared" si="5"/>
        <v>3885.1881224173553</v>
      </c>
      <c r="Q36" s="85">
        <v>9673</v>
      </c>
      <c r="R36" s="70" t="s">
        <v>94</v>
      </c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  <c r="EO36" s="131"/>
      <c r="EP36" s="131"/>
      <c r="EQ36" s="131"/>
      <c r="ER36" s="131"/>
      <c r="ES36" s="131"/>
      <c r="ET36" s="131"/>
      <c r="EU36" s="131"/>
      <c r="EV36" s="131"/>
      <c r="EW36" s="131"/>
      <c r="EX36" s="131"/>
      <c r="EY36" s="131"/>
      <c r="EZ36" s="131"/>
      <c r="FA36" s="131"/>
      <c r="FB36" s="131"/>
      <c r="FC36" s="131"/>
      <c r="FD36" s="131"/>
      <c r="FE36" s="131"/>
      <c r="FF36" s="131"/>
      <c r="FG36" s="131"/>
      <c r="FH36" s="131"/>
      <c r="FI36" s="131"/>
      <c r="FJ36" s="131"/>
      <c r="FK36" s="131"/>
      <c r="FL36" s="131"/>
      <c r="FM36" s="131"/>
      <c r="FN36" s="131"/>
      <c r="FO36" s="131"/>
      <c r="FP36" s="131"/>
      <c r="FQ36" s="131"/>
      <c r="FR36" s="131"/>
      <c r="FS36" s="131"/>
      <c r="FT36" s="131"/>
      <c r="FU36" s="131"/>
      <c r="FV36" s="131"/>
      <c r="FW36" s="131"/>
      <c r="FX36" s="131"/>
      <c r="FY36" s="131"/>
      <c r="FZ36" s="131"/>
      <c r="GA36" s="131"/>
      <c r="GB36" s="131"/>
      <c r="GC36" s="131"/>
      <c r="GD36" s="131"/>
      <c r="GE36" s="131"/>
      <c r="GF36" s="131"/>
      <c r="GG36" s="131"/>
      <c r="GH36" s="131"/>
      <c r="GI36" s="131"/>
      <c r="GJ36" s="131"/>
      <c r="GK36" s="131"/>
      <c r="GL36" s="131"/>
      <c r="GM36" s="131"/>
      <c r="GN36" s="131"/>
      <c r="GO36" s="131"/>
      <c r="GP36" s="131"/>
      <c r="GQ36" s="131"/>
      <c r="GR36" s="131"/>
      <c r="GS36" s="131"/>
      <c r="GT36" s="131"/>
      <c r="GU36" s="131"/>
      <c r="GV36" s="131"/>
      <c r="GW36" s="131"/>
      <c r="GX36" s="131"/>
      <c r="GY36" s="131"/>
    </row>
    <row r="37" spans="1:207" s="54" customFormat="1" ht="25.15" customHeight="1" x14ac:dyDescent="0.25">
      <c r="A37" s="70" t="s">
        <v>2227</v>
      </c>
      <c r="B37" s="54" t="s">
        <v>101</v>
      </c>
      <c r="C37" s="179">
        <v>1965</v>
      </c>
      <c r="D37" s="179" t="s">
        <v>232</v>
      </c>
      <c r="E37" s="179" t="s">
        <v>20</v>
      </c>
      <c r="F37" s="179">
        <v>4</v>
      </c>
      <c r="G37" s="179">
        <v>2</v>
      </c>
      <c r="H37" s="85">
        <v>1820</v>
      </c>
      <c r="I37" s="85">
        <v>0</v>
      </c>
      <c r="J37" s="85">
        <v>1275.6500000000001</v>
      </c>
      <c r="K37" s="85">
        <f t="shared" si="3"/>
        <v>17466261.440000001</v>
      </c>
      <c r="L37" s="85">
        <v>0</v>
      </c>
      <c r="M37" s="85">
        <v>0</v>
      </c>
      <c r="N37" s="85">
        <v>0</v>
      </c>
      <c r="O37" s="85">
        <f>'[1]Прод. прилож'!$C$25</f>
        <v>17466261.440000001</v>
      </c>
      <c r="P37" s="85">
        <f t="shared" si="5"/>
        <v>9596.8469450549455</v>
      </c>
      <c r="Q37" s="85">
        <v>9673</v>
      </c>
      <c r="R37" s="86" t="s">
        <v>94</v>
      </c>
    </row>
    <row r="38" spans="1:207" s="54" customFormat="1" ht="25.15" customHeight="1" x14ac:dyDescent="0.25">
      <c r="A38" s="70" t="s">
        <v>2228</v>
      </c>
      <c r="B38" s="54" t="s">
        <v>102</v>
      </c>
      <c r="C38" s="179">
        <v>1966</v>
      </c>
      <c r="D38" s="179" t="s">
        <v>232</v>
      </c>
      <c r="E38" s="179" t="s">
        <v>20</v>
      </c>
      <c r="F38" s="179">
        <v>4</v>
      </c>
      <c r="G38" s="179">
        <v>3</v>
      </c>
      <c r="H38" s="85">
        <v>3000</v>
      </c>
      <c r="I38" s="85">
        <v>183</v>
      </c>
      <c r="J38" s="85">
        <v>1823.84</v>
      </c>
      <c r="K38" s="85">
        <f t="shared" si="3"/>
        <v>28218946.690000001</v>
      </c>
      <c r="L38" s="85">
        <v>0</v>
      </c>
      <c r="M38" s="85">
        <v>0</v>
      </c>
      <c r="N38" s="85">
        <v>0</v>
      </c>
      <c r="O38" s="85">
        <f>'[1]Прод. прилож'!$C$26</f>
        <v>28218946.690000001</v>
      </c>
      <c r="P38" s="85">
        <f t="shared" si="5"/>
        <v>9406.3155633333336</v>
      </c>
      <c r="Q38" s="85">
        <v>9673</v>
      </c>
      <c r="R38" s="86" t="s">
        <v>94</v>
      </c>
    </row>
    <row r="39" spans="1:207" s="54" customFormat="1" ht="34.9" customHeight="1" x14ac:dyDescent="0.25">
      <c r="A39" s="70" t="s">
        <v>2229</v>
      </c>
      <c r="B39" s="54" t="s">
        <v>2160</v>
      </c>
      <c r="C39" s="179">
        <v>1990</v>
      </c>
      <c r="D39" s="179">
        <v>2018</v>
      </c>
      <c r="E39" s="179" t="s">
        <v>22</v>
      </c>
      <c r="F39" s="179">
        <v>9</v>
      </c>
      <c r="G39" s="179">
        <v>1</v>
      </c>
      <c r="H39" s="85">
        <v>2409.96</v>
      </c>
      <c r="I39" s="85">
        <v>0</v>
      </c>
      <c r="J39" s="85">
        <v>2000.63</v>
      </c>
      <c r="K39" s="85">
        <f t="shared" ref="K39" si="6">SUM(L39:O39)</f>
        <v>2900000</v>
      </c>
      <c r="L39" s="85">
        <v>0</v>
      </c>
      <c r="M39" s="85">
        <v>0</v>
      </c>
      <c r="N39" s="85">
        <v>0</v>
      </c>
      <c r="O39" s="85">
        <f>'[1]Прод. прилож'!$C$27</f>
        <v>2900000</v>
      </c>
      <c r="P39" s="85">
        <f t="shared" ref="P39" si="7">O39/H39</f>
        <v>1203.3394745140997</v>
      </c>
      <c r="Q39" s="85">
        <v>9673</v>
      </c>
      <c r="R39" s="86" t="s">
        <v>94</v>
      </c>
    </row>
    <row r="40" spans="1:207" s="54" customFormat="1" ht="25.15" customHeight="1" x14ac:dyDescent="0.25">
      <c r="A40" s="70" t="s">
        <v>2230</v>
      </c>
      <c r="B40" s="54" t="s">
        <v>103</v>
      </c>
      <c r="C40" s="179">
        <v>1962</v>
      </c>
      <c r="D40" s="179" t="s">
        <v>232</v>
      </c>
      <c r="E40" s="179" t="s">
        <v>20</v>
      </c>
      <c r="F40" s="179">
        <v>4</v>
      </c>
      <c r="G40" s="179">
        <v>2</v>
      </c>
      <c r="H40" s="85">
        <v>2003</v>
      </c>
      <c r="I40" s="85">
        <v>0</v>
      </c>
      <c r="J40" s="85">
        <v>1288.6500000000001</v>
      </c>
      <c r="K40" s="85">
        <f t="shared" si="3"/>
        <v>17117604.719999999</v>
      </c>
      <c r="L40" s="85">
        <v>0</v>
      </c>
      <c r="M40" s="85">
        <v>0</v>
      </c>
      <c r="N40" s="85">
        <v>0</v>
      </c>
      <c r="O40" s="85">
        <f>'[1]Прод. прилож'!$C$28</f>
        <v>17117604.719999999</v>
      </c>
      <c r="P40" s="85">
        <f t="shared" si="5"/>
        <v>8545.9833849226161</v>
      </c>
      <c r="Q40" s="85">
        <v>9673</v>
      </c>
      <c r="R40" s="86" t="s">
        <v>94</v>
      </c>
    </row>
    <row r="41" spans="1:207" s="54" customFormat="1" ht="25.15" customHeight="1" x14ac:dyDescent="0.25">
      <c r="A41" s="70" t="s">
        <v>2231</v>
      </c>
      <c r="B41" s="167" t="s">
        <v>2159</v>
      </c>
      <c r="C41" s="155">
        <v>1975</v>
      </c>
      <c r="D41" s="155" t="s">
        <v>232</v>
      </c>
      <c r="E41" s="155" t="s">
        <v>22</v>
      </c>
      <c r="F41" s="155">
        <v>5</v>
      </c>
      <c r="G41" s="155">
        <v>4</v>
      </c>
      <c r="H41" s="158">
        <v>3974.9</v>
      </c>
      <c r="I41" s="158">
        <v>0</v>
      </c>
      <c r="J41" s="158">
        <v>3066.36</v>
      </c>
      <c r="K41" s="85">
        <f t="shared" ref="K41" si="8">SUM(L41:O41)</f>
        <v>3835196.64</v>
      </c>
      <c r="L41" s="85">
        <v>0</v>
      </c>
      <c r="M41" s="85">
        <v>0</v>
      </c>
      <c r="N41" s="85">
        <v>0</v>
      </c>
      <c r="O41" s="85">
        <f>'[1]Прод. прилож'!$C$29</f>
        <v>3835196.64</v>
      </c>
      <c r="P41" s="85">
        <f t="shared" ref="P41" si="9">O41/H41</f>
        <v>964.85361644318095</v>
      </c>
      <c r="Q41" s="85">
        <v>9673</v>
      </c>
      <c r="R41" s="86" t="s">
        <v>94</v>
      </c>
    </row>
    <row r="42" spans="1:207" s="54" customFormat="1" ht="25.15" customHeight="1" x14ac:dyDescent="0.25">
      <c r="A42" s="216" t="s">
        <v>2232</v>
      </c>
      <c r="B42" s="230" t="s">
        <v>104</v>
      </c>
      <c r="C42" s="261">
        <v>1949</v>
      </c>
      <c r="D42" s="212">
        <v>2012</v>
      </c>
      <c r="E42" s="212" t="s">
        <v>20</v>
      </c>
      <c r="F42" s="212">
        <v>2</v>
      </c>
      <c r="G42" s="212">
        <v>3</v>
      </c>
      <c r="H42" s="271">
        <v>1126.4000000000001</v>
      </c>
      <c r="I42" s="271">
        <v>260.2</v>
      </c>
      <c r="J42" s="271">
        <v>603.4</v>
      </c>
      <c r="K42" s="85">
        <f t="shared" si="3"/>
        <v>850000</v>
      </c>
      <c r="L42" s="85">
        <v>0</v>
      </c>
      <c r="M42" s="85">
        <v>0</v>
      </c>
      <c r="N42" s="85">
        <v>0</v>
      </c>
      <c r="O42" s="85">
        <f>'[1]Прод. прилож'!$C$590</f>
        <v>850000</v>
      </c>
      <c r="P42" s="85">
        <f t="shared" si="5"/>
        <v>754.61647727272725</v>
      </c>
      <c r="Q42" s="85">
        <v>9673</v>
      </c>
      <c r="R42" s="86" t="s">
        <v>95</v>
      </c>
    </row>
    <row r="43" spans="1:207" s="131" customFormat="1" ht="25.15" customHeight="1" x14ac:dyDescent="0.25">
      <c r="A43" s="217"/>
      <c r="B43" s="231"/>
      <c r="C43" s="262"/>
      <c r="D43" s="213"/>
      <c r="E43" s="213"/>
      <c r="F43" s="213"/>
      <c r="G43" s="213"/>
      <c r="H43" s="272"/>
      <c r="I43" s="272"/>
      <c r="J43" s="272"/>
      <c r="K43" s="85">
        <f t="shared" si="3"/>
        <v>3676569.6000000006</v>
      </c>
      <c r="L43" s="85">
        <v>0</v>
      </c>
      <c r="M43" s="85">
        <v>0</v>
      </c>
      <c r="N43" s="85">
        <v>0</v>
      </c>
      <c r="O43" s="85">
        <f>'[1]Прод. прилож'!$C$1042</f>
        <v>3676569.6000000006</v>
      </c>
      <c r="P43" s="85">
        <f>K43/H42</f>
        <v>3264.0000000000005</v>
      </c>
      <c r="Q43" s="85">
        <v>9673</v>
      </c>
      <c r="R43" s="86" t="s">
        <v>96</v>
      </c>
    </row>
    <row r="44" spans="1:207" s="112" customFormat="1" ht="25.15" customHeight="1" x14ac:dyDescent="0.25">
      <c r="A44" s="152" t="s">
        <v>2233</v>
      </c>
      <c r="B44" s="153" t="s">
        <v>105</v>
      </c>
      <c r="C44" s="155">
        <v>1964</v>
      </c>
      <c r="D44" s="155" t="s">
        <v>232</v>
      </c>
      <c r="E44" s="155" t="s">
        <v>20</v>
      </c>
      <c r="F44" s="155">
        <v>4</v>
      </c>
      <c r="G44" s="155">
        <v>3</v>
      </c>
      <c r="H44" s="158">
        <v>2802.05</v>
      </c>
      <c r="I44" s="158">
        <v>825.8</v>
      </c>
      <c r="J44" s="158">
        <v>1515.92</v>
      </c>
      <c r="K44" s="85">
        <f t="shared" si="3"/>
        <v>25299011.200000003</v>
      </c>
      <c r="L44" s="85">
        <v>0</v>
      </c>
      <c r="M44" s="85">
        <v>0</v>
      </c>
      <c r="N44" s="85">
        <v>0</v>
      </c>
      <c r="O44" s="85">
        <f>'[1]Прод. прилож'!$C$591</f>
        <v>25299011.200000003</v>
      </c>
      <c r="P44" s="85">
        <f t="shared" ref="P44:P50" si="10">O44/H44</f>
        <v>9028.7508074445504</v>
      </c>
      <c r="Q44" s="85">
        <v>9673</v>
      </c>
      <c r="R44" s="70" t="s">
        <v>95</v>
      </c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  <c r="EQ44" s="131"/>
      <c r="ER44" s="131"/>
      <c r="ES44" s="131"/>
      <c r="ET44" s="131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131"/>
      <c r="FF44" s="131"/>
      <c r="FG44" s="131"/>
      <c r="FH44" s="131"/>
      <c r="FI44" s="131"/>
      <c r="FJ44" s="131"/>
      <c r="FK44" s="131"/>
      <c r="FL44" s="131"/>
      <c r="FM44" s="131"/>
      <c r="FN44" s="131"/>
      <c r="FO44" s="131"/>
      <c r="FP44" s="131"/>
      <c r="FQ44" s="131"/>
      <c r="FR44" s="131"/>
      <c r="FS44" s="131"/>
      <c r="FT44" s="131"/>
      <c r="FU44" s="131"/>
      <c r="FV44" s="131"/>
      <c r="FW44" s="131"/>
      <c r="FX44" s="131"/>
      <c r="FY44" s="131"/>
      <c r="FZ44" s="131"/>
      <c r="GA44" s="131"/>
      <c r="GB44" s="131"/>
      <c r="GC44" s="131"/>
      <c r="GD44" s="131"/>
      <c r="GE44" s="131"/>
      <c r="GF44" s="131"/>
      <c r="GG44" s="131"/>
      <c r="GH44" s="131"/>
      <c r="GI44" s="131"/>
      <c r="GJ44" s="131"/>
      <c r="GK44" s="131"/>
      <c r="GL44" s="131"/>
      <c r="GM44" s="131"/>
      <c r="GN44" s="131"/>
      <c r="GO44" s="131"/>
      <c r="GP44" s="131"/>
      <c r="GQ44" s="131"/>
      <c r="GR44" s="131"/>
      <c r="GS44" s="131"/>
      <c r="GT44" s="131"/>
      <c r="GU44" s="131"/>
      <c r="GV44" s="131"/>
      <c r="GW44" s="131"/>
      <c r="GX44" s="131"/>
      <c r="GY44" s="131"/>
    </row>
    <row r="45" spans="1:207" s="54" customFormat="1" ht="25.15" customHeight="1" x14ac:dyDescent="0.25">
      <c r="A45" s="152" t="s">
        <v>2234</v>
      </c>
      <c r="B45" s="45" t="s">
        <v>106</v>
      </c>
      <c r="C45" s="179">
        <v>1963</v>
      </c>
      <c r="D45" s="179" t="s">
        <v>232</v>
      </c>
      <c r="E45" s="179" t="s">
        <v>20</v>
      </c>
      <c r="F45" s="179">
        <v>4</v>
      </c>
      <c r="G45" s="179">
        <v>2</v>
      </c>
      <c r="H45" s="85">
        <v>1433.47</v>
      </c>
      <c r="I45" s="85">
        <v>0</v>
      </c>
      <c r="J45" s="85">
        <v>1130.04</v>
      </c>
      <c r="K45" s="85">
        <f t="shared" si="3"/>
        <v>16981418.079999998</v>
      </c>
      <c r="L45" s="85">
        <v>0</v>
      </c>
      <c r="M45" s="85">
        <v>0</v>
      </c>
      <c r="N45" s="85">
        <v>0</v>
      </c>
      <c r="O45" s="85">
        <f>'[1]Прод. прилож'!$C$592</f>
        <v>16981418.079999998</v>
      </c>
      <c r="P45" s="85">
        <f t="shared" si="10"/>
        <v>11846.371448303766</v>
      </c>
      <c r="Q45" s="85">
        <v>9673</v>
      </c>
      <c r="R45" s="86" t="s">
        <v>95</v>
      </c>
    </row>
    <row r="46" spans="1:207" s="54" customFormat="1" ht="25.15" customHeight="1" x14ac:dyDescent="0.25">
      <c r="A46" s="152" t="s">
        <v>2235</v>
      </c>
      <c r="B46" s="45" t="s">
        <v>107</v>
      </c>
      <c r="C46" s="179">
        <v>1963</v>
      </c>
      <c r="D46" s="179" t="s">
        <v>232</v>
      </c>
      <c r="E46" s="179" t="s">
        <v>20</v>
      </c>
      <c r="F46" s="179">
        <v>5</v>
      </c>
      <c r="G46" s="179">
        <v>2</v>
      </c>
      <c r="H46" s="85">
        <v>2530.6999999999998</v>
      </c>
      <c r="I46" s="85">
        <v>556</v>
      </c>
      <c r="J46" s="85">
        <v>1494.1</v>
      </c>
      <c r="K46" s="85">
        <f t="shared" si="3"/>
        <v>15913566.199999999</v>
      </c>
      <c r="L46" s="85">
        <v>0</v>
      </c>
      <c r="M46" s="85">
        <v>0</v>
      </c>
      <c r="N46" s="85">
        <v>0</v>
      </c>
      <c r="O46" s="85">
        <f>'[1]Прод. прилож'!$C$593</f>
        <v>15913566.199999999</v>
      </c>
      <c r="P46" s="85">
        <f t="shared" si="10"/>
        <v>6288.2072944244674</v>
      </c>
      <c r="Q46" s="85">
        <v>9673</v>
      </c>
      <c r="R46" s="86" t="s">
        <v>95</v>
      </c>
    </row>
    <row r="47" spans="1:207" s="54" customFormat="1" ht="25.15" customHeight="1" x14ac:dyDescent="0.25">
      <c r="A47" s="152" t="s">
        <v>2236</v>
      </c>
      <c r="B47" s="45" t="s">
        <v>108</v>
      </c>
      <c r="C47" s="179">
        <v>1962</v>
      </c>
      <c r="D47" s="179" t="s">
        <v>232</v>
      </c>
      <c r="E47" s="179" t="s">
        <v>20</v>
      </c>
      <c r="F47" s="179">
        <v>4</v>
      </c>
      <c r="G47" s="179">
        <v>3</v>
      </c>
      <c r="H47" s="85">
        <v>2799.14</v>
      </c>
      <c r="I47" s="85">
        <v>433.2</v>
      </c>
      <c r="J47" s="85">
        <v>1509.5</v>
      </c>
      <c r="K47" s="85">
        <f t="shared" si="3"/>
        <v>22109812.400000002</v>
      </c>
      <c r="L47" s="85">
        <v>0</v>
      </c>
      <c r="M47" s="85">
        <v>0</v>
      </c>
      <c r="N47" s="85">
        <v>0</v>
      </c>
      <c r="O47" s="85">
        <f>'[1]Прод. прилож'!$C$1043</f>
        <v>22109812.400000002</v>
      </c>
      <c r="P47" s="85">
        <f t="shared" si="10"/>
        <v>7898.7876276284869</v>
      </c>
      <c r="Q47" s="85">
        <v>9673</v>
      </c>
      <c r="R47" s="86" t="s">
        <v>96</v>
      </c>
    </row>
    <row r="48" spans="1:207" s="54" customFormat="1" ht="25.15" customHeight="1" x14ac:dyDescent="0.25">
      <c r="A48" s="152" t="s">
        <v>2237</v>
      </c>
      <c r="B48" s="45" t="s">
        <v>109</v>
      </c>
      <c r="C48" s="179">
        <v>1973</v>
      </c>
      <c r="D48" s="179" t="s">
        <v>232</v>
      </c>
      <c r="E48" s="179" t="s">
        <v>20</v>
      </c>
      <c r="F48" s="179">
        <v>5</v>
      </c>
      <c r="G48" s="179">
        <v>6</v>
      </c>
      <c r="H48" s="85">
        <v>5925.77</v>
      </c>
      <c r="I48" s="85">
        <v>0</v>
      </c>
      <c r="J48" s="85">
        <v>4385.8</v>
      </c>
      <c r="K48" s="85">
        <f t="shared" si="3"/>
        <v>12012500</v>
      </c>
      <c r="L48" s="85">
        <v>0</v>
      </c>
      <c r="M48" s="85">
        <v>0</v>
      </c>
      <c r="N48" s="85">
        <v>0</v>
      </c>
      <c r="O48" s="85">
        <f>'[1]Прод. прилож'!$C$30</f>
        <v>12012500</v>
      </c>
      <c r="P48" s="85">
        <f t="shared" si="10"/>
        <v>2027.1627147189308</v>
      </c>
      <c r="Q48" s="85">
        <v>9673</v>
      </c>
      <c r="R48" s="86" t="s">
        <v>94</v>
      </c>
    </row>
    <row r="49" spans="1:207" s="54" customFormat="1" ht="25.15" customHeight="1" x14ac:dyDescent="0.25">
      <c r="A49" s="152" t="s">
        <v>2238</v>
      </c>
      <c r="B49" s="45" t="s">
        <v>34</v>
      </c>
      <c r="C49" s="179">
        <v>1965</v>
      </c>
      <c r="D49" s="179" t="s">
        <v>232</v>
      </c>
      <c r="E49" s="179" t="s">
        <v>20</v>
      </c>
      <c r="F49" s="179">
        <v>4</v>
      </c>
      <c r="G49" s="179">
        <v>3</v>
      </c>
      <c r="H49" s="85">
        <v>2776.68</v>
      </c>
      <c r="I49" s="85">
        <v>298.18</v>
      </c>
      <c r="J49" s="85">
        <v>1787.78</v>
      </c>
      <c r="K49" s="85">
        <f t="shared" si="3"/>
        <v>9622431.5199999996</v>
      </c>
      <c r="L49" s="85">
        <v>0</v>
      </c>
      <c r="M49" s="85">
        <v>0</v>
      </c>
      <c r="N49" s="85">
        <v>0</v>
      </c>
      <c r="O49" s="85">
        <f>'[1]Прод. прилож'!$C$1044</f>
        <v>9622431.5199999996</v>
      </c>
      <c r="P49" s="85">
        <f t="shared" si="10"/>
        <v>3465.4448910209317</v>
      </c>
      <c r="Q49" s="85">
        <v>9673</v>
      </c>
      <c r="R49" s="86" t="s">
        <v>96</v>
      </c>
    </row>
    <row r="50" spans="1:207" s="54" customFormat="1" ht="25.15" customHeight="1" x14ac:dyDescent="0.25">
      <c r="A50" s="152" t="s">
        <v>2239</v>
      </c>
      <c r="B50" s="45" t="s">
        <v>110</v>
      </c>
      <c r="C50" s="179">
        <v>1965</v>
      </c>
      <c r="D50" s="179" t="s">
        <v>232</v>
      </c>
      <c r="E50" s="179" t="s">
        <v>20</v>
      </c>
      <c r="F50" s="179">
        <v>4</v>
      </c>
      <c r="G50" s="179">
        <v>2</v>
      </c>
      <c r="H50" s="85">
        <v>1727.89</v>
      </c>
      <c r="I50" s="85">
        <v>236</v>
      </c>
      <c r="J50" s="85">
        <v>1048.69</v>
      </c>
      <c r="K50" s="85">
        <f t="shared" si="3"/>
        <v>14509822.16</v>
      </c>
      <c r="L50" s="85">
        <v>0</v>
      </c>
      <c r="M50" s="85">
        <v>0</v>
      </c>
      <c r="N50" s="85">
        <v>0</v>
      </c>
      <c r="O50" s="85">
        <f>'[1]Прод. прилож'!$C$1045</f>
        <v>14509822.16</v>
      </c>
      <c r="P50" s="85">
        <f t="shared" si="10"/>
        <v>8397.4223822118311</v>
      </c>
      <c r="Q50" s="85">
        <v>9673</v>
      </c>
      <c r="R50" s="86" t="s">
        <v>96</v>
      </c>
    </row>
    <row r="51" spans="1:207" s="54" customFormat="1" ht="25.15" customHeight="1" x14ac:dyDescent="0.25">
      <c r="A51" s="152" t="s">
        <v>2240</v>
      </c>
      <c r="B51" s="45" t="s">
        <v>1905</v>
      </c>
      <c r="C51" s="72">
        <v>1975</v>
      </c>
      <c r="D51" s="72" t="s">
        <v>232</v>
      </c>
      <c r="E51" s="72" t="s">
        <v>20</v>
      </c>
      <c r="F51" s="71">
        <v>5</v>
      </c>
      <c r="G51" s="71">
        <v>2</v>
      </c>
      <c r="H51" s="37">
        <v>5372</v>
      </c>
      <c r="I51" s="37">
        <v>241.8</v>
      </c>
      <c r="J51" s="37">
        <v>2310.62</v>
      </c>
      <c r="K51" s="44">
        <f t="shared" si="3"/>
        <v>17534208</v>
      </c>
      <c r="L51" s="37">
        <v>0</v>
      </c>
      <c r="M51" s="37">
        <v>0</v>
      </c>
      <c r="N51" s="37">
        <v>0</v>
      </c>
      <c r="O51" s="44">
        <f>'[1]Прод. прилож'!$C$31</f>
        <v>17534208</v>
      </c>
      <c r="P51" s="50">
        <f>K51/H51</f>
        <v>3264</v>
      </c>
      <c r="Q51" s="50">
        <v>9673</v>
      </c>
      <c r="R51" s="90" t="s">
        <v>94</v>
      </c>
      <c r="S51" s="115"/>
      <c r="T51" s="115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  <c r="DK51" s="116"/>
      <c r="DL51" s="116"/>
      <c r="DM51" s="116"/>
      <c r="DN51" s="116"/>
      <c r="DO51" s="116"/>
      <c r="DP51" s="116"/>
      <c r="DQ51" s="116"/>
      <c r="DR51" s="116"/>
      <c r="DS51" s="116"/>
      <c r="DT51" s="116"/>
      <c r="DU51" s="116"/>
      <c r="DV51" s="116"/>
      <c r="DW51" s="116"/>
      <c r="DX51" s="116"/>
      <c r="DY51" s="116"/>
      <c r="DZ51" s="116"/>
      <c r="EA51" s="116"/>
      <c r="EB51" s="116"/>
      <c r="EC51" s="116"/>
      <c r="ED51" s="116"/>
      <c r="EE51" s="116"/>
      <c r="EF51" s="116"/>
      <c r="EG51" s="116"/>
      <c r="EH51" s="116"/>
      <c r="EI51" s="116"/>
      <c r="EJ51" s="116"/>
      <c r="EK51" s="116"/>
      <c r="EL51" s="116"/>
      <c r="EM51" s="116"/>
      <c r="EN51" s="116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16"/>
      <c r="FF51" s="116"/>
      <c r="FG51" s="116"/>
      <c r="FH51" s="116"/>
      <c r="FI51" s="116"/>
      <c r="FJ51" s="116"/>
      <c r="FK51" s="116"/>
      <c r="FL51" s="116"/>
      <c r="FM51" s="116"/>
      <c r="FN51" s="116"/>
      <c r="FO51" s="116"/>
      <c r="FP51" s="116"/>
      <c r="FQ51" s="116"/>
      <c r="FR51" s="116"/>
      <c r="FS51" s="116"/>
      <c r="FT51" s="116"/>
      <c r="FU51" s="116"/>
      <c r="FV51" s="116"/>
      <c r="FW51" s="116"/>
      <c r="FX51" s="116"/>
      <c r="FY51" s="116"/>
      <c r="FZ51" s="116"/>
      <c r="GA51" s="116"/>
      <c r="GB51" s="116"/>
      <c r="GC51" s="116"/>
      <c r="GD51" s="116"/>
      <c r="GE51" s="116"/>
      <c r="GF51" s="116"/>
      <c r="GG51" s="116"/>
      <c r="GH51" s="116"/>
      <c r="GI51" s="116"/>
      <c r="GJ51" s="116"/>
      <c r="GK51" s="116"/>
      <c r="GL51" s="116"/>
      <c r="GM51" s="116"/>
      <c r="GN51" s="116"/>
      <c r="GO51" s="116"/>
      <c r="GP51" s="116"/>
      <c r="GQ51" s="116"/>
      <c r="GR51" s="116"/>
      <c r="GS51" s="116"/>
      <c r="GT51" s="116"/>
      <c r="GU51" s="116"/>
      <c r="GV51" s="116"/>
      <c r="GW51" s="116"/>
      <c r="GX51" s="116"/>
      <c r="GY51" s="116"/>
    </row>
    <row r="52" spans="1:207" s="131" customFormat="1" ht="25.15" customHeight="1" x14ac:dyDescent="0.25">
      <c r="A52" s="152" t="s">
        <v>2241</v>
      </c>
      <c r="B52" s="153" t="s">
        <v>2161</v>
      </c>
      <c r="C52" s="163">
        <v>1976</v>
      </c>
      <c r="D52" s="163" t="s">
        <v>232</v>
      </c>
      <c r="E52" s="163" t="s">
        <v>20</v>
      </c>
      <c r="F52" s="170">
        <v>5</v>
      </c>
      <c r="G52" s="170">
        <v>2</v>
      </c>
      <c r="H52" s="159">
        <v>2376.9299999999998</v>
      </c>
      <c r="I52" s="159">
        <v>73.2</v>
      </c>
      <c r="J52" s="159">
        <v>1776.05</v>
      </c>
      <c r="K52" s="85">
        <f t="shared" ref="K52" si="11">SUM(L52:O52)</f>
        <v>2428755.84</v>
      </c>
      <c r="L52" s="85">
        <v>0</v>
      </c>
      <c r="M52" s="85">
        <v>0</v>
      </c>
      <c r="N52" s="85">
        <v>0</v>
      </c>
      <c r="O52" s="85">
        <f>'[1]Прод. прилож'!$C$1046</f>
        <v>2428755.84</v>
      </c>
      <c r="P52" s="85">
        <f>O52/H52</f>
        <v>1021.8036879504234</v>
      </c>
      <c r="Q52" s="85">
        <v>9673</v>
      </c>
      <c r="R52" s="86" t="s">
        <v>96</v>
      </c>
      <c r="S52" s="111"/>
      <c r="T52" s="111"/>
      <c r="U52" s="111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</row>
    <row r="53" spans="1:207" s="112" customFormat="1" ht="25.15" customHeight="1" x14ac:dyDescent="0.25">
      <c r="A53" s="216" t="s">
        <v>2242</v>
      </c>
      <c r="B53" s="210" t="s">
        <v>111</v>
      </c>
      <c r="C53" s="261">
        <v>1945</v>
      </c>
      <c r="D53" s="212" t="s">
        <v>232</v>
      </c>
      <c r="E53" s="212" t="s">
        <v>20</v>
      </c>
      <c r="F53" s="212">
        <v>2</v>
      </c>
      <c r="G53" s="212">
        <v>1</v>
      </c>
      <c r="H53" s="271">
        <v>518</v>
      </c>
      <c r="I53" s="271">
        <v>129.01</v>
      </c>
      <c r="J53" s="271">
        <v>200.71</v>
      </c>
      <c r="K53" s="85">
        <f t="shared" si="3"/>
        <v>850000</v>
      </c>
      <c r="L53" s="85">
        <v>0</v>
      </c>
      <c r="M53" s="85">
        <v>0</v>
      </c>
      <c r="N53" s="85">
        <v>0</v>
      </c>
      <c r="O53" s="85">
        <f>'[1]Прод. прилож'!$C$32</f>
        <v>850000</v>
      </c>
      <c r="P53" s="85">
        <f>O53/H53</f>
        <v>1640.9266409266409</v>
      </c>
      <c r="Q53" s="85">
        <v>9673</v>
      </c>
      <c r="R53" s="70" t="s">
        <v>94</v>
      </c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1"/>
      <c r="BI53" s="131"/>
      <c r="BJ53" s="131"/>
      <c r="BK53" s="131"/>
      <c r="BL53" s="131"/>
      <c r="BM53" s="131"/>
      <c r="BN53" s="131"/>
      <c r="BO53" s="131"/>
      <c r="BP53" s="131"/>
      <c r="BQ53" s="131"/>
      <c r="BR53" s="131"/>
      <c r="BS53" s="131"/>
      <c r="BT53" s="131"/>
      <c r="BU53" s="131"/>
      <c r="BV53" s="131"/>
      <c r="BW53" s="131"/>
      <c r="BX53" s="131"/>
      <c r="BY53" s="131"/>
      <c r="BZ53" s="131"/>
      <c r="CA53" s="131"/>
      <c r="CB53" s="131"/>
      <c r="CC53" s="131"/>
      <c r="CD53" s="131"/>
      <c r="CE53" s="131"/>
      <c r="CF53" s="131"/>
      <c r="CG53" s="131"/>
      <c r="CH53" s="131"/>
      <c r="CI53" s="131"/>
      <c r="CJ53" s="131"/>
      <c r="CK53" s="131"/>
      <c r="CL53" s="131"/>
      <c r="CM53" s="131"/>
      <c r="CN53" s="131"/>
      <c r="CO53" s="131"/>
      <c r="CP53" s="131"/>
      <c r="CQ53" s="131"/>
      <c r="CR53" s="131"/>
      <c r="CS53" s="131"/>
      <c r="CT53" s="131"/>
      <c r="CU53" s="131"/>
      <c r="CV53" s="131"/>
      <c r="CW53" s="131"/>
      <c r="CX53" s="131"/>
      <c r="CY53" s="131"/>
      <c r="CZ53" s="131"/>
      <c r="DA53" s="131"/>
      <c r="DB53" s="131"/>
      <c r="DC53" s="131"/>
      <c r="DD53" s="131"/>
      <c r="DE53" s="131"/>
      <c r="DF53" s="131"/>
      <c r="DG53" s="131"/>
      <c r="DH53" s="131"/>
      <c r="DI53" s="131"/>
      <c r="DJ53" s="131"/>
      <c r="DK53" s="131"/>
      <c r="DL53" s="131"/>
      <c r="DM53" s="131"/>
      <c r="DN53" s="131"/>
      <c r="DO53" s="131"/>
      <c r="DP53" s="131"/>
      <c r="DQ53" s="131"/>
      <c r="DR53" s="131"/>
      <c r="DS53" s="131"/>
      <c r="DT53" s="131"/>
      <c r="DU53" s="131"/>
      <c r="DV53" s="131"/>
      <c r="DW53" s="131"/>
      <c r="DX53" s="131"/>
      <c r="DY53" s="131"/>
      <c r="DZ53" s="131"/>
      <c r="EA53" s="131"/>
      <c r="EB53" s="131"/>
      <c r="EC53" s="131"/>
      <c r="ED53" s="131"/>
      <c r="EE53" s="131"/>
      <c r="EF53" s="131"/>
      <c r="EG53" s="131"/>
      <c r="EH53" s="131"/>
      <c r="EI53" s="131"/>
      <c r="EJ53" s="131"/>
      <c r="EK53" s="131"/>
      <c r="EL53" s="131"/>
      <c r="EM53" s="131"/>
      <c r="EN53" s="131"/>
      <c r="EO53" s="131"/>
      <c r="EP53" s="131"/>
      <c r="EQ53" s="131"/>
      <c r="ER53" s="131"/>
      <c r="ES53" s="131"/>
      <c r="ET53" s="131"/>
      <c r="EU53" s="131"/>
      <c r="EV53" s="131"/>
      <c r="EW53" s="131"/>
      <c r="EX53" s="131"/>
      <c r="EY53" s="131"/>
      <c r="EZ53" s="131"/>
      <c r="FA53" s="131"/>
      <c r="FB53" s="131"/>
      <c r="FC53" s="131"/>
      <c r="FD53" s="131"/>
      <c r="FE53" s="131"/>
      <c r="FF53" s="131"/>
      <c r="FG53" s="131"/>
      <c r="FH53" s="131"/>
      <c r="FI53" s="131"/>
      <c r="FJ53" s="131"/>
      <c r="FK53" s="131"/>
      <c r="FL53" s="131"/>
      <c r="FM53" s="131"/>
      <c r="FN53" s="131"/>
      <c r="FO53" s="131"/>
      <c r="FP53" s="131"/>
      <c r="FQ53" s="131"/>
      <c r="FR53" s="131"/>
      <c r="FS53" s="131"/>
      <c r="FT53" s="131"/>
      <c r="FU53" s="131"/>
      <c r="FV53" s="131"/>
      <c r="FW53" s="131"/>
      <c r="FX53" s="131"/>
      <c r="FY53" s="131"/>
      <c r="FZ53" s="131"/>
      <c r="GA53" s="131"/>
      <c r="GB53" s="131"/>
      <c r="GC53" s="131"/>
      <c r="GD53" s="131"/>
      <c r="GE53" s="131"/>
      <c r="GF53" s="131"/>
      <c r="GG53" s="131"/>
      <c r="GH53" s="131"/>
      <c r="GI53" s="131"/>
      <c r="GJ53" s="131"/>
      <c r="GK53" s="131"/>
      <c r="GL53" s="131"/>
      <c r="GM53" s="131"/>
      <c r="GN53" s="131"/>
      <c r="GO53" s="131"/>
      <c r="GP53" s="131"/>
      <c r="GQ53" s="131"/>
      <c r="GR53" s="131"/>
      <c r="GS53" s="131"/>
      <c r="GT53" s="131"/>
      <c r="GU53" s="131"/>
      <c r="GV53" s="131"/>
      <c r="GW53" s="131"/>
      <c r="GX53" s="131"/>
      <c r="GY53" s="131"/>
    </row>
    <row r="54" spans="1:207" s="112" customFormat="1" ht="25.15" customHeight="1" x14ac:dyDescent="0.25">
      <c r="A54" s="217"/>
      <c r="B54" s="211"/>
      <c r="C54" s="262"/>
      <c r="D54" s="213"/>
      <c r="E54" s="213"/>
      <c r="F54" s="213"/>
      <c r="G54" s="213"/>
      <c r="H54" s="272"/>
      <c r="I54" s="272"/>
      <c r="J54" s="272"/>
      <c r="K54" s="85">
        <f t="shared" si="3"/>
        <v>1889305.05</v>
      </c>
      <c r="L54" s="85">
        <v>0</v>
      </c>
      <c r="M54" s="85">
        <v>0</v>
      </c>
      <c r="N54" s="85">
        <v>0</v>
      </c>
      <c r="O54" s="85">
        <f>'[1]Прод. прилож'!$C$594</f>
        <v>1889305.05</v>
      </c>
      <c r="P54" s="85">
        <f>K54/H53</f>
        <v>3647.3070463320464</v>
      </c>
      <c r="Q54" s="85">
        <v>9673</v>
      </c>
      <c r="R54" s="70" t="s">
        <v>95</v>
      </c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131"/>
      <c r="BN54" s="131"/>
      <c r="BO54" s="131"/>
      <c r="BP54" s="131"/>
      <c r="BQ54" s="131"/>
      <c r="BR54" s="131"/>
      <c r="BS54" s="131"/>
      <c r="BT54" s="131"/>
      <c r="BU54" s="131"/>
      <c r="BV54" s="131"/>
      <c r="BW54" s="131"/>
      <c r="BX54" s="131"/>
      <c r="BY54" s="131"/>
      <c r="BZ54" s="131"/>
      <c r="CA54" s="131"/>
      <c r="CB54" s="131"/>
      <c r="CC54" s="131"/>
      <c r="CD54" s="131"/>
      <c r="CE54" s="131"/>
      <c r="CF54" s="131"/>
      <c r="CG54" s="131"/>
      <c r="CH54" s="131"/>
      <c r="CI54" s="131"/>
      <c r="CJ54" s="131"/>
      <c r="CK54" s="131"/>
      <c r="CL54" s="131"/>
      <c r="CM54" s="131"/>
      <c r="CN54" s="131"/>
      <c r="CO54" s="131"/>
      <c r="CP54" s="131"/>
      <c r="CQ54" s="131"/>
      <c r="CR54" s="131"/>
      <c r="CS54" s="131"/>
      <c r="CT54" s="131"/>
      <c r="CU54" s="131"/>
      <c r="CV54" s="131"/>
      <c r="CW54" s="131"/>
      <c r="CX54" s="131"/>
      <c r="CY54" s="131"/>
      <c r="CZ54" s="131"/>
      <c r="DA54" s="131"/>
      <c r="DB54" s="131"/>
      <c r="DC54" s="131"/>
      <c r="DD54" s="131"/>
      <c r="DE54" s="131"/>
      <c r="DF54" s="131"/>
      <c r="DG54" s="131"/>
      <c r="DH54" s="131"/>
      <c r="DI54" s="131"/>
      <c r="DJ54" s="131"/>
      <c r="DK54" s="131"/>
      <c r="DL54" s="131"/>
      <c r="DM54" s="131"/>
      <c r="DN54" s="131"/>
      <c r="DO54" s="131"/>
      <c r="DP54" s="131"/>
      <c r="DQ54" s="131"/>
      <c r="DR54" s="131"/>
      <c r="DS54" s="131"/>
      <c r="DT54" s="131"/>
      <c r="DU54" s="131"/>
      <c r="DV54" s="131"/>
      <c r="DW54" s="131"/>
      <c r="DX54" s="131"/>
      <c r="DY54" s="131"/>
      <c r="DZ54" s="131"/>
      <c r="EA54" s="131"/>
      <c r="EB54" s="131"/>
      <c r="EC54" s="131"/>
      <c r="ED54" s="131"/>
      <c r="EE54" s="131"/>
      <c r="EF54" s="131"/>
      <c r="EG54" s="131"/>
      <c r="EH54" s="131"/>
      <c r="EI54" s="131"/>
      <c r="EJ54" s="131"/>
      <c r="EK54" s="131"/>
      <c r="EL54" s="131"/>
      <c r="EM54" s="131"/>
      <c r="EN54" s="131"/>
      <c r="EO54" s="131"/>
      <c r="EP54" s="131"/>
      <c r="EQ54" s="131"/>
      <c r="ER54" s="131"/>
      <c r="ES54" s="131"/>
      <c r="ET54" s="131"/>
      <c r="EU54" s="131"/>
      <c r="EV54" s="131"/>
      <c r="EW54" s="131"/>
      <c r="EX54" s="131"/>
      <c r="EY54" s="131"/>
      <c r="EZ54" s="131"/>
      <c r="FA54" s="131"/>
      <c r="FB54" s="131"/>
      <c r="FC54" s="131"/>
      <c r="FD54" s="131"/>
      <c r="FE54" s="131"/>
      <c r="FF54" s="131"/>
      <c r="FG54" s="131"/>
      <c r="FH54" s="131"/>
      <c r="FI54" s="131"/>
      <c r="FJ54" s="131"/>
      <c r="FK54" s="131"/>
      <c r="FL54" s="131"/>
      <c r="FM54" s="131"/>
      <c r="FN54" s="131"/>
      <c r="FO54" s="131"/>
      <c r="FP54" s="131"/>
      <c r="FQ54" s="131"/>
      <c r="FR54" s="131"/>
      <c r="FS54" s="131"/>
      <c r="FT54" s="131"/>
      <c r="FU54" s="131"/>
      <c r="FV54" s="131"/>
      <c r="FW54" s="131"/>
      <c r="FX54" s="131"/>
      <c r="FY54" s="131"/>
      <c r="FZ54" s="131"/>
      <c r="GA54" s="131"/>
      <c r="GB54" s="131"/>
      <c r="GC54" s="131"/>
      <c r="GD54" s="131"/>
      <c r="GE54" s="131"/>
      <c r="GF54" s="131"/>
      <c r="GG54" s="131"/>
      <c r="GH54" s="131"/>
      <c r="GI54" s="131"/>
      <c r="GJ54" s="131"/>
      <c r="GK54" s="131"/>
      <c r="GL54" s="131"/>
      <c r="GM54" s="131"/>
      <c r="GN54" s="131"/>
      <c r="GO54" s="131"/>
      <c r="GP54" s="131"/>
      <c r="GQ54" s="131"/>
      <c r="GR54" s="131"/>
      <c r="GS54" s="131"/>
      <c r="GT54" s="131"/>
      <c r="GU54" s="131"/>
      <c r="GV54" s="131"/>
      <c r="GW54" s="131"/>
      <c r="GX54" s="131"/>
      <c r="GY54" s="131"/>
    </row>
    <row r="55" spans="1:207" s="112" customFormat="1" ht="25.15" customHeight="1" x14ac:dyDescent="0.25">
      <c r="A55" s="151" t="s">
        <v>2243</v>
      </c>
      <c r="B55" s="153" t="s">
        <v>112</v>
      </c>
      <c r="C55" s="155">
        <v>1964</v>
      </c>
      <c r="D55" s="155" t="s">
        <v>232</v>
      </c>
      <c r="E55" s="155" t="s">
        <v>20</v>
      </c>
      <c r="F55" s="155">
        <v>4</v>
      </c>
      <c r="G55" s="155">
        <v>2</v>
      </c>
      <c r="H55" s="158">
        <v>1645.37</v>
      </c>
      <c r="I55" s="158">
        <v>155.5</v>
      </c>
      <c r="J55" s="158">
        <v>1126.54</v>
      </c>
      <c r="K55" s="85">
        <f t="shared" si="3"/>
        <v>13947718.4</v>
      </c>
      <c r="L55" s="85">
        <v>0</v>
      </c>
      <c r="M55" s="85">
        <v>0</v>
      </c>
      <c r="N55" s="85">
        <v>0</v>
      </c>
      <c r="O55" s="85">
        <f>'[1]Прод. прилож'!$C$595</f>
        <v>13947718.4</v>
      </c>
      <c r="P55" s="85">
        <f>O55/H55</f>
        <v>8476.949500720204</v>
      </c>
      <c r="Q55" s="85">
        <v>9673</v>
      </c>
      <c r="R55" s="70" t="s">
        <v>95</v>
      </c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1"/>
      <c r="BI55" s="131"/>
      <c r="BJ55" s="131"/>
      <c r="BK55" s="131"/>
      <c r="BL55" s="131"/>
      <c r="BM55" s="131"/>
      <c r="BN55" s="131"/>
      <c r="BO55" s="131"/>
      <c r="BP55" s="131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131"/>
      <c r="CB55" s="131"/>
      <c r="CC55" s="131"/>
      <c r="CD55" s="131"/>
      <c r="CE55" s="131"/>
      <c r="CF55" s="131"/>
      <c r="CG55" s="131"/>
      <c r="CH55" s="131"/>
      <c r="CI55" s="131"/>
      <c r="CJ55" s="131"/>
      <c r="CK55" s="131"/>
      <c r="CL55" s="131"/>
      <c r="CM55" s="131"/>
      <c r="CN55" s="131"/>
      <c r="CO55" s="131"/>
      <c r="CP55" s="131"/>
      <c r="CQ55" s="131"/>
      <c r="CR55" s="131"/>
      <c r="CS55" s="131"/>
      <c r="CT55" s="131"/>
      <c r="CU55" s="131"/>
      <c r="CV55" s="131"/>
      <c r="CW55" s="131"/>
      <c r="CX55" s="131"/>
      <c r="CY55" s="131"/>
      <c r="CZ55" s="131"/>
      <c r="DA55" s="131"/>
      <c r="DB55" s="131"/>
      <c r="DC55" s="131"/>
      <c r="DD55" s="131"/>
      <c r="DE55" s="131"/>
      <c r="DF55" s="131"/>
      <c r="DG55" s="131"/>
      <c r="DH55" s="131"/>
      <c r="DI55" s="131"/>
      <c r="DJ55" s="131"/>
      <c r="DK55" s="131"/>
      <c r="DL55" s="131"/>
      <c r="DM55" s="131"/>
      <c r="DN55" s="131"/>
      <c r="DO55" s="131"/>
      <c r="DP55" s="131"/>
      <c r="DQ55" s="131"/>
      <c r="DR55" s="131"/>
      <c r="DS55" s="131"/>
      <c r="DT55" s="131"/>
      <c r="DU55" s="131"/>
      <c r="DV55" s="131"/>
      <c r="DW55" s="131"/>
      <c r="DX55" s="131"/>
      <c r="DY55" s="131"/>
      <c r="DZ55" s="131"/>
      <c r="EA55" s="131"/>
      <c r="EB55" s="131"/>
      <c r="EC55" s="131"/>
      <c r="ED55" s="131"/>
      <c r="EE55" s="131"/>
      <c r="EF55" s="131"/>
      <c r="EG55" s="131"/>
      <c r="EH55" s="131"/>
      <c r="EI55" s="131"/>
      <c r="EJ55" s="131"/>
      <c r="EK55" s="131"/>
      <c r="EL55" s="131"/>
      <c r="EM55" s="131"/>
      <c r="EN55" s="131"/>
      <c r="EO55" s="131"/>
      <c r="EP55" s="131"/>
      <c r="EQ55" s="131"/>
      <c r="ER55" s="131"/>
      <c r="ES55" s="131"/>
      <c r="ET55" s="131"/>
      <c r="EU55" s="131"/>
      <c r="EV55" s="131"/>
      <c r="EW55" s="131"/>
      <c r="EX55" s="131"/>
      <c r="EY55" s="131"/>
      <c r="EZ55" s="131"/>
      <c r="FA55" s="131"/>
      <c r="FB55" s="131"/>
      <c r="FC55" s="131"/>
      <c r="FD55" s="131"/>
      <c r="FE55" s="131"/>
      <c r="FF55" s="131"/>
      <c r="FG55" s="131"/>
      <c r="FH55" s="131"/>
      <c r="FI55" s="131"/>
      <c r="FJ55" s="131"/>
      <c r="FK55" s="131"/>
      <c r="FL55" s="131"/>
      <c r="FM55" s="131"/>
      <c r="FN55" s="131"/>
      <c r="FO55" s="131"/>
      <c r="FP55" s="131"/>
      <c r="FQ55" s="131"/>
      <c r="FR55" s="131"/>
      <c r="FS55" s="131"/>
      <c r="FT55" s="131"/>
      <c r="FU55" s="131"/>
      <c r="FV55" s="131"/>
      <c r="FW55" s="131"/>
      <c r="FX55" s="131"/>
      <c r="FY55" s="131"/>
      <c r="FZ55" s="131"/>
      <c r="GA55" s="131"/>
      <c r="GB55" s="131"/>
      <c r="GC55" s="131"/>
      <c r="GD55" s="131"/>
      <c r="GE55" s="131"/>
      <c r="GF55" s="131"/>
      <c r="GG55" s="131"/>
      <c r="GH55" s="131"/>
      <c r="GI55" s="131"/>
      <c r="GJ55" s="131"/>
      <c r="GK55" s="131"/>
      <c r="GL55" s="131"/>
      <c r="GM55" s="131"/>
      <c r="GN55" s="131"/>
      <c r="GO55" s="131"/>
      <c r="GP55" s="131"/>
      <c r="GQ55" s="131"/>
      <c r="GR55" s="131"/>
      <c r="GS55" s="131"/>
      <c r="GT55" s="131"/>
      <c r="GU55" s="131"/>
      <c r="GV55" s="131"/>
      <c r="GW55" s="131"/>
      <c r="GX55" s="131"/>
      <c r="GY55" s="131"/>
    </row>
    <row r="56" spans="1:207" s="112" customFormat="1" ht="25.15" customHeight="1" x14ac:dyDescent="0.25">
      <c r="A56" s="151" t="s">
        <v>2244</v>
      </c>
      <c r="B56" s="153" t="s">
        <v>113</v>
      </c>
      <c r="C56" s="155">
        <v>1962</v>
      </c>
      <c r="D56" s="155" t="s">
        <v>232</v>
      </c>
      <c r="E56" s="155" t="s">
        <v>20</v>
      </c>
      <c r="F56" s="155">
        <v>2</v>
      </c>
      <c r="G56" s="155">
        <v>2</v>
      </c>
      <c r="H56" s="158">
        <v>1350</v>
      </c>
      <c r="I56" s="158">
        <v>96.8</v>
      </c>
      <c r="J56" s="158">
        <v>460.47</v>
      </c>
      <c r="K56" s="85">
        <f t="shared" si="3"/>
        <v>12994103.66</v>
      </c>
      <c r="L56" s="85">
        <v>0</v>
      </c>
      <c r="M56" s="85">
        <v>0</v>
      </c>
      <c r="N56" s="85">
        <v>0</v>
      </c>
      <c r="O56" s="85">
        <f>'[1]Прод. прилож'!$C$33</f>
        <v>12994103.66</v>
      </c>
      <c r="P56" s="85">
        <f>O56/H56</f>
        <v>9625.2619703703713</v>
      </c>
      <c r="Q56" s="85">
        <v>9673</v>
      </c>
      <c r="R56" s="70" t="s">
        <v>94</v>
      </c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31"/>
      <c r="BW56" s="131"/>
      <c r="BX56" s="131"/>
      <c r="BY56" s="131"/>
      <c r="BZ56" s="131"/>
      <c r="CA56" s="131"/>
      <c r="CB56" s="131"/>
      <c r="CC56" s="131"/>
      <c r="CD56" s="131"/>
      <c r="CE56" s="131"/>
      <c r="CF56" s="131"/>
      <c r="CG56" s="131"/>
      <c r="CH56" s="131"/>
      <c r="CI56" s="131"/>
      <c r="CJ56" s="131"/>
      <c r="CK56" s="131"/>
      <c r="CL56" s="131"/>
      <c r="CM56" s="131"/>
      <c r="CN56" s="131"/>
      <c r="CO56" s="131"/>
      <c r="CP56" s="131"/>
      <c r="CQ56" s="131"/>
      <c r="CR56" s="131"/>
      <c r="CS56" s="131"/>
      <c r="CT56" s="131"/>
      <c r="CU56" s="131"/>
      <c r="CV56" s="131"/>
      <c r="CW56" s="131"/>
      <c r="CX56" s="131"/>
      <c r="CY56" s="131"/>
      <c r="CZ56" s="131"/>
      <c r="DA56" s="131"/>
      <c r="DB56" s="131"/>
      <c r="DC56" s="131"/>
      <c r="DD56" s="131"/>
      <c r="DE56" s="131"/>
      <c r="DF56" s="131"/>
      <c r="DG56" s="131"/>
      <c r="DH56" s="131"/>
      <c r="DI56" s="131"/>
      <c r="DJ56" s="131"/>
      <c r="DK56" s="131"/>
      <c r="DL56" s="131"/>
      <c r="DM56" s="131"/>
      <c r="DN56" s="131"/>
      <c r="DO56" s="131"/>
      <c r="DP56" s="131"/>
      <c r="DQ56" s="131"/>
      <c r="DR56" s="131"/>
      <c r="DS56" s="131"/>
      <c r="DT56" s="131"/>
      <c r="DU56" s="131"/>
      <c r="DV56" s="131"/>
      <c r="DW56" s="131"/>
      <c r="DX56" s="131"/>
      <c r="DY56" s="131"/>
      <c r="DZ56" s="131"/>
      <c r="EA56" s="131"/>
      <c r="EB56" s="131"/>
      <c r="EC56" s="131"/>
      <c r="ED56" s="131"/>
      <c r="EE56" s="131"/>
      <c r="EF56" s="131"/>
      <c r="EG56" s="131"/>
      <c r="EH56" s="131"/>
      <c r="EI56" s="131"/>
      <c r="EJ56" s="131"/>
      <c r="EK56" s="131"/>
      <c r="EL56" s="131"/>
      <c r="EM56" s="131"/>
      <c r="EN56" s="131"/>
      <c r="EO56" s="131"/>
      <c r="EP56" s="131"/>
      <c r="EQ56" s="131"/>
      <c r="ER56" s="131"/>
      <c r="ES56" s="131"/>
      <c r="ET56" s="131"/>
      <c r="EU56" s="131"/>
      <c r="EV56" s="131"/>
      <c r="EW56" s="131"/>
      <c r="EX56" s="131"/>
      <c r="EY56" s="131"/>
      <c r="EZ56" s="131"/>
      <c r="FA56" s="131"/>
      <c r="FB56" s="131"/>
      <c r="FC56" s="131"/>
      <c r="FD56" s="131"/>
      <c r="FE56" s="131"/>
      <c r="FF56" s="131"/>
      <c r="FG56" s="131"/>
      <c r="FH56" s="131"/>
      <c r="FI56" s="131"/>
      <c r="FJ56" s="131"/>
      <c r="FK56" s="131"/>
      <c r="FL56" s="131"/>
      <c r="FM56" s="131"/>
      <c r="FN56" s="131"/>
      <c r="FO56" s="131"/>
      <c r="FP56" s="131"/>
      <c r="FQ56" s="131"/>
      <c r="FR56" s="131"/>
      <c r="FS56" s="131"/>
      <c r="FT56" s="131"/>
      <c r="FU56" s="131"/>
      <c r="FV56" s="131"/>
      <c r="FW56" s="131"/>
      <c r="FX56" s="131"/>
      <c r="FY56" s="131"/>
      <c r="FZ56" s="131"/>
      <c r="GA56" s="131"/>
      <c r="GB56" s="131"/>
      <c r="GC56" s="131"/>
      <c r="GD56" s="131"/>
      <c r="GE56" s="131"/>
      <c r="GF56" s="131"/>
      <c r="GG56" s="131"/>
      <c r="GH56" s="131"/>
      <c r="GI56" s="131"/>
      <c r="GJ56" s="131"/>
      <c r="GK56" s="131"/>
      <c r="GL56" s="131"/>
      <c r="GM56" s="131"/>
      <c r="GN56" s="131"/>
      <c r="GO56" s="131"/>
      <c r="GP56" s="131"/>
      <c r="GQ56" s="131"/>
      <c r="GR56" s="131"/>
      <c r="GS56" s="131"/>
      <c r="GT56" s="131"/>
      <c r="GU56" s="131"/>
      <c r="GV56" s="131"/>
      <c r="GW56" s="131"/>
      <c r="GX56" s="131"/>
      <c r="GY56" s="131"/>
    </row>
    <row r="57" spans="1:207" s="54" customFormat="1" ht="25.15" customHeight="1" x14ac:dyDescent="0.25">
      <c r="A57" s="151" t="s">
        <v>2245</v>
      </c>
      <c r="B57" s="45" t="s">
        <v>778</v>
      </c>
      <c r="C57" s="179">
        <v>1967</v>
      </c>
      <c r="D57" s="179" t="s">
        <v>232</v>
      </c>
      <c r="E57" s="179" t="s">
        <v>20</v>
      </c>
      <c r="F57" s="179">
        <v>4</v>
      </c>
      <c r="G57" s="179">
        <v>4</v>
      </c>
      <c r="H57" s="85">
        <v>4190.7700000000004</v>
      </c>
      <c r="I57" s="85">
        <v>0</v>
      </c>
      <c r="J57" s="85">
        <v>4190.7700000000004</v>
      </c>
      <c r="K57" s="85">
        <f t="shared" si="3"/>
        <v>5815100.2800000003</v>
      </c>
      <c r="L57" s="85">
        <v>0</v>
      </c>
      <c r="M57" s="85">
        <v>0</v>
      </c>
      <c r="N57" s="85">
        <v>0</v>
      </c>
      <c r="O57" s="85">
        <f>'[1]Прод. прилож'!$C$1047</f>
        <v>5815100.2800000003</v>
      </c>
      <c r="P57" s="85">
        <f>O57/H57</f>
        <v>1387.5970955218252</v>
      </c>
      <c r="Q57" s="85">
        <v>9673</v>
      </c>
      <c r="R57" s="86" t="s">
        <v>96</v>
      </c>
    </row>
    <row r="58" spans="1:207" s="54" customFormat="1" ht="25.15" customHeight="1" x14ac:dyDescent="0.25">
      <c r="A58" s="151" t="s">
        <v>2246</v>
      </c>
      <c r="B58" s="45" t="s">
        <v>1864</v>
      </c>
      <c r="C58" s="179">
        <v>1973</v>
      </c>
      <c r="D58" s="179">
        <v>2008</v>
      </c>
      <c r="E58" s="179" t="s">
        <v>20</v>
      </c>
      <c r="F58" s="179">
        <v>5</v>
      </c>
      <c r="G58" s="179">
        <v>6</v>
      </c>
      <c r="H58" s="85">
        <v>6123.59</v>
      </c>
      <c r="I58" s="85">
        <v>41.36</v>
      </c>
      <c r="J58" s="85">
        <v>4498.6000000000004</v>
      </c>
      <c r="K58" s="85">
        <f t="shared" si="3"/>
        <v>20263174.120000001</v>
      </c>
      <c r="L58" s="85">
        <v>0</v>
      </c>
      <c r="M58" s="85">
        <v>0</v>
      </c>
      <c r="N58" s="85">
        <v>0</v>
      </c>
      <c r="O58" s="85">
        <f>'[1]Прод. прилож'!$C$1048</f>
        <v>20263174.120000001</v>
      </c>
      <c r="P58" s="85">
        <f>O58/H58</f>
        <v>3309.0350790957591</v>
      </c>
      <c r="Q58" s="85">
        <v>9673</v>
      </c>
      <c r="R58" s="86" t="s">
        <v>96</v>
      </c>
    </row>
    <row r="59" spans="1:207" s="54" customFormat="1" ht="25.15" customHeight="1" x14ac:dyDescent="0.25">
      <c r="A59" s="151" t="s">
        <v>2247</v>
      </c>
      <c r="B59" s="105" t="s">
        <v>2008</v>
      </c>
      <c r="C59" s="72">
        <v>1950</v>
      </c>
      <c r="D59" s="72" t="s">
        <v>232</v>
      </c>
      <c r="E59" s="72" t="s">
        <v>20</v>
      </c>
      <c r="F59" s="71">
        <v>2</v>
      </c>
      <c r="G59" s="71">
        <v>1</v>
      </c>
      <c r="H59" s="37">
        <v>428.8</v>
      </c>
      <c r="I59" s="37">
        <v>329.4</v>
      </c>
      <c r="J59" s="37">
        <v>113.4</v>
      </c>
      <c r="K59" s="37">
        <f t="shared" si="3"/>
        <v>4729980</v>
      </c>
      <c r="L59" s="37">
        <v>0</v>
      </c>
      <c r="M59" s="37">
        <v>0</v>
      </c>
      <c r="N59" s="37">
        <v>0</v>
      </c>
      <c r="O59" s="44">
        <f>'[1]Прод. прилож'!$C$34</f>
        <v>4729980</v>
      </c>
      <c r="P59" s="50">
        <f>K59/[2]Прилож!H41</f>
        <v>11030.736940298508</v>
      </c>
      <c r="Q59" s="37">
        <v>9673</v>
      </c>
      <c r="R59" s="90" t="s">
        <v>94</v>
      </c>
      <c r="S59" s="115"/>
      <c r="T59" s="115"/>
      <c r="U59" s="115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</row>
    <row r="60" spans="1:207" s="54" customFormat="1" ht="25.15" customHeight="1" x14ac:dyDescent="0.25">
      <c r="A60" s="151" t="s">
        <v>2248</v>
      </c>
      <c r="B60" s="45" t="s">
        <v>1907</v>
      </c>
      <c r="C60" s="179">
        <v>1967</v>
      </c>
      <c r="D60" s="179">
        <v>2008</v>
      </c>
      <c r="E60" s="179" t="s">
        <v>20</v>
      </c>
      <c r="F60" s="179">
        <v>4</v>
      </c>
      <c r="G60" s="179">
        <v>3</v>
      </c>
      <c r="H60" s="85">
        <v>2761.32</v>
      </c>
      <c r="I60" s="85">
        <v>65.5</v>
      </c>
      <c r="J60" s="85">
        <v>1306.3599999999999</v>
      </c>
      <c r="K60" s="85">
        <f t="shared" si="3"/>
        <v>13338732.4</v>
      </c>
      <c r="L60" s="85">
        <v>0</v>
      </c>
      <c r="M60" s="85">
        <v>0</v>
      </c>
      <c r="N60" s="85">
        <v>0</v>
      </c>
      <c r="O60" s="85">
        <f>'[1]Прод. прилож'!$C$1049</f>
        <v>13338732.4</v>
      </c>
      <c r="P60" s="85">
        <f>O60/H60</f>
        <v>4830.5637883331156</v>
      </c>
      <c r="Q60" s="85">
        <v>9673</v>
      </c>
      <c r="R60" s="86" t="s">
        <v>96</v>
      </c>
    </row>
    <row r="61" spans="1:207" s="54" customFormat="1" ht="25.15" customHeight="1" x14ac:dyDescent="0.25">
      <c r="A61" s="151" t="s">
        <v>2249</v>
      </c>
      <c r="B61" s="45" t="s">
        <v>92</v>
      </c>
      <c r="C61" s="179">
        <v>1964</v>
      </c>
      <c r="D61" s="179" t="s">
        <v>232</v>
      </c>
      <c r="E61" s="179" t="s">
        <v>20</v>
      </c>
      <c r="F61" s="179">
        <v>4</v>
      </c>
      <c r="G61" s="179">
        <v>2</v>
      </c>
      <c r="H61" s="85">
        <v>2416</v>
      </c>
      <c r="I61" s="85">
        <v>139.1</v>
      </c>
      <c r="J61" s="85">
        <v>1231.8</v>
      </c>
      <c r="K61" s="85">
        <f t="shared" si="3"/>
        <v>20481656.399999999</v>
      </c>
      <c r="L61" s="85">
        <v>0</v>
      </c>
      <c r="M61" s="85">
        <v>0</v>
      </c>
      <c r="N61" s="85">
        <v>0</v>
      </c>
      <c r="O61" s="85">
        <f>'[1]Прод. прилож'!$C$35</f>
        <v>20481656.399999999</v>
      </c>
      <c r="P61" s="85">
        <f>O61/H61</f>
        <v>8477.5067880794704</v>
      </c>
      <c r="Q61" s="85">
        <v>9673</v>
      </c>
      <c r="R61" s="86" t="s">
        <v>94</v>
      </c>
    </row>
    <row r="62" spans="1:207" s="54" customFormat="1" ht="25.15" customHeight="1" x14ac:dyDescent="0.25">
      <c r="A62" s="151" t="s">
        <v>2250</v>
      </c>
      <c r="B62" s="45" t="s">
        <v>2009</v>
      </c>
      <c r="C62" s="72">
        <v>1947</v>
      </c>
      <c r="D62" s="72" t="s">
        <v>232</v>
      </c>
      <c r="E62" s="72" t="s">
        <v>20</v>
      </c>
      <c r="F62" s="71">
        <v>2</v>
      </c>
      <c r="G62" s="71">
        <v>1</v>
      </c>
      <c r="H62" s="37">
        <v>344.12</v>
      </c>
      <c r="I62" s="37">
        <v>73.16</v>
      </c>
      <c r="J62" s="37">
        <v>236.5</v>
      </c>
      <c r="K62" s="44">
        <f t="shared" si="3"/>
        <v>3022500</v>
      </c>
      <c r="L62" s="37">
        <v>0</v>
      </c>
      <c r="M62" s="37">
        <v>0</v>
      </c>
      <c r="N62" s="37">
        <v>0</v>
      </c>
      <c r="O62" s="44">
        <f>'[1]Прод. прилож'!$C$36</f>
        <v>3022500</v>
      </c>
      <c r="P62" s="50">
        <f>K62/[2]Прилож!H42</f>
        <v>8783.2732767639191</v>
      </c>
      <c r="Q62" s="50">
        <v>9673</v>
      </c>
      <c r="R62" s="90" t="s">
        <v>94</v>
      </c>
      <c r="S62" s="115"/>
      <c r="T62" s="115"/>
      <c r="U62" s="115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  <c r="DK62" s="116"/>
      <c r="DL62" s="116"/>
      <c r="DM62" s="116"/>
      <c r="DN62" s="116"/>
      <c r="DO62" s="116"/>
      <c r="DP62" s="116"/>
      <c r="DQ62" s="116"/>
      <c r="DR62" s="116"/>
      <c r="DS62" s="116"/>
      <c r="DT62" s="116"/>
      <c r="DU62" s="116"/>
      <c r="DV62" s="116"/>
      <c r="DW62" s="116"/>
      <c r="DX62" s="116"/>
      <c r="DY62" s="116"/>
      <c r="DZ62" s="116"/>
      <c r="EA62" s="116"/>
      <c r="EB62" s="116"/>
      <c r="EC62" s="116"/>
      <c r="ED62" s="116"/>
      <c r="EE62" s="116"/>
      <c r="EF62" s="116"/>
      <c r="EG62" s="116"/>
      <c r="EH62" s="116"/>
      <c r="EI62" s="116"/>
      <c r="EJ62" s="116"/>
      <c r="EK62" s="116"/>
      <c r="EL62" s="116"/>
      <c r="EM62" s="116"/>
      <c r="EN62" s="116"/>
      <c r="EO62" s="116"/>
      <c r="EP62" s="116"/>
      <c r="EQ62" s="116"/>
      <c r="ER62" s="116"/>
      <c r="ES62" s="116"/>
      <c r="ET62" s="116"/>
      <c r="EU62" s="116"/>
      <c r="EV62" s="116"/>
      <c r="EW62" s="116"/>
      <c r="EX62" s="116"/>
      <c r="EY62" s="116"/>
      <c r="EZ62" s="116"/>
      <c r="FA62" s="116"/>
      <c r="FB62" s="116"/>
      <c r="FC62" s="116"/>
      <c r="FD62" s="116"/>
      <c r="FE62" s="116"/>
      <c r="FF62" s="116"/>
      <c r="FG62" s="116"/>
      <c r="FH62" s="116"/>
      <c r="FI62" s="116"/>
      <c r="FJ62" s="116"/>
      <c r="FK62" s="116"/>
      <c r="FL62" s="116"/>
      <c r="FM62" s="116"/>
      <c r="FN62" s="116"/>
      <c r="FO62" s="116"/>
      <c r="FP62" s="116"/>
      <c r="FQ62" s="116"/>
      <c r="FR62" s="116"/>
      <c r="FS62" s="116"/>
      <c r="FT62" s="116"/>
      <c r="FU62" s="116"/>
      <c r="FV62" s="116"/>
      <c r="FW62" s="116"/>
      <c r="FX62" s="116"/>
      <c r="FY62" s="116"/>
      <c r="FZ62" s="116"/>
      <c r="GA62" s="116"/>
      <c r="GB62" s="116"/>
      <c r="GC62" s="116"/>
      <c r="GD62" s="116"/>
      <c r="GE62" s="116"/>
      <c r="GF62" s="116"/>
      <c r="GG62" s="116"/>
      <c r="GH62" s="116"/>
      <c r="GI62" s="116"/>
      <c r="GJ62" s="116"/>
      <c r="GK62" s="116"/>
      <c r="GL62" s="116"/>
      <c r="GM62" s="116"/>
      <c r="GN62" s="116"/>
      <c r="GO62" s="116"/>
      <c r="GP62" s="116"/>
      <c r="GQ62" s="116"/>
      <c r="GR62" s="116"/>
      <c r="GS62" s="116"/>
      <c r="GT62" s="116"/>
      <c r="GU62" s="116"/>
      <c r="GV62" s="116"/>
      <c r="GW62" s="116"/>
      <c r="GX62" s="116"/>
      <c r="GY62" s="116"/>
    </row>
    <row r="63" spans="1:207" s="54" customFormat="1" ht="25.15" customHeight="1" x14ac:dyDescent="0.25">
      <c r="A63" s="151" t="s">
        <v>2251</v>
      </c>
      <c r="B63" s="45" t="s">
        <v>114</v>
      </c>
      <c r="C63" s="93">
        <v>1966</v>
      </c>
      <c r="D63" s="179" t="s">
        <v>232</v>
      </c>
      <c r="E63" s="179" t="s">
        <v>20</v>
      </c>
      <c r="F63" s="179">
        <v>4</v>
      </c>
      <c r="G63" s="179">
        <v>3</v>
      </c>
      <c r="H63" s="85">
        <v>2283.54</v>
      </c>
      <c r="I63" s="85">
        <v>0</v>
      </c>
      <c r="J63" s="85">
        <v>2206.7399999999998</v>
      </c>
      <c r="K63" s="85">
        <f t="shared" ref="K63:K91" si="12">SUM(L63:O63)</f>
        <v>7556250</v>
      </c>
      <c r="L63" s="85">
        <v>0</v>
      </c>
      <c r="M63" s="85">
        <v>0</v>
      </c>
      <c r="N63" s="85">
        <v>0</v>
      </c>
      <c r="O63" s="85">
        <f>'[1]Прод. прилож'!$C$37</f>
        <v>7556250</v>
      </c>
      <c r="P63" s="85">
        <f t="shared" ref="P63:P75" si="13">O63/H63</f>
        <v>3309.0070679734099</v>
      </c>
      <c r="Q63" s="85">
        <v>9673</v>
      </c>
      <c r="R63" s="86" t="s">
        <v>94</v>
      </c>
    </row>
    <row r="64" spans="1:207" s="54" customFormat="1" ht="25.15" customHeight="1" x14ac:dyDescent="0.25">
      <c r="A64" s="151" t="s">
        <v>2252</v>
      </c>
      <c r="B64" s="45" t="s">
        <v>115</v>
      </c>
      <c r="C64" s="179">
        <v>1962</v>
      </c>
      <c r="D64" s="179" t="s">
        <v>232</v>
      </c>
      <c r="E64" s="179" t="s">
        <v>20</v>
      </c>
      <c r="F64" s="179">
        <v>2</v>
      </c>
      <c r="G64" s="179">
        <v>3</v>
      </c>
      <c r="H64" s="85">
        <v>537.80999999999995</v>
      </c>
      <c r="I64" s="85">
        <v>0</v>
      </c>
      <c r="J64" s="85">
        <v>473.66</v>
      </c>
      <c r="K64" s="85">
        <f t="shared" si="12"/>
        <v>8209932.0499999998</v>
      </c>
      <c r="L64" s="85">
        <v>0</v>
      </c>
      <c r="M64" s="85">
        <v>0</v>
      </c>
      <c r="N64" s="85">
        <v>0</v>
      </c>
      <c r="O64" s="85">
        <f>'[1]Прод. прилож'!$C$596</f>
        <v>8209932.0499999998</v>
      </c>
      <c r="P64" s="85">
        <f t="shared" si="13"/>
        <v>15265.487904650343</v>
      </c>
      <c r="Q64" s="85">
        <v>9673</v>
      </c>
      <c r="R64" s="86" t="s">
        <v>95</v>
      </c>
    </row>
    <row r="65" spans="1:207" s="54" customFormat="1" ht="25.15" customHeight="1" x14ac:dyDescent="0.25">
      <c r="A65" s="151" t="s">
        <v>2253</v>
      </c>
      <c r="B65" s="45" t="s">
        <v>116</v>
      </c>
      <c r="C65" s="179">
        <v>1967</v>
      </c>
      <c r="D65" s="179" t="s">
        <v>232</v>
      </c>
      <c r="E65" s="179" t="s">
        <v>20</v>
      </c>
      <c r="F65" s="179">
        <v>2</v>
      </c>
      <c r="G65" s="179">
        <v>3</v>
      </c>
      <c r="H65" s="85">
        <v>540.20000000000005</v>
      </c>
      <c r="I65" s="85">
        <v>0</v>
      </c>
      <c r="J65" s="85">
        <v>476.69</v>
      </c>
      <c r="K65" s="85">
        <f t="shared" si="12"/>
        <v>8205839</v>
      </c>
      <c r="L65" s="85">
        <v>0</v>
      </c>
      <c r="M65" s="85">
        <v>0</v>
      </c>
      <c r="N65" s="85">
        <v>0</v>
      </c>
      <c r="O65" s="85">
        <f>'[1]Прод. прилож'!$C$1050</f>
        <v>8205839</v>
      </c>
      <c r="P65" s="85">
        <f t="shared" si="13"/>
        <v>15190.372084413179</v>
      </c>
      <c r="Q65" s="85">
        <v>9673</v>
      </c>
      <c r="R65" s="86" t="s">
        <v>96</v>
      </c>
    </row>
    <row r="66" spans="1:207" s="54" customFormat="1" ht="25.15" customHeight="1" x14ac:dyDescent="0.25">
      <c r="A66" s="151" t="s">
        <v>2254</v>
      </c>
      <c r="B66" s="45" t="s">
        <v>117</v>
      </c>
      <c r="C66" s="179">
        <v>1967</v>
      </c>
      <c r="D66" s="179" t="s">
        <v>232</v>
      </c>
      <c r="E66" s="179" t="s">
        <v>20</v>
      </c>
      <c r="F66" s="179">
        <v>2</v>
      </c>
      <c r="G66" s="179">
        <v>2</v>
      </c>
      <c r="H66" s="85">
        <v>580.70000000000005</v>
      </c>
      <c r="I66" s="85">
        <v>0</v>
      </c>
      <c r="J66" s="85">
        <v>451.02</v>
      </c>
      <c r="K66" s="85">
        <f t="shared" si="12"/>
        <v>8114640.2599999998</v>
      </c>
      <c r="L66" s="85">
        <v>0</v>
      </c>
      <c r="M66" s="85">
        <v>0</v>
      </c>
      <c r="N66" s="85">
        <v>0</v>
      </c>
      <c r="O66" s="85">
        <f>'[1]Прод. прилож'!$C$38</f>
        <v>8114640.2599999998</v>
      </c>
      <c r="P66" s="85">
        <f t="shared" si="13"/>
        <v>13973.894024453244</v>
      </c>
      <c r="Q66" s="85">
        <v>9673</v>
      </c>
      <c r="R66" s="86" t="s">
        <v>94</v>
      </c>
    </row>
    <row r="67" spans="1:207" s="54" customFormat="1" ht="25.15" customHeight="1" x14ac:dyDescent="0.25">
      <c r="A67" s="151" t="s">
        <v>2255</v>
      </c>
      <c r="B67" s="45" t="s">
        <v>118</v>
      </c>
      <c r="C67" s="179">
        <v>1964</v>
      </c>
      <c r="D67" s="179" t="s">
        <v>232</v>
      </c>
      <c r="E67" s="179" t="s">
        <v>20</v>
      </c>
      <c r="F67" s="179">
        <v>2</v>
      </c>
      <c r="G67" s="179">
        <v>3</v>
      </c>
      <c r="H67" s="85">
        <v>871</v>
      </c>
      <c r="I67" s="85">
        <v>0</v>
      </c>
      <c r="J67" s="85">
        <v>482.82</v>
      </c>
      <c r="K67" s="85">
        <f t="shared" si="12"/>
        <v>12127761.52</v>
      </c>
      <c r="L67" s="85">
        <v>0</v>
      </c>
      <c r="M67" s="85">
        <v>0</v>
      </c>
      <c r="N67" s="85">
        <v>0</v>
      </c>
      <c r="O67" s="85">
        <f>'[1]Прод. прилож'!$C$39</f>
        <v>12127761.52</v>
      </c>
      <c r="P67" s="85">
        <f t="shared" si="13"/>
        <v>13923.951228473019</v>
      </c>
      <c r="Q67" s="85">
        <v>9673</v>
      </c>
      <c r="R67" s="86" t="s">
        <v>94</v>
      </c>
    </row>
    <row r="68" spans="1:207" s="54" customFormat="1" ht="25.15" customHeight="1" x14ac:dyDescent="0.25">
      <c r="A68" s="151" t="s">
        <v>2256</v>
      </c>
      <c r="B68" s="45" t="s">
        <v>119</v>
      </c>
      <c r="C68" s="179">
        <v>1967</v>
      </c>
      <c r="D68" s="179" t="s">
        <v>232</v>
      </c>
      <c r="E68" s="179" t="s">
        <v>20</v>
      </c>
      <c r="F68" s="179">
        <v>2</v>
      </c>
      <c r="G68" s="179">
        <v>3</v>
      </c>
      <c r="H68" s="85">
        <v>552.89</v>
      </c>
      <c r="I68" s="85">
        <v>0</v>
      </c>
      <c r="J68" s="85">
        <v>488.8</v>
      </c>
      <c r="K68" s="85">
        <f t="shared" si="12"/>
        <v>8318315.5500000007</v>
      </c>
      <c r="L68" s="85">
        <v>0</v>
      </c>
      <c r="M68" s="85">
        <v>0</v>
      </c>
      <c r="N68" s="85">
        <v>0</v>
      </c>
      <c r="O68" s="85">
        <f>'[1]Прод. прилож'!$C$1051</f>
        <v>8318315.5500000007</v>
      </c>
      <c r="P68" s="85">
        <f t="shared" si="13"/>
        <v>15045.154641972184</v>
      </c>
      <c r="Q68" s="85">
        <v>9673</v>
      </c>
      <c r="R68" s="86" t="s">
        <v>96</v>
      </c>
    </row>
    <row r="69" spans="1:207" s="54" customFormat="1" ht="25.15" customHeight="1" x14ac:dyDescent="0.25">
      <c r="A69" s="151" t="s">
        <v>2257</v>
      </c>
      <c r="B69" s="45" t="s">
        <v>120</v>
      </c>
      <c r="C69" s="179">
        <v>1963</v>
      </c>
      <c r="D69" s="179" t="s">
        <v>232</v>
      </c>
      <c r="E69" s="179" t="s">
        <v>20</v>
      </c>
      <c r="F69" s="179">
        <v>2</v>
      </c>
      <c r="G69" s="179">
        <v>3</v>
      </c>
      <c r="H69" s="85">
        <v>550.19000000000005</v>
      </c>
      <c r="I69" s="85">
        <v>0</v>
      </c>
      <c r="J69" s="85">
        <v>486.68</v>
      </c>
      <c r="K69" s="85">
        <f t="shared" si="12"/>
        <v>7877260.7999999998</v>
      </c>
      <c r="L69" s="85">
        <v>0</v>
      </c>
      <c r="M69" s="85">
        <v>0</v>
      </c>
      <c r="N69" s="85">
        <v>0</v>
      </c>
      <c r="O69" s="85">
        <f>'[1]Прод. прилож'!$C$597</f>
        <v>7877260.7999999998</v>
      </c>
      <c r="P69" s="85">
        <f t="shared" si="13"/>
        <v>14317.346371253565</v>
      </c>
      <c r="Q69" s="85">
        <v>9673</v>
      </c>
      <c r="R69" s="86" t="s">
        <v>95</v>
      </c>
    </row>
    <row r="70" spans="1:207" s="54" customFormat="1" ht="25.15" customHeight="1" x14ac:dyDescent="0.25">
      <c r="A70" s="70" t="s">
        <v>2258</v>
      </c>
      <c r="B70" s="45" t="s">
        <v>122</v>
      </c>
      <c r="C70" s="201">
        <v>1981</v>
      </c>
      <c r="D70" s="201" t="s">
        <v>232</v>
      </c>
      <c r="E70" s="201" t="s">
        <v>22</v>
      </c>
      <c r="F70" s="201">
        <v>5</v>
      </c>
      <c r="G70" s="201">
        <v>3</v>
      </c>
      <c r="H70" s="85">
        <v>3276.43</v>
      </c>
      <c r="I70" s="85">
        <v>0</v>
      </c>
      <c r="J70" s="85">
        <v>2533.5500000000002</v>
      </c>
      <c r="K70" s="85">
        <f t="shared" si="12"/>
        <v>25972072.049999997</v>
      </c>
      <c r="L70" s="85">
        <v>0</v>
      </c>
      <c r="M70" s="85">
        <v>0</v>
      </c>
      <c r="N70" s="85">
        <v>0</v>
      </c>
      <c r="O70" s="85">
        <f>'[1]Прод. прилож'!$C$598</f>
        <v>25972072.049999997</v>
      </c>
      <c r="P70" s="85">
        <f t="shared" si="13"/>
        <v>7926.9424495563762</v>
      </c>
      <c r="Q70" s="85">
        <v>9673</v>
      </c>
      <c r="R70" s="70" t="s">
        <v>95</v>
      </c>
    </row>
    <row r="71" spans="1:207" s="54" customFormat="1" ht="25.9" customHeight="1" x14ac:dyDescent="0.25">
      <c r="A71" s="70" t="s">
        <v>2259</v>
      </c>
      <c r="B71" s="45" t="s">
        <v>121</v>
      </c>
      <c r="C71" s="201">
        <v>1966</v>
      </c>
      <c r="D71" s="201" t="s">
        <v>232</v>
      </c>
      <c r="E71" s="201" t="s">
        <v>20</v>
      </c>
      <c r="F71" s="201">
        <v>9</v>
      </c>
      <c r="G71" s="201">
        <v>6</v>
      </c>
      <c r="H71" s="85">
        <v>13010.21</v>
      </c>
      <c r="I71" s="85">
        <v>0</v>
      </c>
      <c r="J71" s="85">
        <v>10694.95</v>
      </c>
      <c r="K71" s="85">
        <f t="shared" si="12"/>
        <v>8594640</v>
      </c>
      <c r="L71" s="85">
        <v>0</v>
      </c>
      <c r="M71" s="85">
        <v>0</v>
      </c>
      <c r="N71" s="85">
        <v>0</v>
      </c>
      <c r="O71" s="85">
        <f>'[1]Прод. прилож'!$C$40</f>
        <v>8594640</v>
      </c>
      <c r="P71" s="85">
        <f t="shared" si="13"/>
        <v>660.60732301784526</v>
      </c>
      <c r="Q71" s="85">
        <v>9673</v>
      </c>
      <c r="R71" s="70" t="s">
        <v>94</v>
      </c>
    </row>
    <row r="72" spans="1:207" s="54" customFormat="1" ht="25.9" customHeight="1" x14ac:dyDescent="0.25">
      <c r="A72" s="70" t="s">
        <v>2260</v>
      </c>
      <c r="B72" s="45" t="s">
        <v>123</v>
      </c>
      <c r="C72" s="201">
        <v>1957</v>
      </c>
      <c r="D72" s="201" t="s">
        <v>232</v>
      </c>
      <c r="E72" s="201" t="s">
        <v>20</v>
      </c>
      <c r="F72" s="201">
        <v>3</v>
      </c>
      <c r="G72" s="201">
        <v>3</v>
      </c>
      <c r="H72" s="85">
        <v>2859.56</v>
      </c>
      <c r="I72" s="85">
        <v>714.1</v>
      </c>
      <c r="J72" s="85">
        <v>1304.99</v>
      </c>
      <c r="K72" s="85">
        <f t="shared" si="12"/>
        <v>5870183.7599999998</v>
      </c>
      <c r="L72" s="85">
        <v>0</v>
      </c>
      <c r="M72" s="85">
        <v>0</v>
      </c>
      <c r="N72" s="85">
        <v>0</v>
      </c>
      <c r="O72" s="85">
        <f>'[1]Прод. прилож'!$C$1052</f>
        <v>5870183.7599999998</v>
      </c>
      <c r="P72" s="85">
        <f t="shared" si="13"/>
        <v>2052.8276238302396</v>
      </c>
      <c r="Q72" s="85">
        <v>9673</v>
      </c>
      <c r="R72" s="70" t="s">
        <v>96</v>
      </c>
    </row>
    <row r="73" spans="1:207" s="54" customFormat="1" ht="25.9" customHeight="1" x14ac:dyDescent="0.25">
      <c r="A73" s="151" t="s">
        <v>2261</v>
      </c>
      <c r="B73" s="45" t="s">
        <v>124</v>
      </c>
      <c r="C73" s="93">
        <v>1959</v>
      </c>
      <c r="D73" s="179" t="s">
        <v>232</v>
      </c>
      <c r="E73" s="179" t="s">
        <v>20</v>
      </c>
      <c r="F73" s="179">
        <v>3</v>
      </c>
      <c r="G73" s="179">
        <v>3</v>
      </c>
      <c r="H73" s="85">
        <v>2005.94</v>
      </c>
      <c r="I73" s="85">
        <v>260.77999999999997</v>
      </c>
      <c r="J73" s="85">
        <v>1315.97</v>
      </c>
      <c r="K73" s="85">
        <f t="shared" si="12"/>
        <v>12222487.16</v>
      </c>
      <c r="L73" s="85">
        <v>0</v>
      </c>
      <c r="M73" s="85">
        <v>0</v>
      </c>
      <c r="N73" s="85">
        <v>0</v>
      </c>
      <c r="O73" s="85">
        <f>'[1]Прод. прилож'!$C$1053</f>
        <v>12222487.16</v>
      </c>
      <c r="P73" s="85">
        <f t="shared" si="13"/>
        <v>6093.1469336071868</v>
      </c>
      <c r="Q73" s="85">
        <v>9673</v>
      </c>
      <c r="R73" s="86" t="s">
        <v>96</v>
      </c>
    </row>
    <row r="74" spans="1:207" s="54" customFormat="1" ht="25.9" customHeight="1" x14ac:dyDescent="0.25">
      <c r="A74" s="151" t="s">
        <v>2262</v>
      </c>
      <c r="B74" s="45" t="s">
        <v>35</v>
      </c>
      <c r="C74" s="179">
        <v>1966</v>
      </c>
      <c r="D74" s="179" t="s">
        <v>232</v>
      </c>
      <c r="E74" s="179" t="s">
        <v>20</v>
      </c>
      <c r="F74" s="179">
        <v>5</v>
      </c>
      <c r="G74" s="179">
        <v>3</v>
      </c>
      <c r="H74" s="85">
        <v>3073.86</v>
      </c>
      <c r="I74" s="85">
        <v>506.6</v>
      </c>
      <c r="J74" s="85">
        <v>2023.02</v>
      </c>
      <c r="K74" s="85">
        <f t="shared" si="12"/>
        <v>18202650.640000001</v>
      </c>
      <c r="L74" s="85">
        <v>0</v>
      </c>
      <c r="M74" s="85">
        <v>0</v>
      </c>
      <c r="N74" s="85">
        <v>0</v>
      </c>
      <c r="O74" s="85">
        <f>'[1]Прод. прилож'!$C$1054</f>
        <v>18202650.640000001</v>
      </c>
      <c r="P74" s="85">
        <f t="shared" si="13"/>
        <v>5921.7565666621122</v>
      </c>
      <c r="Q74" s="85">
        <v>9673</v>
      </c>
      <c r="R74" s="86" t="s">
        <v>96</v>
      </c>
    </row>
    <row r="75" spans="1:207" s="54" customFormat="1" ht="25.9" customHeight="1" x14ac:dyDescent="0.25">
      <c r="A75" s="151" t="s">
        <v>2263</v>
      </c>
      <c r="B75" s="45" t="s">
        <v>125</v>
      </c>
      <c r="C75" s="179">
        <v>1966</v>
      </c>
      <c r="D75" s="179" t="s">
        <v>232</v>
      </c>
      <c r="E75" s="179" t="s">
        <v>20</v>
      </c>
      <c r="F75" s="179">
        <v>4</v>
      </c>
      <c r="G75" s="179">
        <v>3</v>
      </c>
      <c r="H75" s="85">
        <v>2032.08</v>
      </c>
      <c r="I75" s="85">
        <v>0</v>
      </c>
      <c r="J75" s="85">
        <v>1438.52</v>
      </c>
      <c r="K75" s="85">
        <f t="shared" si="12"/>
        <v>18938761.41</v>
      </c>
      <c r="L75" s="85">
        <v>0</v>
      </c>
      <c r="M75" s="85">
        <v>0</v>
      </c>
      <c r="N75" s="85">
        <v>0</v>
      </c>
      <c r="O75" s="85">
        <f>'[1]Прод. прилож'!$C$1055</f>
        <v>18938761.41</v>
      </c>
      <c r="P75" s="85">
        <f t="shared" si="13"/>
        <v>9319.8896746191094</v>
      </c>
      <c r="Q75" s="85">
        <v>9673</v>
      </c>
      <c r="R75" s="86" t="s">
        <v>96</v>
      </c>
    </row>
    <row r="76" spans="1:207" s="54" customFormat="1" ht="25.9" customHeight="1" x14ac:dyDescent="0.25">
      <c r="A76" s="151" t="s">
        <v>2264</v>
      </c>
      <c r="B76" s="45" t="s">
        <v>2010</v>
      </c>
      <c r="C76" s="72">
        <v>1960</v>
      </c>
      <c r="D76" s="72" t="s">
        <v>232</v>
      </c>
      <c r="E76" s="72" t="s">
        <v>20</v>
      </c>
      <c r="F76" s="71">
        <v>4</v>
      </c>
      <c r="G76" s="71">
        <v>7</v>
      </c>
      <c r="H76" s="37">
        <v>4606.18</v>
      </c>
      <c r="I76" s="37">
        <v>327.18</v>
      </c>
      <c r="J76" s="37">
        <v>3190.75</v>
      </c>
      <c r="K76" s="44">
        <f t="shared" si="12"/>
        <v>43903166.520000003</v>
      </c>
      <c r="L76" s="37">
        <v>0</v>
      </c>
      <c r="M76" s="37">
        <v>0</v>
      </c>
      <c r="N76" s="37">
        <v>0</v>
      </c>
      <c r="O76" s="44">
        <f>'[1]Прод. прилож'!$C$41</f>
        <v>43903166.520000003</v>
      </c>
      <c r="P76" s="50">
        <f>K76/H76</f>
        <v>9531.3614578674733</v>
      </c>
      <c r="Q76" s="50">
        <v>9673</v>
      </c>
      <c r="R76" s="90" t="s">
        <v>94</v>
      </c>
      <c r="S76" s="115"/>
      <c r="T76" s="115"/>
      <c r="U76" s="115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  <c r="DK76" s="116"/>
      <c r="DL76" s="116"/>
      <c r="DM76" s="116"/>
      <c r="DN76" s="116"/>
      <c r="DO76" s="116"/>
      <c r="DP76" s="116"/>
      <c r="DQ76" s="116"/>
      <c r="DR76" s="116"/>
      <c r="DS76" s="116"/>
      <c r="DT76" s="116"/>
      <c r="DU76" s="116"/>
      <c r="DV76" s="116"/>
      <c r="DW76" s="116"/>
      <c r="DX76" s="116"/>
      <c r="DY76" s="116"/>
      <c r="DZ76" s="116"/>
      <c r="EA76" s="116"/>
      <c r="EB76" s="116"/>
      <c r="EC76" s="116"/>
      <c r="ED76" s="116"/>
      <c r="EE76" s="116"/>
      <c r="EF76" s="116"/>
      <c r="EG76" s="116"/>
      <c r="EH76" s="116"/>
      <c r="EI76" s="116"/>
      <c r="EJ76" s="116"/>
      <c r="EK76" s="116"/>
      <c r="EL76" s="116"/>
      <c r="EM76" s="116"/>
      <c r="EN76" s="116"/>
      <c r="EO76" s="116"/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16"/>
      <c r="FG76" s="116"/>
      <c r="FH76" s="116"/>
      <c r="FI76" s="116"/>
      <c r="FJ76" s="116"/>
      <c r="FK76" s="116"/>
      <c r="FL76" s="116"/>
      <c r="FM76" s="116"/>
      <c r="FN76" s="116"/>
      <c r="FO76" s="116"/>
      <c r="FP76" s="116"/>
      <c r="FQ76" s="116"/>
      <c r="FR76" s="116"/>
      <c r="FS76" s="116"/>
      <c r="FT76" s="116"/>
      <c r="FU76" s="116"/>
      <c r="FV76" s="116"/>
      <c r="FW76" s="116"/>
      <c r="FX76" s="116"/>
      <c r="FY76" s="116"/>
      <c r="FZ76" s="116"/>
      <c r="GA76" s="116"/>
      <c r="GB76" s="116"/>
      <c r="GC76" s="116"/>
      <c r="GD76" s="116"/>
      <c r="GE76" s="116"/>
      <c r="GF76" s="116"/>
      <c r="GG76" s="116"/>
      <c r="GH76" s="116"/>
      <c r="GI76" s="116"/>
      <c r="GJ76" s="116"/>
      <c r="GK76" s="116"/>
      <c r="GL76" s="116"/>
      <c r="GM76" s="116"/>
      <c r="GN76" s="116"/>
      <c r="GO76" s="116"/>
      <c r="GP76" s="116"/>
      <c r="GQ76" s="116"/>
      <c r="GR76" s="116"/>
      <c r="GS76" s="116"/>
      <c r="GT76" s="116"/>
      <c r="GU76" s="116"/>
      <c r="GV76" s="116"/>
      <c r="GW76" s="116"/>
      <c r="GX76" s="116"/>
      <c r="GY76" s="116"/>
    </row>
    <row r="77" spans="1:207" s="112" customFormat="1" ht="25.9" customHeight="1" x14ac:dyDescent="0.25">
      <c r="A77" s="151" t="s">
        <v>2265</v>
      </c>
      <c r="B77" s="45" t="s">
        <v>2041</v>
      </c>
      <c r="C77" s="72">
        <v>1976</v>
      </c>
      <c r="D77" s="72">
        <v>2010</v>
      </c>
      <c r="E77" s="72" t="s">
        <v>20</v>
      </c>
      <c r="F77" s="71">
        <v>5</v>
      </c>
      <c r="G77" s="71">
        <v>1</v>
      </c>
      <c r="H77" s="37">
        <v>4206.59</v>
      </c>
      <c r="I77" s="37">
        <v>122.3</v>
      </c>
      <c r="J77" s="37">
        <v>2276</v>
      </c>
      <c r="K77" s="44">
        <f t="shared" si="12"/>
        <v>16809292</v>
      </c>
      <c r="L77" s="37">
        <v>0</v>
      </c>
      <c r="M77" s="37">
        <v>0</v>
      </c>
      <c r="N77" s="37">
        <v>0</v>
      </c>
      <c r="O77" s="44">
        <f>'[1]Прод. прилож'!$C$42</f>
        <v>16809292</v>
      </c>
      <c r="P77" s="50">
        <f>K77/[3]Прилож!H61</f>
        <v>3995.942556797786</v>
      </c>
      <c r="Q77" s="50">
        <v>9673</v>
      </c>
      <c r="R77" s="69" t="s">
        <v>94</v>
      </c>
      <c r="S77" s="111"/>
      <c r="T77" s="111"/>
      <c r="U77" s="111"/>
    </row>
    <row r="78" spans="1:207" s="112" customFormat="1" ht="25.9" customHeight="1" x14ac:dyDescent="0.25">
      <c r="A78" s="151" t="s">
        <v>2266</v>
      </c>
      <c r="B78" s="45" t="s">
        <v>2162</v>
      </c>
      <c r="C78" s="72">
        <v>1984</v>
      </c>
      <c r="D78" s="72" t="s">
        <v>232</v>
      </c>
      <c r="E78" s="72" t="s">
        <v>20</v>
      </c>
      <c r="F78" s="71">
        <v>9</v>
      </c>
      <c r="G78" s="71">
        <v>1</v>
      </c>
      <c r="H78" s="37">
        <v>4012.76</v>
      </c>
      <c r="I78" s="37">
        <v>0</v>
      </c>
      <c r="J78" s="37">
        <v>3308.24</v>
      </c>
      <c r="K78" s="85">
        <f t="shared" ref="K78" si="14">SUM(L78:O78)</f>
        <v>2623104</v>
      </c>
      <c r="L78" s="85">
        <v>0</v>
      </c>
      <c r="M78" s="85">
        <v>0</v>
      </c>
      <c r="N78" s="85">
        <v>0</v>
      </c>
      <c r="O78" s="85">
        <f>'[1]Прод. прилож'!$C$1056</f>
        <v>2623104</v>
      </c>
      <c r="P78" s="85">
        <f>O78/H78</f>
        <v>653.69072658220273</v>
      </c>
      <c r="Q78" s="85">
        <v>9673</v>
      </c>
      <c r="R78" s="86" t="s">
        <v>96</v>
      </c>
      <c r="S78" s="111"/>
      <c r="T78" s="111"/>
      <c r="U78" s="111"/>
    </row>
    <row r="79" spans="1:207" s="54" customFormat="1" ht="25.9" customHeight="1" x14ac:dyDescent="0.25">
      <c r="A79" s="151" t="s">
        <v>2267</v>
      </c>
      <c r="B79" s="45" t="s">
        <v>779</v>
      </c>
      <c r="C79" s="179">
        <v>1989</v>
      </c>
      <c r="D79" s="179" t="s">
        <v>232</v>
      </c>
      <c r="E79" s="179" t="s">
        <v>22</v>
      </c>
      <c r="F79" s="179">
        <v>9</v>
      </c>
      <c r="G79" s="179">
        <v>8</v>
      </c>
      <c r="H79" s="85">
        <v>16122.6</v>
      </c>
      <c r="I79" s="85">
        <v>0</v>
      </c>
      <c r="J79" s="85">
        <v>16122.6</v>
      </c>
      <c r="K79" s="85">
        <f t="shared" si="12"/>
        <v>8942400</v>
      </c>
      <c r="L79" s="85">
        <v>0</v>
      </c>
      <c r="M79" s="85">
        <v>0</v>
      </c>
      <c r="N79" s="85">
        <v>0</v>
      </c>
      <c r="O79" s="85">
        <f>'[1]Прод. прилож'!$C$599</f>
        <v>8942400</v>
      </c>
      <c r="P79" s="85">
        <f>O79/H79</f>
        <v>554.64999441777377</v>
      </c>
      <c r="Q79" s="85">
        <v>9673</v>
      </c>
      <c r="R79" s="86" t="s">
        <v>95</v>
      </c>
    </row>
    <row r="80" spans="1:207" s="54" customFormat="1" ht="25.9" customHeight="1" x14ac:dyDescent="0.25">
      <c r="A80" s="151" t="s">
        <v>2268</v>
      </c>
      <c r="B80" s="45" t="s">
        <v>126</v>
      </c>
      <c r="C80" s="179">
        <v>1965</v>
      </c>
      <c r="D80" s="179" t="s">
        <v>232</v>
      </c>
      <c r="E80" s="179" t="s">
        <v>20</v>
      </c>
      <c r="F80" s="179">
        <v>4</v>
      </c>
      <c r="G80" s="179">
        <v>3</v>
      </c>
      <c r="H80" s="85">
        <v>2764.89</v>
      </c>
      <c r="I80" s="85">
        <v>0</v>
      </c>
      <c r="J80" s="85">
        <v>2091.63</v>
      </c>
      <c r="K80" s="85">
        <f t="shared" si="12"/>
        <v>27002489.120000001</v>
      </c>
      <c r="L80" s="85">
        <v>0</v>
      </c>
      <c r="M80" s="85">
        <v>0</v>
      </c>
      <c r="N80" s="85">
        <v>0</v>
      </c>
      <c r="O80" s="85">
        <f>'[1]Прод. прилож'!$C$600</f>
        <v>27002489.120000001</v>
      </c>
      <c r="P80" s="85">
        <f>O80/H80</f>
        <v>9766.2073789554015</v>
      </c>
      <c r="Q80" s="85">
        <v>9673</v>
      </c>
      <c r="R80" s="86" t="s">
        <v>95</v>
      </c>
    </row>
    <row r="81" spans="1:21" s="54" customFormat="1" ht="25.9" customHeight="1" x14ac:dyDescent="0.25">
      <c r="A81" s="151" t="s">
        <v>2269</v>
      </c>
      <c r="B81" s="45" t="s">
        <v>127</v>
      </c>
      <c r="C81" s="179">
        <v>1962</v>
      </c>
      <c r="D81" s="179" t="s">
        <v>232</v>
      </c>
      <c r="E81" s="179" t="s">
        <v>20</v>
      </c>
      <c r="F81" s="179">
        <v>2</v>
      </c>
      <c r="G81" s="179">
        <v>2</v>
      </c>
      <c r="H81" s="85">
        <v>411.09</v>
      </c>
      <c r="I81" s="85">
        <v>0</v>
      </c>
      <c r="J81" s="85">
        <v>371</v>
      </c>
      <c r="K81" s="85">
        <f t="shared" si="12"/>
        <v>6310335.6600000001</v>
      </c>
      <c r="L81" s="85">
        <v>0</v>
      </c>
      <c r="M81" s="85">
        <v>0</v>
      </c>
      <c r="N81" s="85">
        <v>0</v>
      </c>
      <c r="O81" s="85">
        <f>'[1]Прод. прилож'!$C$1057</f>
        <v>6310335.6600000001</v>
      </c>
      <c r="P81" s="85">
        <f>O81/H81</f>
        <v>15350.253375173321</v>
      </c>
      <c r="Q81" s="85">
        <v>9673</v>
      </c>
      <c r="R81" s="86" t="s">
        <v>96</v>
      </c>
    </row>
    <row r="82" spans="1:21" s="54" customFormat="1" ht="25.9" customHeight="1" x14ac:dyDescent="0.25">
      <c r="A82" s="151" t="s">
        <v>2270</v>
      </c>
      <c r="B82" s="45" t="s">
        <v>128</v>
      </c>
      <c r="C82" s="179">
        <v>1964</v>
      </c>
      <c r="D82" s="179" t="s">
        <v>232</v>
      </c>
      <c r="E82" s="179" t="s">
        <v>20</v>
      </c>
      <c r="F82" s="179">
        <v>4</v>
      </c>
      <c r="G82" s="179">
        <v>2</v>
      </c>
      <c r="H82" s="85">
        <v>1626.06</v>
      </c>
      <c r="I82" s="85">
        <v>0</v>
      </c>
      <c r="J82" s="85">
        <v>1266.6600000000001</v>
      </c>
      <c r="K82" s="85">
        <f t="shared" si="12"/>
        <v>12059738.440000001</v>
      </c>
      <c r="L82" s="85">
        <v>0</v>
      </c>
      <c r="M82" s="85">
        <v>0</v>
      </c>
      <c r="N82" s="85">
        <v>0</v>
      </c>
      <c r="O82" s="85">
        <f>'[1]Прод. прилож'!$C$601</f>
        <v>12059738.440000001</v>
      </c>
      <c r="P82" s="85">
        <f>O82/H82</f>
        <v>7416.539635683801</v>
      </c>
      <c r="Q82" s="85">
        <v>9673</v>
      </c>
      <c r="R82" s="86" t="s">
        <v>95</v>
      </c>
    </row>
    <row r="83" spans="1:21" s="54" customFormat="1" ht="25.9" customHeight="1" x14ac:dyDescent="0.25">
      <c r="A83" s="216" t="s">
        <v>2271</v>
      </c>
      <c r="B83" s="210" t="s">
        <v>129</v>
      </c>
      <c r="C83" s="212">
        <v>1955</v>
      </c>
      <c r="D83" s="212" t="s">
        <v>232</v>
      </c>
      <c r="E83" s="212" t="s">
        <v>20</v>
      </c>
      <c r="F83" s="212">
        <v>2</v>
      </c>
      <c r="G83" s="212">
        <v>2</v>
      </c>
      <c r="H83" s="271">
        <v>849.84</v>
      </c>
      <c r="I83" s="271">
        <v>0</v>
      </c>
      <c r="J83" s="271">
        <v>792.38</v>
      </c>
      <c r="K83" s="85">
        <f t="shared" si="12"/>
        <v>2063050</v>
      </c>
      <c r="L83" s="85">
        <v>0</v>
      </c>
      <c r="M83" s="85">
        <v>0</v>
      </c>
      <c r="N83" s="85">
        <v>0</v>
      </c>
      <c r="O83" s="85">
        <f>'[1]Прод. прилож'!$C$43</f>
        <v>2063050</v>
      </c>
      <c r="P83" s="85">
        <f>O83/H82</f>
        <v>1268.7416208503992</v>
      </c>
      <c r="Q83" s="85">
        <v>9673</v>
      </c>
      <c r="R83" s="86" t="s">
        <v>94</v>
      </c>
    </row>
    <row r="84" spans="1:21" s="54" customFormat="1" ht="25.9" customHeight="1" x14ac:dyDescent="0.25">
      <c r="A84" s="217"/>
      <c r="B84" s="211"/>
      <c r="C84" s="213"/>
      <c r="D84" s="213"/>
      <c r="E84" s="213"/>
      <c r="F84" s="213"/>
      <c r="G84" s="213"/>
      <c r="H84" s="272"/>
      <c r="I84" s="272"/>
      <c r="J84" s="272"/>
      <c r="K84" s="85">
        <f t="shared" si="12"/>
        <v>1435098.6400000001</v>
      </c>
      <c r="L84" s="85">
        <v>0</v>
      </c>
      <c r="M84" s="85">
        <v>0</v>
      </c>
      <c r="N84" s="85">
        <v>0</v>
      </c>
      <c r="O84" s="85">
        <f>'[1]Прод. прилож'!$C$1058</f>
        <v>1435098.6400000001</v>
      </c>
      <c r="P84" s="85">
        <f>O84/H83</f>
        <v>1688.6692083215664</v>
      </c>
      <c r="Q84" s="85">
        <v>9673</v>
      </c>
      <c r="R84" s="86" t="s">
        <v>96</v>
      </c>
    </row>
    <row r="85" spans="1:21" s="54" customFormat="1" ht="25.9" customHeight="1" x14ac:dyDescent="0.25">
      <c r="A85" s="70" t="s">
        <v>2272</v>
      </c>
      <c r="B85" s="45" t="s">
        <v>130</v>
      </c>
      <c r="C85" s="179">
        <v>1959</v>
      </c>
      <c r="D85" s="179" t="s">
        <v>232</v>
      </c>
      <c r="E85" s="179" t="s">
        <v>20</v>
      </c>
      <c r="F85" s="179">
        <v>2</v>
      </c>
      <c r="G85" s="179">
        <v>3</v>
      </c>
      <c r="H85" s="85">
        <v>937.4</v>
      </c>
      <c r="I85" s="85">
        <v>59.4</v>
      </c>
      <c r="J85" s="85">
        <v>804.9</v>
      </c>
      <c r="K85" s="85">
        <f t="shared" si="12"/>
        <v>1572655.4</v>
      </c>
      <c r="L85" s="85">
        <v>0</v>
      </c>
      <c r="M85" s="85">
        <v>0</v>
      </c>
      <c r="N85" s="85">
        <v>0</v>
      </c>
      <c r="O85" s="85">
        <f>'[1]Прод. прилож'!$C$1059</f>
        <v>1572655.4</v>
      </c>
      <c r="P85" s="85">
        <f t="shared" ref="P85:P91" si="15">O85/H85</f>
        <v>1677.6780456582035</v>
      </c>
      <c r="Q85" s="85">
        <v>9673</v>
      </c>
      <c r="R85" s="86" t="s">
        <v>96</v>
      </c>
    </row>
    <row r="86" spans="1:21" s="54" customFormat="1" ht="25.9" customHeight="1" x14ac:dyDescent="0.25">
      <c r="A86" s="70" t="s">
        <v>2273</v>
      </c>
      <c r="B86" s="45" t="s">
        <v>131</v>
      </c>
      <c r="C86" s="179">
        <v>1959</v>
      </c>
      <c r="D86" s="179" t="s">
        <v>232</v>
      </c>
      <c r="E86" s="179" t="s">
        <v>20</v>
      </c>
      <c r="F86" s="179">
        <v>2</v>
      </c>
      <c r="G86" s="179">
        <v>3</v>
      </c>
      <c r="H86" s="85">
        <v>934.1</v>
      </c>
      <c r="I86" s="85">
        <v>59.54</v>
      </c>
      <c r="J86" s="85">
        <v>801.65</v>
      </c>
      <c r="K86" s="85">
        <f t="shared" si="12"/>
        <v>1567503.26</v>
      </c>
      <c r="L86" s="85">
        <v>0</v>
      </c>
      <c r="M86" s="85">
        <v>0</v>
      </c>
      <c r="N86" s="85">
        <v>0</v>
      </c>
      <c r="O86" s="85">
        <f>'[1]Прод. прилож'!$C$1060</f>
        <v>1567503.26</v>
      </c>
      <c r="P86" s="85">
        <f t="shared" si="15"/>
        <v>1678.0893480355421</v>
      </c>
      <c r="Q86" s="85">
        <v>9673</v>
      </c>
      <c r="R86" s="86" t="s">
        <v>96</v>
      </c>
    </row>
    <row r="87" spans="1:21" s="54" customFormat="1" ht="25.9" customHeight="1" x14ac:dyDescent="0.25">
      <c r="A87" s="70" t="s">
        <v>2274</v>
      </c>
      <c r="B87" s="45" t="s">
        <v>132</v>
      </c>
      <c r="C87" s="179">
        <v>1956</v>
      </c>
      <c r="D87" s="179" t="s">
        <v>232</v>
      </c>
      <c r="E87" s="179" t="s">
        <v>20</v>
      </c>
      <c r="F87" s="179">
        <v>2</v>
      </c>
      <c r="G87" s="179">
        <v>3</v>
      </c>
      <c r="H87" s="85">
        <v>1229.06</v>
      </c>
      <c r="I87" s="85">
        <v>248</v>
      </c>
      <c r="J87" s="85">
        <v>885.68</v>
      </c>
      <c r="K87" s="85">
        <f t="shared" si="12"/>
        <v>2030853.26</v>
      </c>
      <c r="L87" s="85">
        <v>0</v>
      </c>
      <c r="M87" s="85">
        <v>0</v>
      </c>
      <c r="N87" s="85">
        <v>0</v>
      </c>
      <c r="O87" s="85">
        <f>'[1]Прод. прилож'!$C$1061</f>
        <v>2030853.26</v>
      </c>
      <c r="P87" s="85">
        <f t="shared" si="15"/>
        <v>1652.3629928563294</v>
      </c>
      <c r="Q87" s="85">
        <v>9673</v>
      </c>
      <c r="R87" s="86" t="s">
        <v>96</v>
      </c>
    </row>
    <row r="88" spans="1:21" s="54" customFormat="1" ht="25.9" customHeight="1" x14ac:dyDescent="0.25">
      <c r="A88" s="70" t="s">
        <v>2275</v>
      </c>
      <c r="B88" s="45" t="s">
        <v>1882</v>
      </c>
      <c r="C88" s="179">
        <v>1981</v>
      </c>
      <c r="D88" s="179" t="s">
        <v>232</v>
      </c>
      <c r="E88" s="179" t="s">
        <v>22</v>
      </c>
      <c r="F88" s="179">
        <v>9</v>
      </c>
      <c r="G88" s="179">
        <v>1</v>
      </c>
      <c r="H88" s="85">
        <v>4332.78</v>
      </c>
      <c r="I88" s="85">
        <v>0</v>
      </c>
      <c r="J88" s="85">
        <v>3977.94</v>
      </c>
      <c r="K88" s="85">
        <f t="shared" si="12"/>
        <v>2800000</v>
      </c>
      <c r="L88" s="85">
        <v>0</v>
      </c>
      <c r="M88" s="85">
        <v>0</v>
      </c>
      <c r="N88" s="85">
        <v>0</v>
      </c>
      <c r="O88" s="85">
        <f>'[1]Прод. прилож'!$C$602</f>
        <v>2800000</v>
      </c>
      <c r="P88" s="85">
        <f t="shared" si="15"/>
        <v>646.23636556668009</v>
      </c>
      <c r="Q88" s="85">
        <v>9673</v>
      </c>
      <c r="R88" s="86" t="s">
        <v>95</v>
      </c>
    </row>
    <row r="89" spans="1:21" s="54" customFormat="1" ht="25.9" customHeight="1" x14ac:dyDescent="0.25">
      <c r="A89" s="70" t="s">
        <v>2276</v>
      </c>
      <c r="B89" s="45" t="s">
        <v>133</v>
      </c>
      <c r="C89" s="179">
        <v>1982</v>
      </c>
      <c r="D89" s="179" t="s">
        <v>232</v>
      </c>
      <c r="E89" s="179" t="s">
        <v>22</v>
      </c>
      <c r="F89" s="179">
        <v>5</v>
      </c>
      <c r="G89" s="179">
        <v>4</v>
      </c>
      <c r="H89" s="85">
        <v>3734.7</v>
      </c>
      <c r="I89" s="85">
        <v>40</v>
      </c>
      <c r="J89" s="85">
        <v>3337</v>
      </c>
      <c r="K89" s="85">
        <f t="shared" si="12"/>
        <v>22744700</v>
      </c>
      <c r="L89" s="85">
        <v>0</v>
      </c>
      <c r="M89" s="85">
        <v>0</v>
      </c>
      <c r="N89" s="85">
        <v>0</v>
      </c>
      <c r="O89" s="85">
        <f>'[1]Прод. прилож'!$C$603</f>
        <v>22744700</v>
      </c>
      <c r="P89" s="85">
        <f t="shared" si="15"/>
        <v>6090.100945189708</v>
      </c>
      <c r="Q89" s="85">
        <v>9673</v>
      </c>
      <c r="R89" s="86" t="s">
        <v>95</v>
      </c>
    </row>
    <row r="90" spans="1:21" s="54" customFormat="1" ht="25.9" customHeight="1" x14ac:dyDescent="0.25">
      <c r="A90" s="70" t="s">
        <v>2277</v>
      </c>
      <c r="B90" s="45" t="s">
        <v>134</v>
      </c>
      <c r="C90" s="179">
        <v>1962</v>
      </c>
      <c r="D90" s="179" t="s">
        <v>232</v>
      </c>
      <c r="E90" s="179" t="s">
        <v>20</v>
      </c>
      <c r="F90" s="179">
        <v>2</v>
      </c>
      <c r="G90" s="179">
        <v>2</v>
      </c>
      <c r="H90" s="85">
        <v>359.4</v>
      </c>
      <c r="I90" s="85">
        <v>0</v>
      </c>
      <c r="J90" s="85">
        <v>359.4</v>
      </c>
      <c r="K90" s="85">
        <f t="shared" si="12"/>
        <v>5245980.1500000004</v>
      </c>
      <c r="L90" s="85">
        <v>0</v>
      </c>
      <c r="M90" s="85">
        <v>0</v>
      </c>
      <c r="N90" s="85">
        <v>0</v>
      </c>
      <c r="O90" s="85">
        <f>'[1]Прод. прилож'!$C$604</f>
        <v>5245980.1500000004</v>
      </c>
      <c r="P90" s="85">
        <f t="shared" si="15"/>
        <v>14596.494574290486</v>
      </c>
      <c r="Q90" s="85">
        <v>9673</v>
      </c>
      <c r="R90" s="86" t="s">
        <v>95</v>
      </c>
    </row>
    <row r="91" spans="1:21" s="54" customFormat="1" ht="25.9" customHeight="1" x14ac:dyDescent="0.25">
      <c r="A91" s="70" t="s">
        <v>2278</v>
      </c>
      <c r="B91" s="45" t="s">
        <v>135</v>
      </c>
      <c r="C91" s="179">
        <v>1967</v>
      </c>
      <c r="D91" s="179" t="s">
        <v>232</v>
      </c>
      <c r="E91" s="179" t="s">
        <v>20</v>
      </c>
      <c r="F91" s="179">
        <v>3</v>
      </c>
      <c r="G91" s="179">
        <v>2</v>
      </c>
      <c r="H91" s="85">
        <v>1243.53</v>
      </c>
      <c r="I91" s="85">
        <v>0</v>
      </c>
      <c r="J91" s="85">
        <v>954.74</v>
      </c>
      <c r="K91" s="85">
        <f t="shared" si="12"/>
        <v>16218883.240000002</v>
      </c>
      <c r="L91" s="85">
        <v>0</v>
      </c>
      <c r="M91" s="85">
        <v>0</v>
      </c>
      <c r="N91" s="85">
        <v>0</v>
      </c>
      <c r="O91" s="85">
        <f>'[1]Прод. прилож'!$C$1062</f>
        <v>16218883.240000002</v>
      </c>
      <c r="P91" s="85">
        <f t="shared" si="15"/>
        <v>13042.61516811014</v>
      </c>
      <c r="Q91" s="85">
        <v>9673</v>
      </c>
      <c r="R91" s="86" t="s">
        <v>96</v>
      </c>
    </row>
    <row r="92" spans="1:21" s="131" customFormat="1" ht="25.9" customHeight="1" x14ac:dyDescent="0.25">
      <c r="A92" s="70" t="s">
        <v>2279</v>
      </c>
      <c r="B92" s="45" t="s">
        <v>2163</v>
      </c>
      <c r="C92" s="179">
        <v>1978</v>
      </c>
      <c r="D92" s="179">
        <v>2021</v>
      </c>
      <c r="E92" s="179" t="s">
        <v>22</v>
      </c>
      <c r="F92" s="179">
        <v>9</v>
      </c>
      <c r="G92" s="179">
        <v>4</v>
      </c>
      <c r="H92" s="85">
        <v>8154.44</v>
      </c>
      <c r="I92" s="85">
        <v>0</v>
      </c>
      <c r="J92" s="85">
        <v>4708.82</v>
      </c>
      <c r="K92" s="85">
        <f t="shared" ref="K92" si="16">SUM(L92:O92)</f>
        <v>4178882.88</v>
      </c>
      <c r="L92" s="85">
        <v>0</v>
      </c>
      <c r="M92" s="85">
        <v>0</v>
      </c>
      <c r="N92" s="85">
        <v>0</v>
      </c>
      <c r="O92" s="85">
        <f>'[1]Прод. прилож'!$C$605</f>
        <v>4178882.88</v>
      </c>
      <c r="P92" s="85">
        <f t="shared" ref="P92" si="17">O92/H92</f>
        <v>512.46718106945423</v>
      </c>
      <c r="Q92" s="85">
        <v>9673</v>
      </c>
      <c r="R92" s="86" t="s">
        <v>95</v>
      </c>
    </row>
    <row r="93" spans="1:21" ht="40.15" customHeight="1" x14ac:dyDescent="0.25">
      <c r="A93" s="224" t="s">
        <v>80</v>
      </c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</row>
    <row r="94" spans="1:21" ht="40.15" customHeight="1" x14ac:dyDescent="0.25">
      <c r="A94" s="227" t="s">
        <v>73</v>
      </c>
      <c r="B94" s="227"/>
      <c r="C94" s="161" t="s">
        <v>21</v>
      </c>
      <c r="D94" s="161" t="s">
        <v>21</v>
      </c>
      <c r="E94" s="161" t="s">
        <v>21</v>
      </c>
      <c r="F94" s="96" t="s">
        <v>21</v>
      </c>
      <c r="G94" s="96" t="s">
        <v>21</v>
      </c>
      <c r="H94" s="97">
        <f>SUM(H95:H107)</f>
        <v>10004</v>
      </c>
      <c r="I94" s="97">
        <f t="shared" ref="I94:O94" si="18">SUM(I95:I107)</f>
        <v>0</v>
      </c>
      <c r="J94" s="97">
        <f t="shared" si="18"/>
        <v>7354.8</v>
      </c>
      <c r="K94" s="97">
        <f t="shared" si="18"/>
        <v>72579519.50999999</v>
      </c>
      <c r="L94" s="97">
        <f t="shared" si="18"/>
        <v>0</v>
      </c>
      <c r="M94" s="97">
        <f t="shared" si="18"/>
        <v>0</v>
      </c>
      <c r="N94" s="97">
        <f t="shared" si="18"/>
        <v>0</v>
      </c>
      <c r="O94" s="97">
        <f t="shared" si="18"/>
        <v>72579519.50999999</v>
      </c>
      <c r="P94" s="97">
        <f>K94/H94</f>
        <v>7255.0499310275882</v>
      </c>
      <c r="Q94" s="99" t="s">
        <v>21</v>
      </c>
      <c r="R94" s="99" t="s">
        <v>21</v>
      </c>
      <c r="U94" s="2"/>
    </row>
    <row r="95" spans="1:21" s="87" customFormat="1" ht="25.9" customHeight="1" x14ac:dyDescent="0.25">
      <c r="A95" s="69" t="s">
        <v>2280</v>
      </c>
      <c r="B95" s="45" t="s">
        <v>136</v>
      </c>
      <c r="C95" s="179">
        <v>1966</v>
      </c>
      <c r="D95" s="179" t="s">
        <v>232</v>
      </c>
      <c r="E95" s="179" t="s">
        <v>20</v>
      </c>
      <c r="F95" s="72">
        <v>2</v>
      </c>
      <c r="G95" s="72">
        <v>2</v>
      </c>
      <c r="H95" s="19">
        <v>966</v>
      </c>
      <c r="I95" s="19">
        <v>0</v>
      </c>
      <c r="J95" s="19">
        <v>569.70000000000005</v>
      </c>
      <c r="K95" s="85">
        <f t="shared" ref="K95:K107" si="19">SUM(L95:O95)</f>
        <v>8602382</v>
      </c>
      <c r="L95" s="19">
        <v>0</v>
      </c>
      <c r="M95" s="19">
        <v>0</v>
      </c>
      <c r="N95" s="19">
        <v>0</v>
      </c>
      <c r="O95" s="19">
        <f>'[1]Прод. прилож'!$C$45</f>
        <v>8602382</v>
      </c>
      <c r="P95" s="19">
        <f t="shared" ref="P95:P107" si="20">O95/H95</f>
        <v>8905.1573498964808</v>
      </c>
      <c r="Q95" s="19">
        <v>9673</v>
      </c>
      <c r="R95" s="69" t="s">
        <v>94</v>
      </c>
    </row>
    <row r="96" spans="1:21" s="87" customFormat="1" ht="25.9" customHeight="1" x14ac:dyDescent="0.25">
      <c r="A96" s="69" t="s">
        <v>2281</v>
      </c>
      <c r="B96" s="54" t="s">
        <v>137</v>
      </c>
      <c r="C96" s="179">
        <v>1965</v>
      </c>
      <c r="D96" s="179" t="s">
        <v>232</v>
      </c>
      <c r="E96" s="179" t="s">
        <v>20</v>
      </c>
      <c r="F96" s="72">
        <v>2</v>
      </c>
      <c r="G96" s="72">
        <v>2</v>
      </c>
      <c r="H96" s="19">
        <v>615</v>
      </c>
      <c r="I96" s="19">
        <v>0</v>
      </c>
      <c r="J96" s="19">
        <v>575.9</v>
      </c>
      <c r="K96" s="85">
        <f t="shared" si="19"/>
        <v>7807648.5099999998</v>
      </c>
      <c r="L96" s="19">
        <v>0</v>
      </c>
      <c r="M96" s="19">
        <v>0</v>
      </c>
      <c r="N96" s="19">
        <v>0</v>
      </c>
      <c r="O96" s="19">
        <f>'[1]Прод. прилож'!$C$1064</f>
        <v>7807648.5099999998</v>
      </c>
      <c r="P96" s="19">
        <f t="shared" si="20"/>
        <v>12695.363430894309</v>
      </c>
      <c r="Q96" s="19">
        <v>9673</v>
      </c>
      <c r="R96" s="69" t="s">
        <v>96</v>
      </c>
    </row>
    <row r="97" spans="1:18" s="87" customFormat="1" ht="25.9" customHeight="1" x14ac:dyDescent="0.25">
      <c r="A97" s="69" t="s">
        <v>2282</v>
      </c>
      <c r="B97" s="54" t="s">
        <v>138</v>
      </c>
      <c r="C97" s="179">
        <v>1964</v>
      </c>
      <c r="D97" s="179" t="s">
        <v>232</v>
      </c>
      <c r="E97" s="179" t="s">
        <v>20</v>
      </c>
      <c r="F97" s="72">
        <v>2</v>
      </c>
      <c r="G97" s="72">
        <v>2</v>
      </c>
      <c r="H97" s="19">
        <v>647</v>
      </c>
      <c r="I97" s="19">
        <v>0</v>
      </c>
      <c r="J97" s="19">
        <v>367.7</v>
      </c>
      <c r="K97" s="85">
        <f t="shared" si="19"/>
        <v>6272069</v>
      </c>
      <c r="L97" s="19">
        <v>0</v>
      </c>
      <c r="M97" s="19">
        <v>0</v>
      </c>
      <c r="N97" s="19">
        <v>0</v>
      </c>
      <c r="O97" s="19">
        <f>'[1]Прод. прилож'!$C$46</f>
        <v>6272069</v>
      </c>
      <c r="P97" s="19">
        <f t="shared" si="20"/>
        <v>9694.0788253477585</v>
      </c>
      <c r="Q97" s="19">
        <v>9673</v>
      </c>
      <c r="R97" s="69" t="s">
        <v>94</v>
      </c>
    </row>
    <row r="98" spans="1:18" s="87" customFormat="1" ht="25.9" customHeight="1" x14ac:dyDescent="0.25">
      <c r="A98" s="69" t="s">
        <v>2283</v>
      </c>
      <c r="B98" s="54" t="s">
        <v>139</v>
      </c>
      <c r="C98" s="179">
        <v>1964</v>
      </c>
      <c r="D98" s="179" t="s">
        <v>232</v>
      </c>
      <c r="E98" s="179" t="s">
        <v>20</v>
      </c>
      <c r="F98" s="72">
        <v>2</v>
      </c>
      <c r="G98" s="72">
        <v>2</v>
      </c>
      <c r="H98" s="19">
        <v>409</v>
      </c>
      <c r="I98" s="19">
        <v>0</v>
      </c>
      <c r="J98" s="19">
        <v>367.7</v>
      </c>
      <c r="K98" s="85">
        <f t="shared" si="19"/>
        <v>4746614</v>
      </c>
      <c r="L98" s="19">
        <v>0</v>
      </c>
      <c r="M98" s="19">
        <v>0</v>
      </c>
      <c r="N98" s="19">
        <v>0</v>
      </c>
      <c r="O98" s="19">
        <f>'[1]Прод. прилож'!$C$607</f>
        <v>4746614</v>
      </c>
      <c r="P98" s="19">
        <f t="shared" si="20"/>
        <v>11605.413202933985</v>
      </c>
      <c r="Q98" s="19">
        <v>9673</v>
      </c>
      <c r="R98" s="69" t="s">
        <v>95</v>
      </c>
    </row>
    <row r="99" spans="1:18" s="87" customFormat="1" ht="25.9" customHeight="1" x14ac:dyDescent="0.25">
      <c r="A99" s="69" t="s">
        <v>2284</v>
      </c>
      <c r="B99" s="54" t="s">
        <v>140</v>
      </c>
      <c r="C99" s="179">
        <v>1967</v>
      </c>
      <c r="D99" s="179" t="s">
        <v>232</v>
      </c>
      <c r="E99" s="179" t="s">
        <v>20</v>
      </c>
      <c r="F99" s="72">
        <v>2</v>
      </c>
      <c r="G99" s="72">
        <v>2</v>
      </c>
      <c r="H99" s="19">
        <v>625</v>
      </c>
      <c r="I99" s="19">
        <v>0</v>
      </c>
      <c r="J99" s="19">
        <v>587.9</v>
      </c>
      <c r="K99" s="85">
        <f t="shared" si="19"/>
        <v>7529835</v>
      </c>
      <c r="L99" s="19">
        <v>0</v>
      </c>
      <c r="M99" s="19">
        <v>0</v>
      </c>
      <c r="N99" s="19">
        <v>0</v>
      </c>
      <c r="O99" s="19">
        <f>'[1]Прод. прилож'!$C$608</f>
        <v>7529835</v>
      </c>
      <c r="P99" s="19">
        <f t="shared" si="20"/>
        <v>12047.736000000001</v>
      </c>
      <c r="Q99" s="19">
        <v>9673</v>
      </c>
      <c r="R99" s="69" t="s">
        <v>95</v>
      </c>
    </row>
    <row r="100" spans="1:18" s="87" customFormat="1" ht="25.9" customHeight="1" x14ac:dyDescent="0.25">
      <c r="A100" s="69" t="s">
        <v>2285</v>
      </c>
      <c r="B100" s="54" t="s">
        <v>141</v>
      </c>
      <c r="C100" s="179">
        <v>1965</v>
      </c>
      <c r="D100" s="179" t="s">
        <v>232</v>
      </c>
      <c r="E100" s="179" t="s">
        <v>20</v>
      </c>
      <c r="F100" s="72">
        <v>2</v>
      </c>
      <c r="G100" s="72">
        <v>2</v>
      </c>
      <c r="H100" s="19">
        <v>426</v>
      </c>
      <c r="I100" s="19">
        <v>0</v>
      </c>
      <c r="J100" s="19">
        <v>381.3</v>
      </c>
      <c r="K100" s="85">
        <f t="shared" si="19"/>
        <v>4574379</v>
      </c>
      <c r="L100" s="19">
        <v>0</v>
      </c>
      <c r="M100" s="19">
        <v>0</v>
      </c>
      <c r="N100" s="19">
        <v>0</v>
      </c>
      <c r="O100" s="19">
        <f>'[1]Прод. прилож'!$C$609</f>
        <v>4574379</v>
      </c>
      <c r="P100" s="19">
        <f t="shared" si="20"/>
        <v>10737.978873239437</v>
      </c>
      <c r="Q100" s="19">
        <v>9673</v>
      </c>
      <c r="R100" s="69" t="s">
        <v>95</v>
      </c>
    </row>
    <row r="101" spans="1:18" s="87" customFormat="1" ht="25.9" customHeight="1" x14ac:dyDescent="0.25">
      <c r="A101" s="69" t="s">
        <v>2286</v>
      </c>
      <c r="B101" s="54" t="s">
        <v>142</v>
      </c>
      <c r="C101" s="179">
        <v>1965</v>
      </c>
      <c r="D101" s="179" t="s">
        <v>232</v>
      </c>
      <c r="E101" s="179" t="s">
        <v>20</v>
      </c>
      <c r="F101" s="72">
        <v>2</v>
      </c>
      <c r="G101" s="72">
        <v>2</v>
      </c>
      <c r="H101" s="19">
        <v>426</v>
      </c>
      <c r="I101" s="19">
        <v>0</v>
      </c>
      <c r="J101" s="19">
        <v>381.3</v>
      </c>
      <c r="K101" s="85">
        <f t="shared" si="19"/>
        <v>4574379</v>
      </c>
      <c r="L101" s="19">
        <v>0</v>
      </c>
      <c r="M101" s="19">
        <v>0</v>
      </c>
      <c r="N101" s="19">
        <v>0</v>
      </c>
      <c r="O101" s="19">
        <f>'[1]Прод. прилож'!$C$610</f>
        <v>4574379</v>
      </c>
      <c r="P101" s="19">
        <f t="shared" si="20"/>
        <v>10737.978873239437</v>
      </c>
      <c r="Q101" s="19">
        <v>9673</v>
      </c>
      <c r="R101" s="69" t="s">
        <v>95</v>
      </c>
    </row>
    <row r="102" spans="1:18" s="87" customFormat="1" ht="25.9" customHeight="1" x14ac:dyDescent="0.25">
      <c r="A102" s="69" t="s">
        <v>2287</v>
      </c>
      <c r="B102" s="45" t="s">
        <v>143</v>
      </c>
      <c r="C102" s="179">
        <v>1984</v>
      </c>
      <c r="D102" s="179" t="s">
        <v>232</v>
      </c>
      <c r="E102" s="179" t="s">
        <v>20</v>
      </c>
      <c r="F102" s="72">
        <v>2</v>
      </c>
      <c r="G102" s="72">
        <v>3</v>
      </c>
      <c r="H102" s="19">
        <v>1054</v>
      </c>
      <c r="I102" s="19">
        <v>0</v>
      </c>
      <c r="J102" s="19">
        <v>849</v>
      </c>
      <c r="K102" s="85">
        <f t="shared" si="19"/>
        <v>5928750</v>
      </c>
      <c r="L102" s="19">
        <v>0</v>
      </c>
      <c r="M102" s="19">
        <v>0</v>
      </c>
      <c r="N102" s="19">
        <v>0</v>
      </c>
      <c r="O102" s="19">
        <f>'[1]Прод. прилож'!$C$47</f>
        <v>5928750</v>
      </c>
      <c r="P102" s="19">
        <f t="shared" si="20"/>
        <v>5625</v>
      </c>
      <c r="Q102" s="19">
        <v>9673</v>
      </c>
      <c r="R102" s="69" t="s">
        <v>94</v>
      </c>
    </row>
    <row r="103" spans="1:18" s="87" customFormat="1" ht="25.9" customHeight="1" x14ac:dyDescent="0.25">
      <c r="A103" s="69" t="s">
        <v>2288</v>
      </c>
      <c r="B103" s="45" t="s">
        <v>144</v>
      </c>
      <c r="C103" s="179">
        <v>1966</v>
      </c>
      <c r="D103" s="179" t="s">
        <v>232</v>
      </c>
      <c r="E103" s="179" t="s">
        <v>20</v>
      </c>
      <c r="F103" s="72">
        <v>3</v>
      </c>
      <c r="G103" s="72">
        <v>3</v>
      </c>
      <c r="H103" s="19">
        <v>2255</v>
      </c>
      <c r="I103" s="19">
        <v>0</v>
      </c>
      <c r="J103" s="19">
        <v>1546.6</v>
      </c>
      <c r="K103" s="85">
        <f t="shared" si="19"/>
        <v>7354385</v>
      </c>
      <c r="L103" s="19">
        <v>0</v>
      </c>
      <c r="M103" s="19">
        <v>0</v>
      </c>
      <c r="N103" s="19">
        <v>0</v>
      </c>
      <c r="O103" s="19">
        <f>'[1]Прод. прилож'!$C$1065</f>
        <v>7354385</v>
      </c>
      <c r="P103" s="19">
        <f t="shared" si="20"/>
        <v>3261.3680709534369</v>
      </c>
      <c r="Q103" s="19">
        <v>9673</v>
      </c>
      <c r="R103" s="69" t="s">
        <v>96</v>
      </c>
    </row>
    <row r="104" spans="1:18" s="87" customFormat="1" ht="25.9" customHeight="1" x14ac:dyDescent="0.25">
      <c r="A104" s="69" t="s">
        <v>2289</v>
      </c>
      <c r="B104" s="45" t="s">
        <v>145</v>
      </c>
      <c r="C104" s="179">
        <v>1985</v>
      </c>
      <c r="D104" s="179" t="s">
        <v>232</v>
      </c>
      <c r="E104" s="179" t="s">
        <v>22</v>
      </c>
      <c r="F104" s="72">
        <v>2</v>
      </c>
      <c r="G104" s="72">
        <v>2</v>
      </c>
      <c r="H104" s="19">
        <v>859</v>
      </c>
      <c r="I104" s="19">
        <v>0</v>
      </c>
      <c r="J104" s="19">
        <v>494.5</v>
      </c>
      <c r="K104" s="85">
        <f t="shared" si="19"/>
        <v>3144744</v>
      </c>
      <c r="L104" s="19">
        <v>0</v>
      </c>
      <c r="M104" s="19">
        <v>0</v>
      </c>
      <c r="N104" s="19">
        <v>0</v>
      </c>
      <c r="O104" s="19">
        <f>'[1]Прод. прилож'!$C$48</f>
        <v>3144744</v>
      </c>
      <c r="P104" s="19">
        <f t="shared" si="20"/>
        <v>3660.9359720605357</v>
      </c>
      <c r="Q104" s="19">
        <v>9673</v>
      </c>
      <c r="R104" s="69" t="s">
        <v>94</v>
      </c>
    </row>
    <row r="105" spans="1:18" s="87" customFormat="1" ht="25.9" customHeight="1" x14ac:dyDescent="0.25">
      <c r="A105" s="69" t="s">
        <v>2290</v>
      </c>
      <c r="B105" s="45" t="s">
        <v>146</v>
      </c>
      <c r="C105" s="179">
        <v>1986</v>
      </c>
      <c r="D105" s="179" t="s">
        <v>232</v>
      </c>
      <c r="E105" s="179" t="s">
        <v>22</v>
      </c>
      <c r="F105" s="72">
        <v>2</v>
      </c>
      <c r="G105" s="72">
        <v>2</v>
      </c>
      <c r="H105" s="19">
        <v>862</v>
      </c>
      <c r="I105" s="19">
        <v>0</v>
      </c>
      <c r="J105" s="19">
        <v>498.2</v>
      </c>
      <c r="K105" s="85">
        <f t="shared" si="19"/>
        <v>3144744</v>
      </c>
      <c r="L105" s="19">
        <v>0</v>
      </c>
      <c r="M105" s="19">
        <v>0</v>
      </c>
      <c r="N105" s="19">
        <v>0</v>
      </c>
      <c r="O105" s="19">
        <f>'[1]Прод. прилож'!$C$49</f>
        <v>3144744</v>
      </c>
      <c r="P105" s="19">
        <f t="shared" si="20"/>
        <v>3648.1948955916473</v>
      </c>
      <c r="Q105" s="19">
        <v>9673</v>
      </c>
      <c r="R105" s="69" t="s">
        <v>94</v>
      </c>
    </row>
    <row r="106" spans="1:18" s="87" customFormat="1" ht="25.9" customHeight="1" x14ac:dyDescent="0.25">
      <c r="A106" s="69" t="s">
        <v>2291</v>
      </c>
      <c r="B106" s="54" t="s">
        <v>147</v>
      </c>
      <c r="C106" s="179">
        <v>1964</v>
      </c>
      <c r="D106" s="179" t="s">
        <v>232</v>
      </c>
      <c r="E106" s="179" t="s">
        <v>20</v>
      </c>
      <c r="F106" s="72">
        <v>2</v>
      </c>
      <c r="G106" s="72">
        <v>2</v>
      </c>
      <c r="H106" s="19">
        <v>430</v>
      </c>
      <c r="I106" s="19">
        <v>0</v>
      </c>
      <c r="J106" s="19">
        <v>373.4</v>
      </c>
      <c r="K106" s="85">
        <f t="shared" si="19"/>
        <v>4449795</v>
      </c>
      <c r="L106" s="19">
        <v>0</v>
      </c>
      <c r="M106" s="19">
        <v>0</v>
      </c>
      <c r="N106" s="19">
        <v>0</v>
      </c>
      <c r="O106" s="19">
        <f>'[1]Прод. прилож'!$C$1066</f>
        <v>4449795</v>
      </c>
      <c r="P106" s="19">
        <f t="shared" si="20"/>
        <v>10348.360465116279</v>
      </c>
      <c r="Q106" s="19">
        <v>9673</v>
      </c>
      <c r="R106" s="69" t="s">
        <v>96</v>
      </c>
    </row>
    <row r="107" spans="1:18" s="87" customFormat="1" ht="25.9" customHeight="1" x14ac:dyDescent="0.25">
      <c r="A107" s="69" t="s">
        <v>2292</v>
      </c>
      <c r="B107" s="54" t="s">
        <v>148</v>
      </c>
      <c r="C107" s="179">
        <v>1963</v>
      </c>
      <c r="D107" s="179" t="s">
        <v>232</v>
      </c>
      <c r="E107" s="179" t="s">
        <v>20</v>
      </c>
      <c r="F107" s="72">
        <v>2</v>
      </c>
      <c r="G107" s="72">
        <v>2</v>
      </c>
      <c r="H107" s="19">
        <v>430</v>
      </c>
      <c r="I107" s="19">
        <v>0</v>
      </c>
      <c r="J107" s="19">
        <v>361.6</v>
      </c>
      <c r="K107" s="85">
        <f t="shared" si="19"/>
        <v>4449795</v>
      </c>
      <c r="L107" s="19">
        <v>0</v>
      </c>
      <c r="M107" s="19">
        <v>0</v>
      </c>
      <c r="N107" s="19">
        <v>0</v>
      </c>
      <c r="O107" s="19">
        <f>'[1]Прод. прилож'!$C$1067</f>
        <v>4449795</v>
      </c>
      <c r="P107" s="19">
        <f t="shared" si="20"/>
        <v>10348.360465116279</v>
      </c>
      <c r="Q107" s="19">
        <v>9673</v>
      </c>
      <c r="R107" s="69" t="s">
        <v>96</v>
      </c>
    </row>
    <row r="108" spans="1:18" ht="40.15" customHeight="1" x14ac:dyDescent="0.25">
      <c r="A108" s="224" t="s">
        <v>1846</v>
      </c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</row>
    <row r="109" spans="1:18" ht="34.9" customHeight="1" x14ac:dyDescent="0.25">
      <c r="A109" s="227" t="s">
        <v>177</v>
      </c>
      <c r="B109" s="227"/>
      <c r="C109" s="161" t="s">
        <v>21</v>
      </c>
      <c r="D109" s="161" t="s">
        <v>21</v>
      </c>
      <c r="E109" s="161" t="s">
        <v>21</v>
      </c>
      <c r="F109" s="96" t="s">
        <v>21</v>
      </c>
      <c r="G109" s="96" t="s">
        <v>21</v>
      </c>
      <c r="H109" s="97">
        <f>SUM(H110:H113)</f>
        <v>3407.76</v>
      </c>
      <c r="I109" s="97">
        <f t="shared" ref="I109:P109" si="21">SUM(I110:I113)</f>
        <v>0</v>
      </c>
      <c r="J109" s="97">
        <f t="shared" si="21"/>
        <v>2910.2</v>
      </c>
      <c r="K109" s="97">
        <f t="shared" si="21"/>
        <v>8159796.04</v>
      </c>
      <c r="L109" s="97">
        <f t="shared" si="21"/>
        <v>0</v>
      </c>
      <c r="M109" s="97">
        <f t="shared" si="21"/>
        <v>0</v>
      </c>
      <c r="N109" s="97">
        <f t="shared" si="21"/>
        <v>0</v>
      </c>
      <c r="O109" s="97">
        <f t="shared" si="21"/>
        <v>8159796.04</v>
      </c>
      <c r="P109" s="97">
        <f t="shared" si="21"/>
        <v>6882.5257227708262</v>
      </c>
      <c r="Q109" s="98" t="s">
        <v>21</v>
      </c>
      <c r="R109" s="99" t="s">
        <v>21</v>
      </c>
    </row>
    <row r="110" spans="1:18" ht="22.9" customHeight="1" x14ac:dyDescent="0.25">
      <c r="A110" s="70" t="s">
        <v>2293</v>
      </c>
      <c r="B110" s="45" t="s">
        <v>173</v>
      </c>
      <c r="C110" s="114">
        <v>1948</v>
      </c>
      <c r="D110" s="72">
        <v>2009</v>
      </c>
      <c r="E110" s="88" t="s">
        <v>20</v>
      </c>
      <c r="F110" s="72">
        <v>2</v>
      </c>
      <c r="G110" s="72">
        <v>2</v>
      </c>
      <c r="H110" s="19">
        <v>564.12</v>
      </c>
      <c r="I110" s="19">
        <v>0</v>
      </c>
      <c r="J110" s="19">
        <v>524.1</v>
      </c>
      <c r="K110" s="85">
        <f>SUM(L110:O110)</f>
        <v>553552.48</v>
      </c>
      <c r="L110" s="19">
        <v>0</v>
      </c>
      <c r="M110" s="19">
        <v>0</v>
      </c>
      <c r="N110" s="19">
        <v>0</v>
      </c>
      <c r="O110" s="19">
        <f>'[1]Прод. прилож'!$C$51</f>
        <v>553552.48</v>
      </c>
      <c r="P110" s="19">
        <f>O110/H110</f>
        <v>981.26724810324038</v>
      </c>
      <c r="Q110" s="19">
        <v>9673</v>
      </c>
      <c r="R110" s="69" t="s">
        <v>94</v>
      </c>
    </row>
    <row r="111" spans="1:18" ht="22.9" customHeight="1" x14ac:dyDescent="0.25">
      <c r="A111" s="70" t="s">
        <v>2294</v>
      </c>
      <c r="B111" s="45" t="s">
        <v>174</v>
      </c>
      <c r="C111" s="114">
        <v>1955</v>
      </c>
      <c r="D111" s="72">
        <v>2009</v>
      </c>
      <c r="E111" s="88" t="s">
        <v>20</v>
      </c>
      <c r="F111" s="72">
        <v>2</v>
      </c>
      <c r="G111" s="72">
        <v>2</v>
      </c>
      <c r="H111" s="19">
        <v>929.12</v>
      </c>
      <c r="I111" s="19">
        <v>0</v>
      </c>
      <c r="J111" s="19">
        <v>853.6</v>
      </c>
      <c r="K111" s="85">
        <f>SUM(L111:O111)</f>
        <v>847012.48</v>
      </c>
      <c r="L111" s="19">
        <v>0</v>
      </c>
      <c r="M111" s="19">
        <v>0</v>
      </c>
      <c r="N111" s="19">
        <v>0</v>
      </c>
      <c r="O111" s="19">
        <f>'[1]Прод. прилож'!$C$52</f>
        <v>847012.48</v>
      </c>
      <c r="P111" s="19">
        <f>O111/H111</f>
        <v>911.62872395384875</v>
      </c>
      <c r="Q111" s="19">
        <v>9673</v>
      </c>
      <c r="R111" s="69" t="s">
        <v>94</v>
      </c>
    </row>
    <row r="112" spans="1:18" ht="22.9" customHeight="1" x14ac:dyDescent="0.25">
      <c r="A112" s="70" t="s">
        <v>2295</v>
      </c>
      <c r="B112" s="45" t="s">
        <v>175</v>
      </c>
      <c r="C112" s="93">
        <v>1952</v>
      </c>
      <c r="D112" s="72">
        <v>2009</v>
      </c>
      <c r="E112" s="88" t="s">
        <v>20</v>
      </c>
      <c r="F112" s="72">
        <v>2</v>
      </c>
      <c r="G112" s="72">
        <v>1</v>
      </c>
      <c r="H112" s="19">
        <v>308.8</v>
      </c>
      <c r="I112" s="19">
        <v>0</v>
      </c>
      <c r="J112" s="19">
        <v>234.7</v>
      </c>
      <c r="K112" s="85">
        <f>SUM(L112:O112)</f>
        <v>298275.20000000001</v>
      </c>
      <c r="L112" s="19">
        <v>0</v>
      </c>
      <c r="M112" s="19">
        <v>0</v>
      </c>
      <c r="N112" s="19">
        <v>0</v>
      </c>
      <c r="O112" s="19">
        <f>'[1]Прод. прилож'!$C$1069</f>
        <v>298275.20000000001</v>
      </c>
      <c r="P112" s="19">
        <f>O112/H112</f>
        <v>965.91709844559591</v>
      </c>
      <c r="Q112" s="19">
        <v>9673</v>
      </c>
      <c r="R112" s="69" t="s">
        <v>96</v>
      </c>
    </row>
    <row r="113" spans="1:19" ht="22.9" customHeight="1" x14ac:dyDescent="0.25">
      <c r="A113" s="70" t="s">
        <v>2296</v>
      </c>
      <c r="B113" s="45" t="s">
        <v>176</v>
      </c>
      <c r="C113" s="93">
        <v>1987</v>
      </c>
      <c r="D113" s="72">
        <v>2009</v>
      </c>
      <c r="E113" s="88" t="s">
        <v>20</v>
      </c>
      <c r="F113" s="72">
        <v>3</v>
      </c>
      <c r="G113" s="72">
        <v>3</v>
      </c>
      <c r="H113" s="19">
        <v>1605.72</v>
      </c>
      <c r="I113" s="19">
        <v>0</v>
      </c>
      <c r="J113" s="19">
        <v>1297.8</v>
      </c>
      <c r="K113" s="85">
        <f>SUM(L113:O113)</f>
        <v>6460955.8799999999</v>
      </c>
      <c r="L113" s="19">
        <v>0</v>
      </c>
      <c r="M113" s="19">
        <v>0</v>
      </c>
      <c r="N113" s="19">
        <v>0</v>
      </c>
      <c r="O113" s="19">
        <f>'[1]Прод. прилож'!$C$612</f>
        <v>6460955.8799999999</v>
      </c>
      <c r="P113" s="19">
        <f>O113/H113</f>
        <v>4023.7126522681415</v>
      </c>
      <c r="Q113" s="19">
        <v>9673</v>
      </c>
      <c r="R113" s="69" t="s">
        <v>95</v>
      </c>
    </row>
    <row r="114" spans="1:19" ht="34.9" customHeight="1" x14ac:dyDescent="0.25">
      <c r="A114" s="224" t="s">
        <v>1847</v>
      </c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</row>
    <row r="115" spans="1:19" ht="34.9" customHeight="1" x14ac:dyDescent="0.25">
      <c r="A115" s="227" t="s">
        <v>774</v>
      </c>
      <c r="B115" s="227"/>
      <c r="C115" s="161" t="s">
        <v>21</v>
      </c>
      <c r="D115" s="161" t="s">
        <v>21</v>
      </c>
      <c r="E115" s="161" t="s">
        <v>21</v>
      </c>
      <c r="F115" s="96" t="s">
        <v>21</v>
      </c>
      <c r="G115" s="96" t="s">
        <v>21</v>
      </c>
      <c r="H115" s="97">
        <f>SUM(H116:H120)</f>
        <v>2625.8</v>
      </c>
      <c r="I115" s="97">
        <f t="shared" ref="I115:O115" si="22">SUM(I116:I120)</f>
        <v>0</v>
      </c>
      <c r="J115" s="97">
        <f t="shared" si="22"/>
        <v>1765.3000000000002</v>
      </c>
      <c r="K115" s="97">
        <f t="shared" si="22"/>
        <v>33801100.030000001</v>
      </c>
      <c r="L115" s="97">
        <f t="shared" si="22"/>
        <v>0</v>
      </c>
      <c r="M115" s="97">
        <f t="shared" si="22"/>
        <v>0</v>
      </c>
      <c r="N115" s="97">
        <f t="shared" si="22"/>
        <v>0</v>
      </c>
      <c r="O115" s="97">
        <f t="shared" si="22"/>
        <v>33801100.030000001</v>
      </c>
      <c r="P115" s="34">
        <f>K115/H115</f>
        <v>12872.686430802041</v>
      </c>
      <c r="Q115" s="98" t="s">
        <v>21</v>
      </c>
      <c r="R115" s="99" t="s">
        <v>21</v>
      </c>
      <c r="S115" s="18">
        <f>O115</f>
        <v>33801100.030000001</v>
      </c>
    </row>
    <row r="116" spans="1:19" ht="25.9" customHeight="1" x14ac:dyDescent="0.25">
      <c r="A116" s="70" t="s">
        <v>2297</v>
      </c>
      <c r="B116" s="45" t="s">
        <v>154</v>
      </c>
      <c r="C116" s="179">
        <v>1966</v>
      </c>
      <c r="D116" s="179" t="s">
        <v>232</v>
      </c>
      <c r="E116" s="179" t="s">
        <v>20</v>
      </c>
      <c r="F116" s="72">
        <v>2</v>
      </c>
      <c r="G116" s="72">
        <v>2</v>
      </c>
      <c r="H116" s="47">
        <v>593.6</v>
      </c>
      <c r="I116" s="47">
        <v>0</v>
      </c>
      <c r="J116" s="47">
        <v>555.6</v>
      </c>
      <c r="K116" s="85">
        <f>SUM(L116:O116)</f>
        <v>7107547.9000000004</v>
      </c>
      <c r="L116" s="47">
        <v>0</v>
      </c>
      <c r="M116" s="47">
        <v>0</v>
      </c>
      <c r="N116" s="47">
        <v>0</v>
      </c>
      <c r="O116" s="47">
        <f>'[1]Прод. прилож'!$C$1071</f>
        <v>7107547.9000000004</v>
      </c>
      <c r="P116" s="47">
        <f>O116/H116</f>
        <v>11973.631907008086</v>
      </c>
      <c r="Q116" s="47">
        <v>9673</v>
      </c>
      <c r="R116" s="69" t="s">
        <v>96</v>
      </c>
      <c r="S116" s="18"/>
    </row>
    <row r="117" spans="1:19" ht="25.9" customHeight="1" x14ac:dyDescent="0.25">
      <c r="A117" s="70" t="s">
        <v>2298</v>
      </c>
      <c r="B117" s="45" t="s">
        <v>155</v>
      </c>
      <c r="C117" s="179">
        <v>1966</v>
      </c>
      <c r="D117" s="179" t="s">
        <v>232</v>
      </c>
      <c r="E117" s="179" t="s">
        <v>20</v>
      </c>
      <c r="F117" s="72">
        <v>2</v>
      </c>
      <c r="G117" s="72">
        <v>2</v>
      </c>
      <c r="H117" s="47">
        <v>405.2</v>
      </c>
      <c r="I117" s="47">
        <v>0</v>
      </c>
      <c r="J117" s="47">
        <v>364.8</v>
      </c>
      <c r="K117" s="85">
        <f>SUM(L117:O117)</f>
        <v>5217310.93</v>
      </c>
      <c r="L117" s="47">
        <v>0</v>
      </c>
      <c r="M117" s="47">
        <v>0</v>
      </c>
      <c r="N117" s="47">
        <v>0</v>
      </c>
      <c r="O117" s="47">
        <f>'[1]Прод. прилож'!$C$614</f>
        <v>5217310.93</v>
      </c>
      <c r="P117" s="47">
        <f>O117/H117</f>
        <v>12875.890745310957</v>
      </c>
      <c r="Q117" s="47">
        <v>9673</v>
      </c>
      <c r="R117" s="69" t="s">
        <v>95</v>
      </c>
      <c r="S117" s="18"/>
    </row>
    <row r="118" spans="1:19" ht="25.9" customHeight="1" x14ac:dyDescent="0.25">
      <c r="A118" s="70" t="s">
        <v>2299</v>
      </c>
      <c r="B118" s="45" t="s">
        <v>156</v>
      </c>
      <c r="C118" s="179">
        <v>1966</v>
      </c>
      <c r="D118" s="179" t="s">
        <v>232</v>
      </c>
      <c r="E118" s="179" t="s">
        <v>20</v>
      </c>
      <c r="F118" s="72">
        <v>2</v>
      </c>
      <c r="G118" s="72">
        <v>2</v>
      </c>
      <c r="H118" s="47">
        <v>406.2</v>
      </c>
      <c r="I118" s="47">
        <v>0</v>
      </c>
      <c r="J118" s="47">
        <v>40.1</v>
      </c>
      <c r="K118" s="85">
        <f>SUM(L118:O118)</f>
        <v>5289203.5999999996</v>
      </c>
      <c r="L118" s="47">
        <v>0</v>
      </c>
      <c r="M118" s="47">
        <v>0</v>
      </c>
      <c r="N118" s="47">
        <v>0</v>
      </c>
      <c r="O118" s="47">
        <f>'[1]Прод. прилож'!$C$615</f>
        <v>5289203.5999999996</v>
      </c>
      <c r="P118" s="47">
        <f>O118/H118</f>
        <v>13021.180699162973</v>
      </c>
      <c r="Q118" s="47">
        <v>9673</v>
      </c>
      <c r="R118" s="69" t="s">
        <v>95</v>
      </c>
      <c r="S118" s="18"/>
    </row>
    <row r="119" spans="1:19" ht="25.9" customHeight="1" x14ac:dyDescent="0.25">
      <c r="A119" s="70" t="s">
        <v>2300</v>
      </c>
      <c r="B119" s="45" t="s">
        <v>157</v>
      </c>
      <c r="C119" s="179">
        <v>1964</v>
      </c>
      <c r="D119" s="179" t="s">
        <v>232</v>
      </c>
      <c r="E119" s="179" t="s">
        <v>20</v>
      </c>
      <c r="F119" s="72">
        <v>2</v>
      </c>
      <c r="G119" s="72">
        <v>2</v>
      </c>
      <c r="H119" s="47">
        <v>610.4</v>
      </c>
      <c r="I119" s="47">
        <v>0</v>
      </c>
      <c r="J119" s="47">
        <v>399.9</v>
      </c>
      <c r="K119" s="85">
        <f>SUM(L119:O119)</f>
        <v>8093518.7999999998</v>
      </c>
      <c r="L119" s="47">
        <v>0</v>
      </c>
      <c r="M119" s="47">
        <v>0</v>
      </c>
      <c r="N119" s="47">
        <v>0</v>
      </c>
      <c r="O119" s="47">
        <f>'[1]Прод. прилож'!$C$54</f>
        <v>8093518.7999999998</v>
      </c>
      <c r="P119" s="47">
        <f>O119/H119</f>
        <v>13259.368938401049</v>
      </c>
      <c r="Q119" s="47">
        <v>9673</v>
      </c>
      <c r="R119" s="69" t="s">
        <v>94</v>
      </c>
      <c r="S119" s="18"/>
    </row>
    <row r="120" spans="1:19" ht="25.9" customHeight="1" x14ac:dyDescent="0.25">
      <c r="A120" s="70" t="s">
        <v>2301</v>
      </c>
      <c r="B120" s="45" t="s">
        <v>158</v>
      </c>
      <c r="C120" s="179">
        <v>1964</v>
      </c>
      <c r="D120" s="179" t="s">
        <v>232</v>
      </c>
      <c r="E120" s="179" t="s">
        <v>20</v>
      </c>
      <c r="F120" s="72">
        <v>2</v>
      </c>
      <c r="G120" s="72">
        <v>2</v>
      </c>
      <c r="H120" s="47">
        <v>610.4</v>
      </c>
      <c r="I120" s="47">
        <v>0</v>
      </c>
      <c r="J120" s="47">
        <v>404.9</v>
      </c>
      <c r="K120" s="85">
        <f>SUM(L120:O120)</f>
        <v>8093518.7999999998</v>
      </c>
      <c r="L120" s="47">
        <v>0</v>
      </c>
      <c r="M120" s="47">
        <v>0</v>
      </c>
      <c r="N120" s="47">
        <v>0</v>
      </c>
      <c r="O120" s="47">
        <f>'[1]Прод. прилож'!$C$55</f>
        <v>8093518.7999999998</v>
      </c>
      <c r="P120" s="47">
        <f>O120/H120</f>
        <v>13259.368938401049</v>
      </c>
      <c r="Q120" s="47">
        <v>9673</v>
      </c>
      <c r="R120" s="69" t="s">
        <v>94</v>
      </c>
      <c r="S120" s="18"/>
    </row>
    <row r="121" spans="1:19" ht="25.9" customHeight="1" x14ac:dyDescent="0.25">
      <c r="A121" s="224" t="s">
        <v>1990</v>
      </c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18"/>
    </row>
    <row r="122" spans="1:19" ht="34.9" customHeight="1" x14ac:dyDescent="0.25">
      <c r="A122" s="227" t="s">
        <v>1991</v>
      </c>
      <c r="B122" s="227"/>
      <c r="C122" s="161" t="s">
        <v>21</v>
      </c>
      <c r="D122" s="161" t="s">
        <v>21</v>
      </c>
      <c r="E122" s="161" t="s">
        <v>21</v>
      </c>
      <c r="F122" s="96" t="s">
        <v>21</v>
      </c>
      <c r="G122" s="96" t="s">
        <v>21</v>
      </c>
      <c r="H122" s="97">
        <f t="shared" ref="H122:N122" si="23">SUM(H123:H127)</f>
        <v>2256.6000000000004</v>
      </c>
      <c r="I122" s="97">
        <f t="shared" si="23"/>
        <v>0</v>
      </c>
      <c r="J122" s="97">
        <f t="shared" si="23"/>
        <v>1589.5700000000002</v>
      </c>
      <c r="K122" s="97">
        <f t="shared" si="23"/>
        <v>35460534.82</v>
      </c>
      <c r="L122" s="97">
        <f t="shared" si="23"/>
        <v>0</v>
      </c>
      <c r="M122" s="97">
        <f t="shared" si="23"/>
        <v>0</v>
      </c>
      <c r="N122" s="97">
        <f t="shared" si="23"/>
        <v>0</v>
      </c>
      <c r="O122" s="97">
        <f>SUM(O123:O127)</f>
        <v>35460534.82</v>
      </c>
      <c r="P122" s="34">
        <f>K122/H122</f>
        <v>15714.142878667019</v>
      </c>
      <c r="Q122" s="98" t="s">
        <v>21</v>
      </c>
      <c r="R122" s="99" t="s">
        <v>21</v>
      </c>
      <c r="S122" s="18"/>
    </row>
    <row r="123" spans="1:19" ht="25.9" customHeight="1" x14ac:dyDescent="0.25">
      <c r="A123" s="70" t="s">
        <v>2302</v>
      </c>
      <c r="B123" s="45" t="s">
        <v>149</v>
      </c>
      <c r="C123" s="179">
        <v>1964</v>
      </c>
      <c r="D123" s="179" t="s">
        <v>232</v>
      </c>
      <c r="E123" s="179" t="s">
        <v>20</v>
      </c>
      <c r="F123" s="72">
        <v>2</v>
      </c>
      <c r="G123" s="72">
        <v>2</v>
      </c>
      <c r="H123" s="19">
        <v>522</v>
      </c>
      <c r="I123" s="19">
        <v>0</v>
      </c>
      <c r="J123" s="19">
        <v>389.7</v>
      </c>
      <c r="K123" s="85">
        <f>SUM(L123:O123)</f>
        <v>7010993.96</v>
      </c>
      <c r="L123" s="19">
        <v>0</v>
      </c>
      <c r="M123" s="19">
        <v>0</v>
      </c>
      <c r="N123" s="19">
        <v>0</v>
      </c>
      <c r="O123" s="19">
        <f>'[1]Прод. прилож'!$C$57</f>
        <v>7010993.96</v>
      </c>
      <c r="P123" s="19">
        <f>O123/H123</f>
        <v>13431.022911877395</v>
      </c>
      <c r="Q123" s="19">
        <v>9673</v>
      </c>
      <c r="R123" s="69" t="s">
        <v>94</v>
      </c>
      <c r="S123" s="18"/>
    </row>
    <row r="124" spans="1:19" ht="25.9" customHeight="1" x14ac:dyDescent="0.25">
      <c r="A124" s="70" t="s">
        <v>2303</v>
      </c>
      <c r="B124" s="45" t="s">
        <v>150</v>
      </c>
      <c r="C124" s="179">
        <v>1963</v>
      </c>
      <c r="D124" s="179" t="s">
        <v>232</v>
      </c>
      <c r="E124" s="179" t="s">
        <v>20</v>
      </c>
      <c r="F124" s="72">
        <v>2</v>
      </c>
      <c r="G124" s="72">
        <v>2</v>
      </c>
      <c r="H124" s="19">
        <v>522</v>
      </c>
      <c r="I124" s="19">
        <v>0</v>
      </c>
      <c r="J124" s="19">
        <v>389.67</v>
      </c>
      <c r="K124" s="85">
        <f>SUM(L124:O124)</f>
        <v>7011253.1600000001</v>
      </c>
      <c r="L124" s="19">
        <v>0</v>
      </c>
      <c r="M124" s="19">
        <v>0</v>
      </c>
      <c r="N124" s="19">
        <v>0</v>
      </c>
      <c r="O124" s="19">
        <f>'[1]Прод. прилож'!$C$58</f>
        <v>7011253.1600000001</v>
      </c>
      <c r="P124" s="19">
        <f>O124/H124</f>
        <v>13431.519463601533</v>
      </c>
      <c r="Q124" s="19">
        <v>9673</v>
      </c>
      <c r="R124" s="69" t="s">
        <v>94</v>
      </c>
      <c r="S124" s="18"/>
    </row>
    <row r="125" spans="1:19" ht="25.9" customHeight="1" x14ac:dyDescent="0.25">
      <c r="A125" s="70" t="s">
        <v>2304</v>
      </c>
      <c r="B125" s="45" t="s">
        <v>151</v>
      </c>
      <c r="C125" s="179">
        <v>1966</v>
      </c>
      <c r="D125" s="179" t="s">
        <v>232</v>
      </c>
      <c r="E125" s="179" t="s">
        <v>20</v>
      </c>
      <c r="F125" s="72">
        <v>2</v>
      </c>
      <c r="G125" s="72">
        <v>3</v>
      </c>
      <c r="H125" s="89">
        <v>495.4</v>
      </c>
      <c r="I125" s="19">
        <v>0</v>
      </c>
      <c r="J125" s="19">
        <v>321.10000000000002</v>
      </c>
      <c r="K125" s="85">
        <f>SUM(L125:O125)</f>
        <v>8509262.5</v>
      </c>
      <c r="L125" s="19">
        <v>0</v>
      </c>
      <c r="M125" s="19">
        <v>0</v>
      </c>
      <c r="N125" s="19">
        <v>0</v>
      </c>
      <c r="O125" s="19">
        <f>'[1]Прод. прилож'!$C$617</f>
        <v>8509262.5</v>
      </c>
      <c r="P125" s="19">
        <f>O125/H125</f>
        <v>17176.549253128785</v>
      </c>
      <c r="Q125" s="19">
        <v>9673</v>
      </c>
      <c r="R125" s="69" t="s">
        <v>95</v>
      </c>
      <c r="S125" s="18"/>
    </row>
    <row r="126" spans="1:19" ht="25.9" customHeight="1" x14ac:dyDescent="0.25">
      <c r="A126" s="70" t="s">
        <v>2305</v>
      </c>
      <c r="B126" s="45" t="s">
        <v>152</v>
      </c>
      <c r="C126" s="179">
        <v>1963</v>
      </c>
      <c r="D126" s="179" t="s">
        <v>232</v>
      </c>
      <c r="E126" s="179" t="s">
        <v>20</v>
      </c>
      <c r="F126" s="72">
        <v>2</v>
      </c>
      <c r="G126" s="72">
        <v>2</v>
      </c>
      <c r="H126" s="19">
        <v>357.9</v>
      </c>
      <c r="I126" s="19">
        <v>0</v>
      </c>
      <c r="J126" s="19">
        <v>242.4</v>
      </c>
      <c r="K126" s="85">
        <f>SUM(L126:O126)</f>
        <v>6452362</v>
      </c>
      <c r="L126" s="19">
        <v>0</v>
      </c>
      <c r="M126" s="19">
        <v>0</v>
      </c>
      <c r="N126" s="19">
        <v>0</v>
      </c>
      <c r="O126" s="19">
        <f>'[1]Прод. прилож'!$C$618</f>
        <v>6452362</v>
      </c>
      <c r="P126" s="19">
        <f>O126/H126</f>
        <v>18028.393405979325</v>
      </c>
      <c r="Q126" s="19">
        <v>9673</v>
      </c>
      <c r="R126" s="69" t="s">
        <v>95</v>
      </c>
      <c r="S126" s="18"/>
    </row>
    <row r="127" spans="1:19" ht="25.9" customHeight="1" x14ac:dyDescent="0.25">
      <c r="A127" s="70" t="s">
        <v>2306</v>
      </c>
      <c r="B127" s="45" t="s">
        <v>153</v>
      </c>
      <c r="C127" s="179">
        <v>1963</v>
      </c>
      <c r="D127" s="179" t="s">
        <v>232</v>
      </c>
      <c r="E127" s="179" t="s">
        <v>20</v>
      </c>
      <c r="F127" s="72">
        <v>2</v>
      </c>
      <c r="G127" s="72">
        <v>2</v>
      </c>
      <c r="H127" s="19">
        <v>359.3</v>
      </c>
      <c r="I127" s="19">
        <v>0</v>
      </c>
      <c r="J127" s="19">
        <v>246.7</v>
      </c>
      <c r="K127" s="85">
        <f>SUM(L127:O127)</f>
        <v>6476663.2000000002</v>
      </c>
      <c r="L127" s="19">
        <v>0</v>
      </c>
      <c r="M127" s="19">
        <v>0</v>
      </c>
      <c r="N127" s="19">
        <v>0</v>
      </c>
      <c r="O127" s="19">
        <f>'[1]Прод. прилож'!$C$619</f>
        <v>6476663.2000000002</v>
      </c>
      <c r="P127" s="19">
        <f>O127/H127</f>
        <v>18025.781241302531</v>
      </c>
      <c r="Q127" s="19">
        <v>9673</v>
      </c>
      <c r="R127" s="69" t="s">
        <v>95</v>
      </c>
      <c r="S127" s="18"/>
    </row>
    <row r="128" spans="1:19" ht="25.15" customHeight="1" x14ac:dyDescent="0.25">
      <c r="A128" s="224" t="s">
        <v>2584</v>
      </c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</row>
    <row r="129" spans="1:21" ht="34.9" customHeight="1" x14ac:dyDescent="0.25">
      <c r="A129" s="227" t="s">
        <v>69</v>
      </c>
      <c r="B129" s="227"/>
      <c r="C129" s="161" t="s">
        <v>21</v>
      </c>
      <c r="D129" s="161" t="s">
        <v>21</v>
      </c>
      <c r="E129" s="161" t="s">
        <v>21</v>
      </c>
      <c r="F129" s="96" t="s">
        <v>21</v>
      </c>
      <c r="G129" s="96" t="s">
        <v>21</v>
      </c>
      <c r="H129" s="97">
        <f t="shared" ref="H129:O129" si="24">SUM(H130:H133)</f>
        <v>1063.7</v>
      </c>
      <c r="I129" s="97">
        <f t="shared" si="24"/>
        <v>0</v>
      </c>
      <c r="J129" s="97">
        <f t="shared" si="24"/>
        <v>1063.7</v>
      </c>
      <c r="K129" s="97">
        <f t="shared" si="24"/>
        <v>10526186.800000001</v>
      </c>
      <c r="L129" s="97">
        <f t="shared" si="24"/>
        <v>0</v>
      </c>
      <c r="M129" s="97">
        <f t="shared" si="24"/>
        <v>0</v>
      </c>
      <c r="N129" s="97">
        <f t="shared" si="24"/>
        <v>0</v>
      </c>
      <c r="O129" s="97">
        <f t="shared" si="24"/>
        <v>10526186.800000001</v>
      </c>
      <c r="P129" s="34">
        <f>K129/H129</f>
        <v>9895.8228823916525</v>
      </c>
      <c r="Q129" s="98" t="s">
        <v>21</v>
      </c>
      <c r="R129" s="99" t="s">
        <v>21</v>
      </c>
      <c r="S129" s="18"/>
    </row>
    <row r="130" spans="1:21" ht="25.15" customHeight="1" x14ac:dyDescent="0.25">
      <c r="A130" s="70" t="s">
        <v>2307</v>
      </c>
      <c r="B130" s="45" t="s">
        <v>780</v>
      </c>
      <c r="C130" s="179">
        <v>1963</v>
      </c>
      <c r="D130" s="179" t="s">
        <v>232</v>
      </c>
      <c r="E130" s="179" t="s">
        <v>20</v>
      </c>
      <c r="F130" s="72">
        <v>2</v>
      </c>
      <c r="G130" s="72">
        <v>2</v>
      </c>
      <c r="H130" s="19">
        <v>242</v>
      </c>
      <c r="I130" s="19">
        <v>0</v>
      </c>
      <c r="J130" s="19">
        <v>242</v>
      </c>
      <c r="K130" s="85">
        <f>SUM(L130:O130)</f>
        <v>2887368</v>
      </c>
      <c r="L130" s="19">
        <v>0</v>
      </c>
      <c r="M130" s="19">
        <v>0</v>
      </c>
      <c r="N130" s="19">
        <v>0</v>
      </c>
      <c r="O130" s="19">
        <f>'[1]Прод. прилож'!$C$1073</f>
        <v>2887368</v>
      </c>
      <c r="P130" s="19">
        <f>O130/H130</f>
        <v>11931.272727272728</v>
      </c>
      <c r="Q130" s="19">
        <v>9673</v>
      </c>
      <c r="R130" s="69" t="s">
        <v>96</v>
      </c>
      <c r="S130" s="18"/>
    </row>
    <row r="131" spans="1:21" ht="25.15" customHeight="1" x14ac:dyDescent="0.25">
      <c r="A131" s="70" t="s">
        <v>2308</v>
      </c>
      <c r="B131" s="45" t="s">
        <v>781</v>
      </c>
      <c r="C131" s="179">
        <v>1962</v>
      </c>
      <c r="D131" s="179" t="s">
        <v>232</v>
      </c>
      <c r="E131" s="179" t="s">
        <v>20</v>
      </c>
      <c r="F131" s="72">
        <v>2</v>
      </c>
      <c r="G131" s="72">
        <v>2</v>
      </c>
      <c r="H131" s="19">
        <v>244</v>
      </c>
      <c r="I131" s="19">
        <v>0</v>
      </c>
      <c r="J131" s="19">
        <v>244</v>
      </c>
      <c r="K131" s="85">
        <f>SUM(L131:O131)</f>
        <v>2736456</v>
      </c>
      <c r="L131" s="19">
        <v>0</v>
      </c>
      <c r="M131" s="19">
        <v>0</v>
      </c>
      <c r="N131" s="19">
        <v>0</v>
      </c>
      <c r="O131" s="19">
        <f>'[1]Прод. прилож'!$C$1074</f>
        <v>2736456</v>
      </c>
      <c r="P131" s="19">
        <f>O131/H131</f>
        <v>11214.983606557376</v>
      </c>
      <c r="Q131" s="19">
        <v>9673</v>
      </c>
      <c r="R131" s="69" t="s">
        <v>96</v>
      </c>
      <c r="S131" s="18"/>
    </row>
    <row r="132" spans="1:21" s="112" customFormat="1" ht="25.15" customHeight="1" x14ac:dyDescent="0.25">
      <c r="A132" s="70" t="s">
        <v>2309</v>
      </c>
      <c r="B132" s="153" t="s">
        <v>2042</v>
      </c>
      <c r="C132" s="164"/>
      <c r="D132" s="164"/>
      <c r="E132" s="156"/>
      <c r="F132" s="171"/>
      <c r="G132" s="171"/>
      <c r="H132" s="160"/>
      <c r="I132" s="160"/>
      <c r="J132" s="160"/>
      <c r="K132" s="44">
        <f>SUM(L132:O132)</f>
        <v>2766750</v>
      </c>
      <c r="L132" s="37">
        <v>0</v>
      </c>
      <c r="M132" s="37">
        <v>0</v>
      </c>
      <c r="N132" s="37">
        <v>0</v>
      </c>
      <c r="O132" s="44">
        <f>'[1]Прод. прилож'!$C$60</f>
        <v>2766750</v>
      </c>
      <c r="P132" s="50">
        <f>K132/[3]Прилож!H82</f>
        <v>7004.4303797468356</v>
      </c>
      <c r="Q132" s="50">
        <v>9673</v>
      </c>
      <c r="R132" s="69" t="s">
        <v>94</v>
      </c>
      <c r="S132" s="111"/>
      <c r="T132" s="111"/>
      <c r="U132" s="111"/>
    </row>
    <row r="133" spans="1:21" ht="25.15" customHeight="1" x14ac:dyDescent="0.25">
      <c r="A133" s="70" t="s">
        <v>2310</v>
      </c>
      <c r="B133" s="45" t="s">
        <v>782</v>
      </c>
      <c r="C133" s="179">
        <v>1965</v>
      </c>
      <c r="D133" s="179" t="s">
        <v>232</v>
      </c>
      <c r="E133" s="179" t="s">
        <v>20</v>
      </c>
      <c r="F133" s="72">
        <v>2</v>
      </c>
      <c r="G133" s="72">
        <v>2</v>
      </c>
      <c r="H133" s="19">
        <v>577.70000000000005</v>
      </c>
      <c r="I133" s="19">
        <v>0</v>
      </c>
      <c r="J133" s="19">
        <v>577.70000000000005</v>
      </c>
      <c r="K133" s="85">
        <f>SUM(L133:O133)</f>
        <v>2135612.8000000003</v>
      </c>
      <c r="L133" s="19">
        <f>-N133</f>
        <v>0</v>
      </c>
      <c r="M133" s="19">
        <v>0</v>
      </c>
      <c r="N133" s="19">
        <v>0</v>
      </c>
      <c r="O133" s="19">
        <f>'[1]Прод. прилож'!$C$1075</f>
        <v>2135612.8000000003</v>
      </c>
      <c r="P133" s="19">
        <f>O133/H133</f>
        <v>3696.7505625757317</v>
      </c>
      <c r="Q133" s="19">
        <v>9673</v>
      </c>
      <c r="R133" s="69" t="s">
        <v>96</v>
      </c>
      <c r="S133" s="18"/>
    </row>
    <row r="134" spans="1:21" ht="25.15" customHeight="1" x14ac:dyDescent="0.25">
      <c r="A134" s="224" t="s">
        <v>2585</v>
      </c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</row>
    <row r="135" spans="1:21" ht="34.9" customHeight="1" x14ac:dyDescent="0.25">
      <c r="A135" s="227" t="s">
        <v>70</v>
      </c>
      <c r="B135" s="227"/>
      <c r="C135" s="161" t="s">
        <v>21</v>
      </c>
      <c r="D135" s="161" t="s">
        <v>21</v>
      </c>
      <c r="E135" s="161" t="s">
        <v>21</v>
      </c>
      <c r="F135" s="96" t="s">
        <v>21</v>
      </c>
      <c r="G135" s="96" t="s">
        <v>21</v>
      </c>
      <c r="H135" s="97">
        <f>SUM(H136:H146)</f>
        <v>5749.9</v>
      </c>
      <c r="I135" s="97">
        <f t="shared" ref="I135:N135" si="25">SUM(I136:I146)</f>
        <v>82.75</v>
      </c>
      <c r="J135" s="97">
        <f t="shared" si="25"/>
        <v>3424.86</v>
      </c>
      <c r="K135" s="97">
        <f>SUM(L135:O135)</f>
        <v>61892639.199999996</v>
      </c>
      <c r="L135" s="97">
        <f t="shared" si="25"/>
        <v>0</v>
      </c>
      <c r="M135" s="97">
        <f t="shared" si="25"/>
        <v>0</v>
      </c>
      <c r="N135" s="97">
        <f t="shared" si="25"/>
        <v>0</v>
      </c>
      <c r="O135" s="97">
        <f>SUM(O136:O146)</f>
        <v>61892639.199999996</v>
      </c>
      <c r="P135" s="34">
        <f>K135/H135</f>
        <v>10764.124454338336</v>
      </c>
      <c r="Q135" s="98" t="s">
        <v>21</v>
      </c>
      <c r="R135" s="99" t="s">
        <v>21</v>
      </c>
    </row>
    <row r="136" spans="1:21" ht="25.9" customHeight="1" x14ac:dyDescent="0.25">
      <c r="A136" s="70" t="s">
        <v>2311</v>
      </c>
      <c r="B136" s="45" t="s">
        <v>159</v>
      </c>
      <c r="C136" s="179">
        <v>1963</v>
      </c>
      <c r="D136" s="179" t="s">
        <v>232</v>
      </c>
      <c r="E136" s="179" t="s">
        <v>20</v>
      </c>
      <c r="F136" s="72">
        <v>2</v>
      </c>
      <c r="G136" s="72">
        <v>2</v>
      </c>
      <c r="H136" s="47">
        <v>397.09</v>
      </c>
      <c r="I136" s="47">
        <v>0</v>
      </c>
      <c r="J136" s="47">
        <v>233.76</v>
      </c>
      <c r="K136" s="46">
        <f>SUM(L136:O136)</f>
        <v>5604435.3599999994</v>
      </c>
      <c r="L136" s="47">
        <v>0</v>
      </c>
      <c r="M136" s="47">
        <v>0</v>
      </c>
      <c r="N136" s="47">
        <v>0</v>
      </c>
      <c r="O136" s="47">
        <f>'[1]Прод. прилож'!$C$621</f>
        <v>5604435.3599999994</v>
      </c>
      <c r="P136" s="47">
        <f t="shared" ref="P136:P146" si="26">K136/H136</f>
        <v>14113.766047999194</v>
      </c>
      <c r="Q136" s="47">
        <v>9673</v>
      </c>
      <c r="R136" s="69" t="s">
        <v>95</v>
      </c>
    </row>
    <row r="137" spans="1:21" ht="25.9" customHeight="1" x14ac:dyDescent="0.25">
      <c r="A137" s="70" t="s">
        <v>2312</v>
      </c>
      <c r="B137" s="45" t="s">
        <v>160</v>
      </c>
      <c r="C137" s="179">
        <v>1962</v>
      </c>
      <c r="D137" s="179" t="s">
        <v>232</v>
      </c>
      <c r="E137" s="179" t="s">
        <v>20</v>
      </c>
      <c r="F137" s="72">
        <v>2</v>
      </c>
      <c r="G137" s="72">
        <v>2</v>
      </c>
      <c r="H137" s="47">
        <v>424.64</v>
      </c>
      <c r="I137" s="47">
        <v>0</v>
      </c>
      <c r="J137" s="47">
        <v>244.77</v>
      </c>
      <c r="K137" s="46">
        <f t="shared" ref="K137:K146" si="27">SUM(L137:O137)</f>
        <v>5588833.7599999998</v>
      </c>
      <c r="L137" s="47">
        <v>0</v>
      </c>
      <c r="M137" s="47">
        <v>0</v>
      </c>
      <c r="N137" s="47">
        <v>0</v>
      </c>
      <c r="O137" s="47">
        <f>'[1]Прод. прилож'!$C$1077</f>
        <v>5588833.7599999998</v>
      </c>
      <c r="P137" s="47">
        <f t="shared" si="26"/>
        <v>13161.34551620196</v>
      </c>
      <c r="Q137" s="47">
        <v>9673</v>
      </c>
      <c r="R137" s="69" t="s">
        <v>96</v>
      </c>
    </row>
    <row r="138" spans="1:21" ht="25.9" customHeight="1" x14ac:dyDescent="0.25">
      <c r="A138" s="70" t="s">
        <v>2313</v>
      </c>
      <c r="B138" s="45" t="s">
        <v>161</v>
      </c>
      <c r="C138" s="179">
        <v>1962</v>
      </c>
      <c r="D138" s="179" t="s">
        <v>232</v>
      </c>
      <c r="E138" s="179" t="s">
        <v>20</v>
      </c>
      <c r="F138" s="72">
        <v>2</v>
      </c>
      <c r="G138" s="72">
        <v>2</v>
      </c>
      <c r="H138" s="47">
        <v>422.58</v>
      </c>
      <c r="I138" s="47">
        <v>0</v>
      </c>
      <c r="J138" s="47">
        <v>242.69</v>
      </c>
      <c r="K138" s="46">
        <f t="shared" si="27"/>
        <v>5554918.9199999999</v>
      </c>
      <c r="L138" s="47">
        <v>0</v>
      </c>
      <c r="M138" s="47">
        <v>0</v>
      </c>
      <c r="N138" s="47">
        <v>0</v>
      </c>
      <c r="O138" s="47">
        <f>'[1]Прод. прилож'!$C$1078</f>
        <v>5554918.9199999999</v>
      </c>
      <c r="P138" s="47">
        <f t="shared" si="26"/>
        <v>13145.248047706944</v>
      </c>
      <c r="Q138" s="47">
        <v>9673</v>
      </c>
      <c r="R138" s="69" t="s">
        <v>96</v>
      </c>
    </row>
    <row r="139" spans="1:21" ht="25.9" customHeight="1" x14ac:dyDescent="0.25">
      <c r="A139" s="70" t="s">
        <v>2314</v>
      </c>
      <c r="B139" s="45" t="s">
        <v>2180</v>
      </c>
      <c r="C139" s="72">
        <v>1964</v>
      </c>
      <c r="D139" s="72" t="s">
        <v>232</v>
      </c>
      <c r="E139" s="72" t="s">
        <v>20</v>
      </c>
      <c r="F139" s="71">
        <v>2</v>
      </c>
      <c r="G139" s="71">
        <v>1</v>
      </c>
      <c r="H139" s="37">
        <v>531.59</v>
      </c>
      <c r="I139" s="37">
        <v>82.75</v>
      </c>
      <c r="J139" s="37">
        <v>448.84</v>
      </c>
      <c r="K139" s="46">
        <f>SUM(L139:O139)</f>
        <v>6766224.3599999994</v>
      </c>
      <c r="L139" s="47">
        <v>0</v>
      </c>
      <c r="M139" s="47">
        <v>0</v>
      </c>
      <c r="N139" s="47">
        <v>0</v>
      </c>
      <c r="O139" s="47">
        <f>'[1]Прод. прилож'!$C$62</f>
        <v>6766224.3599999994</v>
      </c>
      <c r="P139" s="47">
        <f t="shared" si="26"/>
        <v>12728.276227920012</v>
      </c>
      <c r="Q139" s="47">
        <v>9673</v>
      </c>
      <c r="R139" s="69" t="s">
        <v>94</v>
      </c>
    </row>
    <row r="140" spans="1:21" ht="25.9" customHeight="1" x14ac:dyDescent="0.25">
      <c r="A140" s="70" t="s">
        <v>2315</v>
      </c>
      <c r="B140" s="45" t="s">
        <v>162</v>
      </c>
      <c r="C140" s="179">
        <v>1989</v>
      </c>
      <c r="D140" s="179" t="s">
        <v>232</v>
      </c>
      <c r="E140" s="179" t="s">
        <v>20</v>
      </c>
      <c r="F140" s="72">
        <v>2</v>
      </c>
      <c r="G140" s="72">
        <v>1</v>
      </c>
      <c r="H140" s="47">
        <v>1146.7</v>
      </c>
      <c r="I140" s="47">
        <v>0</v>
      </c>
      <c r="J140" s="47">
        <v>631.4</v>
      </c>
      <c r="K140" s="46">
        <f t="shared" si="27"/>
        <v>6766224.3599999994</v>
      </c>
      <c r="L140" s="47">
        <v>0</v>
      </c>
      <c r="M140" s="47">
        <v>0</v>
      </c>
      <c r="N140" s="47">
        <v>0</v>
      </c>
      <c r="O140" s="47">
        <f>'[1]Прод. прилож'!$C$62</f>
        <v>6766224.3599999994</v>
      </c>
      <c r="P140" s="47">
        <f t="shared" si="26"/>
        <v>5900.6055289090427</v>
      </c>
      <c r="Q140" s="47">
        <v>9673</v>
      </c>
      <c r="R140" s="69" t="s">
        <v>94</v>
      </c>
    </row>
    <row r="141" spans="1:21" ht="25.9" customHeight="1" x14ac:dyDescent="0.25">
      <c r="A141" s="70" t="s">
        <v>2316</v>
      </c>
      <c r="B141" s="45" t="s">
        <v>163</v>
      </c>
      <c r="C141" s="179">
        <v>1963</v>
      </c>
      <c r="D141" s="179" t="s">
        <v>232</v>
      </c>
      <c r="E141" s="179" t="s">
        <v>20</v>
      </c>
      <c r="F141" s="72">
        <v>2</v>
      </c>
      <c r="G141" s="72">
        <v>2</v>
      </c>
      <c r="H141" s="47">
        <v>400.6</v>
      </c>
      <c r="I141" s="47">
        <v>0</v>
      </c>
      <c r="J141" s="47">
        <v>244.2</v>
      </c>
      <c r="K141" s="46">
        <f t="shared" si="27"/>
        <v>5663026.4000000004</v>
      </c>
      <c r="L141" s="47">
        <v>0</v>
      </c>
      <c r="M141" s="47">
        <v>0</v>
      </c>
      <c r="N141" s="47">
        <v>0</v>
      </c>
      <c r="O141" s="47">
        <f>'[1]Прод. прилож'!$C$622</f>
        <v>5663026.4000000004</v>
      </c>
      <c r="P141" s="47">
        <f t="shared" si="26"/>
        <v>14136.36145781328</v>
      </c>
      <c r="Q141" s="47">
        <v>9673</v>
      </c>
      <c r="R141" s="69" t="s">
        <v>95</v>
      </c>
    </row>
    <row r="142" spans="1:21" ht="25.9" customHeight="1" x14ac:dyDescent="0.25">
      <c r="A142" s="70" t="s">
        <v>2317</v>
      </c>
      <c r="B142" s="45" t="s">
        <v>164</v>
      </c>
      <c r="C142" s="179">
        <v>1963</v>
      </c>
      <c r="D142" s="179" t="s">
        <v>232</v>
      </c>
      <c r="E142" s="179" t="s">
        <v>20</v>
      </c>
      <c r="F142" s="72">
        <v>2</v>
      </c>
      <c r="G142" s="72">
        <v>1</v>
      </c>
      <c r="H142" s="47">
        <v>305.7</v>
      </c>
      <c r="I142" s="47">
        <v>0</v>
      </c>
      <c r="J142" s="47">
        <v>218.2</v>
      </c>
      <c r="K142" s="46">
        <f t="shared" si="27"/>
        <v>250000</v>
      </c>
      <c r="L142" s="47">
        <v>0</v>
      </c>
      <c r="M142" s="47">
        <v>0</v>
      </c>
      <c r="N142" s="47">
        <v>0</v>
      </c>
      <c r="O142" s="47">
        <f>'[1]Прод. прилож'!$C$1079</f>
        <v>250000</v>
      </c>
      <c r="P142" s="47">
        <f t="shared" si="26"/>
        <v>817.79522407589138</v>
      </c>
      <c r="Q142" s="47">
        <v>9673</v>
      </c>
      <c r="R142" s="69" t="s">
        <v>96</v>
      </c>
    </row>
    <row r="143" spans="1:21" ht="25.9" customHeight="1" x14ac:dyDescent="0.25">
      <c r="A143" s="70" t="s">
        <v>2318</v>
      </c>
      <c r="B143" s="45" t="s">
        <v>165</v>
      </c>
      <c r="C143" s="179">
        <v>1966</v>
      </c>
      <c r="D143" s="179" t="s">
        <v>232</v>
      </c>
      <c r="E143" s="179" t="s">
        <v>20</v>
      </c>
      <c r="F143" s="72">
        <v>2</v>
      </c>
      <c r="G143" s="72">
        <v>2</v>
      </c>
      <c r="H143" s="47">
        <v>731</v>
      </c>
      <c r="I143" s="47">
        <v>0</v>
      </c>
      <c r="J143" s="47">
        <v>423.2</v>
      </c>
      <c r="K143" s="46">
        <f t="shared" si="27"/>
        <v>8010162.04</v>
      </c>
      <c r="L143" s="47">
        <v>0</v>
      </c>
      <c r="M143" s="47">
        <v>0</v>
      </c>
      <c r="N143" s="47">
        <v>0</v>
      </c>
      <c r="O143" s="47">
        <f>'[1]Прод. прилож'!$C$64</f>
        <v>8010162.04</v>
      </c>
      <c r="P143" s="47">
        <f t="shared" si="26"/>
        <v>10957.814008207934</v>
      </c>
      <c r="Q143" s="47">
        <v>9673</v>
      </c>
      <c r="R143" s="69" t="s">
        <v>94</v>
      </c>
    </row>
    <row r="144" spans="1:21" ht="25.9" customHeight="1" x14ac:dyDescent="0.25">
      <c r="A144" s="70" t="s">
        <v>2319</v>
      </c>
      <c r="B144" s="45" t="s">
        <v>166</v>
      </c>
      <c r="C144" s="179">
        <v>1962</v>
      </c>
      <c r="D144" s="179" t="s">
        <v>232</v>
      </c>
      <c r="E144" s="179" t="s">
        <v>20</v>
      </c>
      <c r="F144" s="72">
        <v>2</v>
      </c>
      <c r="G144" s="72">
        <v>2</v>
      </c>
      <c r="H144" s="47">
        <v>494</v>
      </c>
      <c r="I144" s="47">
        <v>0</v>
      </c>
      <c r="J144" s="47">
        <v>243.8</v>
      </c>
      <c r="K144" s="46">
        <f t="shared" si="27"/>
        <v>6049593</v>
      </c>
      <c r="L144" s="47">
        <v>0</v>
      </c>
      <c r="M144" s="47">
        <v>0</v>
      </c>
      <c r="N144" s="47">
        <v>0</v>
      </c>
      <c r="O144" s="47">
        <f>'[1]Прод. прилож'!$C$65</f>
        <v>6049593</v>
      </c>
      <c r="P144" s="47">
        <f t="shared" si="26"/>
        <v>12246.13967611336</v>
      </c>
      <c r="Q144" s="47">
        <v>9673</v>
      </c>
      <c r="R144" s="69" t="s">
        <v>94</v>
      </c>
    </row>
    <row r="145" spans="1:39" ht="25.9" customHeight="1" x14ac:dyDescent="0.25">
      <c r="A145" s="70" t="s">
        <v>2320</v>
      </c>
      <c r="B145" s="45" t="s">
        <v>167</v>
      </c>
      <c r="C145" s="179">
        <v>1963</v>
      </c>
      <c r="D145" s="179" t="s">
        <v>232</v>
      </c>
      <c r="E145" s="179" t="s">
        <v>20</v>
      </c>
      <c r="F145" s="72">
        <v>2</v>
      </c>
      <c r="G145" s="72">
        <v>2</v>
      </c>
      <c r="H145" s="47">
        <v>402</v>
      </c>
      <c r="I145" s="47">
        <v>0</v>
      </c>
      <c r="J145" s="47">
        <v>251.8</v>
      </c>
      <c r="K145" s="46">
        <f t="shared" si="27"/>
        <v>5589628</v>
      </c>
      <c r="L145" s="47">
        <v>0</v>
      </c>
      <c r="M145" s="47">
        <v>0</v>
      </c>
      <c r="N145" s="47">
        <v>0</v>
      </c>
      <c r="O145" s="47">
        <f>'[1]Прод. прилож'!$C$623</f>
        <v>5589628</v>
      </c>
      <c r="P145" s="47">
        <f t="shared" si="26"/>
        <v>13904.547263681592</v>
      </c>
      <c r="Q145" s="47">
        <v>9673</v>
      </c>
      <c r="R145" s="69" t="s">
        <v>95</v>
      </c>
    </row>
    <row r="146" spans="1:39" ht="25.9" customHeight="1" x14ac:dyDescent="0.25">
      <c r="A146" s="70" t="s">
        <v>2321</v>
      </c>
      <c r="B146" s="45" t="s">
        <v>168</v>
      </c>
      <c r="C146" s="179">
        <v>1962</v>
      </c>
      <c r="D146" s="179" t="s">
        <v>232</v>
      </c>
      <c r="E146" s="179" t="s">
        <v>20</v>
      </c>
      <c r="F146" s="72">
        <v>2</v>
      </c>
      <c r="G146" s="72">
        <v>2</v>
      </c>
      <c r="H146" s="47">
        <v>494</v>
      </c>
      <c r="I146" s="47">
        <v>0</v>
      </c>
      <c r="J146" s="47">
        <v>242.2</v>
      </c>
      <c r="K146" s="46">
        <f t="shared" si="27"/>
        <v>6049593</v>
      </c>
      <c r="L146" s="47">
        <v>0</v>
      </c>
      <c r="M146" s="47">
        <v>0</v>
      </c>
      <c r="N146" s="47">
        <v>0</v>
      </c>
      <c r="O146" s="47">
        <f>'[1]Прод. прилож'!$C$66</f>
        <v>6049593</v>
      </c>
      <c r="P146" s="47">
        <f t="shared" si="26"/>
        <v>12246.13967611336</v>
      </c>
      <c r="Q146" s="47">
        <v>9673</v>
      </c>
      <c r="R146" s="69" t="s">
        <v>94</v>
      </c>
    </row>
    <row r="147" spans="1:39" ht="40.15" customHeight="1" x14ac:dyDescent="0.25">
      <c r="A147" s="224" t="s">
        <v>2586</v>
      </c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</row>
    <row r="148" spans="1:39" ht="40.15" customHeight="1" x14ac:dyDescent="0.25">
      <c r="A148" s="227" t="s">
        <v>1080</v>
      </c>
      <c r="B148" s="227"/>
      <c r="C148" s="161" t="s">
        <v>21</v>
      </c>
      <c r="D148" s="161" t="s">
        <v>21</v>
      </c>
      <c r="E148" s="161" t="s">
        <v>21</v>
      </c>
      <c r="F148" s="96" t="s">
        <v>21</v>
      </c>
      <c r="G148" s="96" t="s">
        <v>21</v>
      </c>
      <c r="H148" s="97">
        <f t="shared" ref="H148:O148" si="28">SUM(H149:H152)</f>
        <v>1549.6000000000001</v>
      </c>
      <c r="I148" s="97">
        <f t="shared" si="28"/>
        <v>0</v>
      </c>
      <c r="J148" s="97">
        <f t="shared" si="28"/>
        <v>1469.6000000000001</v>
      </c>
      <c r="K148" s="97">
        <f t="shared" si="28"/>
        <v>19184390</v>
      </c>
      <c r="L148" s="97">
        <f t="shared" si="28"/>
        <v>0</v>
      </c>
      <c r="M148" s="97">
        <f t="shared" si="28"/>
        <v>0</v>
      </c>
      <c r="N148" s="97">
        <f t="shared" si="28"/>
        <v>0</v>
      </c>
      <c r="O148" s="97">
        <f t="shared" si="28"/>
        <v>19184390</v>
      </c>
      <c r="P148" s="34">
        <f>K148/H148</f>
        <v>12380.220702116674</v>
      </c>
      <c r="Q148" s="98" t="s">
        <v>21</v>
      </c>
      <c r="R148" s="99" t="s">
        <v>21</v>
      </c>
    </row>
    <row r="149" spans="1:39" ht="25.9" customHeight="1" x14ac:dyDescent="0.25">
      <c r="A149" s="70" t="s">
        <v>2322</v>
      </c>
      <c r="B149" s="45" t="s">
        <v>169</v>
      </c>
      <c r="C149" s="179">
        <v>1965</v>
      </c>
      <c r="D149" s="179" t="s">
        <v>232</v>
      </c>
      <c r="E149" s="179" t="s">
        <v>20</v>
      </c>
      <c r="F149" s="72">
        <v>2</v>
      </c>
      <c r="G149" s="72">
        <v>2</v>
      </c>
      <c r="H149" s="47">
        <v>394.7</v>
      </c>
      <c r="I149" s="47">
        <v>0</v>
      </c>
      <c r="J149" s="47">
        <v>374.7</v>
      </c>
      <c r="K149" s="47">
        <f>SUM(L149:O149)</f>
        <v>4883023.7</v>
      </c>
      <c r="L149" s="47">
        <v>0</v>
      </c>
      <c r="M149" s="47">
        <v>0</v>
      </c>
      <c r="N149" s="47">
        <v>0</v>
      </c>
      <c r="O149" s="47">
        <f>'[1]Прод. прилож'!$C$1081</f>
        <v>4883023.7</v>
      </c>
      <c r="P149" s="47">
        <f>K149/H149</f>
        <v>12371.481378261971</v>
      </c>
      <c r="Q149" s="47">
        <v>9673</v>
      </c>
      <c r="R149" s="69" t="s">
        <v>96</v>
      </c>
    </row>
    <row r="150" spans="1:39" ht="25.9" customHeight="1" x14ac:dyDescent="0.25">
      <c r="A150" s="70" t="s">
        <v>2323</v>
      </c>
      <c r="B150" s="45" t="s">
        <v>170</v>
      </c>
      <c r="C150" s="179">
        <v>1964</v>
      </c>
      <c r="D150" s="179" t="s">
        <v>232</v>
      </c>
      <c r="E150" s="179" t="s">
        <v>20</v>
      </c>
      <c r="F150" s="72">
        <v>2</v>
      </c>
      <c r="G150" s="72">
        <v>2</v>
      </c>
      <c r="H150" s="47">
        <v>386.1</v>
      </c>
      <c r="I150" s="47">
        <v>0</v>
      </c>
      <c r="J150" s="47">
        <v>366.1</v>
      </c>
      <c r="K150" s="47">
        <f>SUM(L150:O150)</f>
        <v>4689204.4000000004</v>
      </c>
      <c r="L150" s="47">
        <v>0</v>
      </c>
      <c r="M150" s="47">
        <v>0</v>
      </c>
      <c r="N150" s="47">
        <v>0</v>
      </c>
      <c r="O150" s="47">
        <f>'[1]Прод. прилож'!$C$625</f>
        <v>4689204.4000000004</v>
      </c>
      <c r="P150" s="47">
        <f>K150/H150</f>
        <v>12145.051541051542</v>
      </c>
      <c r="Q150" s="47">
        <v>9673</v>
      </c>
      <c r="R150" s="69" t="s">
        <v>95</v>
      </c>
    </row>
    <row r="151" spans="1:39" ht="25.9" customHeight="1" x14ac:dyDescent="0.25">
      <c r="A151" s="70" t="s">
        <v>2324</v>
      </c>
      <c r="B151" s="45" t="s">
        <v>171</v>
      </c>
      <c r="C151" s="179">
        <v>1965</v>
      </c>
      <c r="D151" s="179" t="s">
        <v>232</v>
      </c>
      <c r="E151" s="179" t="s">
        <v>20</v>
      </c>
      <c r="F151" s="72">
        <v>2</v>
      </c>
      <c r="G151" s="72">
        <v>2</v>
      </c>
      <c r="H151" s="47">
        <v>380.1</v>
      </c>
      <c r="I151" s="47">
        <v>0</v>
      </c>
      <c r="J151" s="47">
        <v>360.1</v>
      </c>
      <c r="K151" s="47">
        <f>SUM(L151:O151)</f>
        <v>4860087.0999999996</v>
      </c>
      <c r="L151" s="47">
        <v>0</v>
      </c>
      <c r="M151" s="47">
        <v>0</v>
      </c>
      <c r="N151" s="47">
        <v>0</v>
      </c>
      <c r="O151" s="47">
        <f>'[1]Прод. прилож'!$C$1082</f>
        <v>4860087.0999999996</v>
      </c>
      <c r="P151" s="47">
        <f>K151/H151</f>
        <v>12786.338068929228</v>
      </c>
      <c r="Q151" s="47">
        <v>9673</v>
      </c>
      <c r="R151" s="69" t="s">
        <v>96</v>
      </c>
    </row>
    <row r="152" spans="1:39" ht="25.9" customHeight="1" x14ac:dyDescent="0.25">
      <c r="A152" s="70" t="s">
        <v>2325</v>
      </c>
      <c r="B152" s="45" t="s">
        <v>172</v>
      </c>
      <c r="C152" s="179">
        <v>1964</v>
      </c>
      <c r="D152" s="179" t="s">
        <v>232</v>
      </c>
      <c r="E152" s="179" t="s">
        <v>20</v>
      </c>
      <c r="F152" s="72">
        <v>2</v>
      </c>
      <c r="G152" s="72">
        <v>2</v>
      </c>
      <c r="H152" s="47">
        <v>388.7</v>
      </c>
      <c r="I152" s="47">
        <v>0</v>
      </c>
      <c r="J152" s="47">
        <v>368.7</v>
      </c>
      <c r="K152" s="47">
        <f>SUM(L152:O152)</f>
        <v>4752074.8</v>
      </c>
      <c r="L152" s="47">
        <v>0</v>
      </c>
      <c r="M152" s="47">
        <v>0</v>
      </c>
      <c r="N152" s="47">
        <v>0</v>
      </c>
      <c r="O152" s="47">
        <f>'[1]Прод. прилож'!$C$626</f>
        <v>4752074.8</v>
      </c>
      <c r="P152" s="47">
        <f>K152/H152</f>
        <v>12225.559042963725</v>
      </c>
      <c r="Q152" s="47">
        <v>9673</v>
      </c>
      <c r="R152" s="69" t="s">
        <v>95</v>
      </c>
    </row>
    <row r="153" spans="1:39" ht="40.15" customHeight="1" x14ac:dyDescent="0.25">
      <c r="A153" s="224" t="s">
        <v>2587</v>
      </c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</row>
    <row r="154" spans="1:39" ht="40.15" customHeight="1" x14ac:dyDescent="0.25">
      <c r="A154" s="227" t="s">
        <v>36</v>
      </c>
      <c r="B154" s="227"/>
      <c r="C154" s="161" t="s">
        <v>21</v>
      </c>
      <c r="D154" s="161" t="s">
        <v>21</v>
      </c>
      <c r="E154" s="161" t="s">
        <v>21</v>
      </c>
      <c r="F154" s="96" t="s">
        <v>21</v>
      </c>
      <c r="G154" s="96" t="s">
        <v>21</v>
      </c>
      <c r="H154" s="97">
        <f t="shared" ref="H154:N154" si="29">SUM(H155:H188)</f>
        <v>46177.5</v>
      </c>
      <c r="I154" s="97">
        <f t="shared" si="29"/>
        <v>257.29000000000002</v>
      </c>
      <c r="J154" s="97">
        <f t="shared" si="29"/>
        <v>41260.229999999996</v>
      </c>
      <c r="K154" s="97">
        <f t="shared" si="29"/>
        <v>309589643.99000007</v>
      </c>
      <c r="L154" s="97">
        <f t="shared" si="29"/>
        <v>0</v>
      </c>
      <c r="M154" s="97">
        <f t="shared" si="29"/>
        <v>0</v>
      </c>
      <c r="N154" s="97">
        <f t="shared" si="29"/>
        <v>0</v>
      </c>
      <c r="O154" s="97">
        <f>SUM(O155:O188)</f>
        <v>309589643.99000007</v>
      </c>
      <c r="P154" s="34">
        <f t="shared" ref="P154:P159" si="30">K154/H154</f>
        <v>6704.3396457149056</v>
      </c>
      <c r="Q154" s="98" t="s">
        <v>21</v>
      </c>
      <c r="R154" s="99" t="s">
        <v>21</v>
      </c>
    </row>
    <row r="155" spans="1:39" ht="25.9" customHeight="1" x14ac:dyDescent="0.25">
      <c r="A155" s="179" t="s">
        <v>2326</v>
      </c>
      <c r="B155" s="45" t="s">
        <v>2165</v>
      </c>
      <c r="C155" s="72">
        <v>1981</v>
      </c>
      <c r="D155" s="72" t="s">
        <v>232</v>
      </c>
      <c r="E155" s="72" t="s">
        <v>20</v>
      </c>
      <c r="F155" s="71">
        <v>2</v>
      </c>
      <c r="G155" s="71">
        <v>1</v>
      </c>
      <c r="H155" s="46">
        <v>583.9</v>
      </c>
      <c r="I155" s="46">
        <v>0</v>
      </c>
      <c r="J155" s="46">
        <v>490.7</v>
      </c>
      <c r="K155" s="48">
        <f t="shared" ref="K155" si="31">SUM(L155:O155)</f>
        <v>2712500</v>
      </c>
      <c r="L155" s="48">
        <v>0</v>
      </c>
      <c r="M155" s="48">
        <v>0</v>
      </c>
      <c r="N155" s="48">
        <v>0</v>
      </c>
      <c r="O155" s="48">
        <f>'[1]Прод. прилож'!$C$1084</f>
        <v>2712500</v>
      </c>
      <c r="P155" s="50">
        <f t="shared" si="30"/>
        <v>4645.4872409659192</v>
      </c>
      <c r="Q155" s="47">
        <v>9673</v>
      </c>
      <c r="R155" s="70" t="s">
        <v>96</v>
      </c>
      <c r="S155" s="2"/>
      <c r="T155" s="2"/>
      <c r="U155" s="2"/>
    </row>
    <row r="156" spans="1:39" ht="22.9" customHeight="1" x14ac:dyDescent="0.25">
      <c r="A156" s="179" t="s">
        <v>2327</v>
      </c>
      <c r="B156" s="54" t="s">
        <v>178</v>
      </c>
      <c r="C156" s="93">
        <v>1983</v>
      </c>
      <c r="D156" s="179" t="s">
        <v>232</v>
      </c>
      <c r="E156" s="179" t="s">
        <v>20</v>
      </c>
      <c r="F156" s="179">
        <v>3</v>
      </c>
      <c r="G156" s="179">
        <v>2</v>
      </c>
      <c r="H156" s="48">
        <v>2011.4</v>
      </c>
      <c r="I156" s="48">
        <v>0</v>
      </c>
      <c r="J156" s="48">
        <v>2011.4</v>
      </c>
      <c r="K156" s="48">
        <f t="shared" ref="K156:K188" si="32">SUM(L156:O156)</f>
        <v>15358480.400000002</v>
      </c>
      <c r="L156" s="48">
        <v>0</v>
      </c>
      <c r="M156" s="48">
        <v>0</v>
      </c>
      <c r="N156" s="48">
        <v>0</v>
      </c>
      <c r="O156" s="48">
        <f>'[1]Прод. прилож'!$C$1085</f>
        <v>15358480.400000002</v>
      </c>
      <c r="P156" s="50">
        <f t="shared" si="30"/>
        <v>7635.7166152928312</v>
      </c>
      <c r="Q156" s="47">
        <v>9673</v>
      </c>
      <c r="R156" s="70" t="s">
        <v>96</v>
      </c>
      <c r="S156" s="27"/>
      <c r="T156" s="20"/>
      <c r="U156" s="1"/>
      <c r="V156" s="1"/>
      <c r="W156" s="1"/>
      <c r="X156" s="3"/>
      <c r="Y156" s="3"/>
      <c r="Z156" s="25"/>
      <c r="AA156" s="25"/>
      <c r="AB156" s="25"/>
      <c r="AC156" s="130"/>
      <c r="AD156" s="25"/>
      <c r="AE156" s="25"/>
      <c r="AF156" s="25"/>
      <c r="AG156" s="130"/>
      <c r="AH156" s="6"/>
      <c r="AI156" s="6"/>
      <c r="AJ156" s="27"/>
      <c r="AK156" s="14"/>
      <c r="AL156" s="14"/>
      <c r="AM156" s="14"/>
    </row>
    <row r="157" spans="1:39" ht="22.9" customHeight="1" x14ac:dyDescent="0.25">
      <c r="A157" s="179" t="s">
        <v>2328</v>
      </c>
      <c r="B157" s="54" t="s">
        <v>179</v>
      </c>
      <c r="C157" s="179">
        <v>1976</v>
      </c>
      <c r="D157" s="179" t="s">
        <v>232</v>
      </c>
      <c r="E157" s="179" t="s">
        <v>20</v>
      </c>
      <c r="F157" s="179">
        <v>2</v>
      </c>
      <c r="G157" s="179">
        <v>2</v>
      </c>
      <c r="H157" s="48">
        <v>1043.9000000000001</v>
      </c>
      <c r="I157" s="48">
        <v>0</v>
      </c>
      <c r="J157" s="48">
        <v>1043.9000000000001</v>
      </c>
      <c r="K157" s="48">
        <f t="shared" si="32"/>
        <v>4611735.8000000007</v>
      </c>
      <c r="L157" s="48">
        <v>0</v>
      </c>
      <c r="M157" s="48">
        <v>0</v>
      </c>
      <c r="N157" s="48">
        <v>0</v>
      </c>
      <c r="O157" s="48">
        <f>'[1]Прод. прилож'!$C$1086</f>
        <v>4611735.8000000007</v>
      </c>
      <c r="P157" s="50">
        <f t="shared" si="30"/>
        <v>4417.7946163425622</v>
      </c>
      <c r="Q157" s="47">
        <v>9673</v>
      </c>
      <c r="R157" s="70" t="s">
        <v>96</v>
      </c>
      <c r="S157" s="90"/>
      <c r="T157" s="45"/>
      <c r="U157" s="72"/>
      <c r="V157" s="72"/>
      <c r="W157" s="72"/>
      <c r="X157" s="71"/>
      <c r="Y157" s="71"/>
      <c r="Z157" s="46"/>
      <c r="AA157" s="46"/>
      <c r="AB157" s="46"/>
      <c r="AC157" s="44"/>
      <c r="AD157" s="46"/>
      <c r="AE157" s="46"/>
      <c r="AF157" s="46"/>
      <c r="AG157" s="44"/>
      <c r="AH157" s="50"/>
      <c r="AI157" s="50"/>
      <c r="AJ157" s="69"/>
      <c r="AK157" s="14"/>
      <c r="AL157" s="14"/>
      <c r="AM157" s="14"/>
    </row>
    <row r="158" spans="1:39" ht="28.15" customHeight="1" x14ac:dyDescent="0.25">
      <c r="A158" s="179" t="s">
        <v>2329</v>
      </c>
      <c r="B158" s="54" t="s">
        <v>180</v>
      </c>
      <c r="C158" s="179" t="s">
        <v>181</v>
      </c>
      <c r="D158" s="179" t="s">
        <v>232</v>
      </c>
      <c r="E158" s="179" t="s">
        <v>20</v>
      </c>
      <c r="F158" s="179">
        <v>3</v>
      </c>
      <c r="G158" s="179">
        <v>4</v>
      </c>
      <c r="H158" s="48">
        <v>410</v>
      </c>
      <c r="I158" s="48">
        <v>0</v>
      </c>
      <c r="J158" s="48">
        <v>352.9</v>
      </c>
      <c r="K158" s="48">
        <f t="shared" si="32"/>
        <v>5684636</v>
      </c>
      <c r="L158" s="48">
        <v>0</v>
      </c>
      <c r="M158" s="48">
        <v>0</v>
      </c>
      <c r="N158" s="48">
        <v>0</v>
      </c>
      <c r="O158" s="48">
        <f>'[1]Прод. прилож'!$C$68</f>
        <v>5684636</v>
      </c>
      <c r="P158" s="50">
        <f t="shared" si="30"/>
        <v>13864.965853658536</v>
      </c>
      <c r="Q158" s="47">
        <v>9673</v>
      </c>
      <c r="R158" s="70" t="s">
        <v>94</v>
      </c>
      <c r="S158" s="90"/>
      <c r="T158" s="45"/>
      <c r="U158" s="72"/>
      <c r="V158" s="72"/>
      <c r="W158" s="72"/>
      <c r="X158" s="71"/>
      <c r="Y158" s="71"/>
      <c r="Z158" s="46"/>
      <c r="AA158" s="46"/>
      <c r="AB158" s="46"/>
      <c r="AC158" s="44"/>
      <c r="AD158" s="46"/>
      <c r="AE158" s="46"/>
      <c r="AF158" s="46"/>
      <c r="AG158" s="44"/>
      <c r="AH158" s="50"/>
      <c r="AI158" s="50"/>
      <c r="AJ158" s="69"/>
      <c r="AK158" s="14"/>
      <c r="AL158" s="14"/>
      <c r="AM158" s="14"/>
    </row>
    <row r="159" spans="1:39" s="112" customFormat="1" ht="34.9" customHeight="1" x14ac:dyDescent="0.25">
      <c r="A159" s="228" t="s">
        <v>2330</v>
      </c>
      <c r="B159" s="210" t="s">
        <v>2011</v>
      </c>
      <c r="C159" s="218">
        <v>1957</v>
      </c>
      <c r="D159" s="218">
        <v>2013</v>
      </c>
      <c r="E159" s="218" t="s">
        <v>20</v>
      </c>
      <c r="F159" s="235">
        <v>2</v>
      </c>
      <c r="G159" s="235">
        <v>2</v>
      </c>
      <c r="H159" s="253">
        <v>580.45000000000005</v>
      </c>
      <c r="I159" s="253">
        <v>73.67</v>
      </c>
      <c r="J159" s="253">
        <v>506.78</v>
      </c>
      <c r="K159" s="44">
        <f t="shared" si="32"/>
        <v>300000</v>
      </c>
      <c r="L159" s="37">
        <v>0</v>
      </c>
      <c r="M159" s="37">
        <v>0</v>
      </c>
      <c r="N159" s="37">
        <v>0</v>
      </c>
      <c r="O159" s="44">
        <f>'[1]Прод. прилож'!$C$69</f>
        <v>300000</v>
      </c>
      <c r="P159" s="50">
        <f t="shared" si="30"/>
        <v>516.840382461883</v>
      </c>
      <c r="Q159" s="50">
        <v>9673</v>
      </c>
      <c r="R159" s="69" t="s">
        <v>94</v>
      </c>
      <c r="S159" s="119"/>
      <c r="T159" s="115"/>
      <c r="U159" s="115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</row>
    <row r="160" spans="1:39" s="112" customFormat="1" ht="34.9" customHeight="1" x14ac:dyDescent="0.25">
      <c r="A160" s="229"/>
      <c r="B160" s="211"/>
      <c r="C160" s="219"/>
      <c r="D160" s="219"/>
      <c r="E160" s="219"/>
      <c r="F160" s="236"/>
      <c r="G160" s="236"/>
      <c r="H160" s="254"/>
      <c r="I160" s="254"/>
      <c r="J160" s="254"/>
      <c r="K160" s="44">
        <f t="shared" si="32"/>
        <v>5154912.5</v>
      </c>
      <c r="L160" s="37">
        <v>0</v>
      </c>
      <c r="M160" s="37">
        <v>0</v>
      </c>
      <c r="N160" s="37">
        <v>0</v>
      </c>
      <c r="O160" s="44">
        <f>'[1]Прод. прилож'!$C$628</f>
        <v>5154912.5</v>
      </c>
      <c r="P160" s="50">
        <f>K160/H159</f>
        <v>8880.8898268584708</v>
      </c>
      <c r="Q160" s="50">
        <v>9673</v>
      </c>
      <c r="R160" s="69" t="s">
        <v>95</v>
      </c>
      <c r="S160" s="119"/>
      <c r="T160" s="115"/>
      <c r="U160" s="115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</row>
    <row r="161" spans="1:39" ht="22.9" customHeight="1" x14ac:dyDescent="0.25">
      <c r="A161" s="70" t="s">
        <v>2331</v>
      </c>
      <c r="B161" s="45" t="s">
        <v>182</v>
      </c>
      <c r="C161" s="179">
        <v>1967</v>
      </c>
      <c r="D161" s="179" t="s">
        <v>232</v>
      </c>
      <c r="E161" s="179" t="s">
        <v>20</v>
      </c>
      <c r="F161" s="179">
        <v>2</v>
      </c>
      <c r="G161" s="179">
        <v>4</v>
      </c>
      <c r="H161" s="48">
        <v>310</v>
      </c>
      <c r="I161" s="48">
        <v>0</v>
      </c>
      <c r="J161" s="48">
        <v>310</v>
      </c>
      <c r="K161" s="48">
        <f t="shared" si="32"/>
        <v>1162810</v>
      </c>
      <c r="L161" s="48">
        <v>0</v>
      </c>
      <c r="M161" s="48">
        <v>0</v>
      </c>
      <c r="N161" s="48">
        <v>0</v>
      </c>
      <c r="O161" s="48">
        <f>'[1]Прод. прилож'!$C$629</f>
        <v>1162810</v>
      </c>
      <c r="P161" s="50">
        <f t="shared" ref="P161:P188" si="33">K161/H161</f>
        <v>3751</v>
      </c>
      <c r="Q161" s="47">
        <v>9673</v>
      </c>
      <c r="R161" s="70" t="s">
        <v>95</v>
      </c>
      <c r="S161" s="90"/>
      <c r="T161" s="45"/>
      <c r="U161" s="72"/>
      <c r="V161" s="72"/>
      <c r="W161" s="72"/>
      <c r="X161" s="71"/>
      <c r="Y161" s="71"/>
      <c r="Z161" s="46"/>
      <c r="AA161" s="46"/>
      <c r="AB161" s="46"/>
      <c r="AC161" s="44"/>
      <c r="AD161" s="46"/>
      <c r="AE161" s="46"/>
      <c r="AF161" s="46"/>
      <c r="AG161" s="44"/>
      <c r="AH161" s="50"/>
      <c r="AI161" s="50"/>
      <c r="AJ161" s="69"/>
      <c r="AK161" s="14"/>
      <c r="AL161" s="14"/>
      <c r="AM161" s="14"/>
    </row>
    <row r="162" spans="1:39" ht="22.9" customHeight="1" x14ac:dyDescent="0.25">
      <c r="A162" s="70" t="s">
        <v>2332</v>
      </c>
      <c r="B162" s="45" t="s">
        <v>183</v>
      </c>
      <c r="C162" s="179">
        <v>1970</v>
      </c>
      <c r="D162" s="179" t="s">
        <v>232</v>
      </c>
      <c r="E162" s="179" t="s">
        <v>22</v>
      </c>
      <c r="F162" s="179">
        <v>5</v>
      </c>
      <c r="G162" s="179">
        <v>4</v>
      </c>
      <c r="H162" s="48">
        <v>3437.5</v>
      </c>
      <c r="I162" s="48">
        <v>0</v>
      </c>
      <c r="J162" s="48">
        <v>3437.5</v>
      </c>
      <c r="K162" s="48">
        <f t="shared" si="32"/>
        <v>26176875</v>
      </c>
      <c r="L162" s="48">
        <v>0</v>
      </c>
      <c r="M162" s="48">
        <v>0</v>
      </c>
      <c r="N162" s="48">
        <v>0</v>
      </c>
      <c r="O162" s="48">
        <f>'[1]Прод. прилож'!$C$1087</f>
        <v>26176875</v>
      </c>
      <c r="P162" s="50">
        <f t="shared" si="33"/>
        <v>7615.090909090909</v>
      </c>
      <c r="Q162" s="47">
        <v>9673</v>
      </c>
      <c r="R162" s="70" t="s">
        <v>96</v>
      </c>
      <c r="S162" s="90"/>
      <c r="T162" s="45"/>
      <c r="U162" s="72"/>
      <c r="V162" s="72"/>
      <c r="W162" s="72"/>
      <c r="X162" s="71"/>
      <c r="Y162" s="71"/>
      <c r="Z162" s="46"/>
      <c r="AA162" s="46"/>
      <c r="AB162" s="46"/>
      <c r="AC162" s="44"/>
      <c r="AD162" s="46"/>
      <c r="AE162" s="46"/>
      <c r="AF162" s="46"/>
      <c r="AG162" s="44"/>
      <c r="AH162" s="50"/>
      <c r="AI162" s="50"/>
      <c r="AJ162" s="69"/>
      <c r="AK162" s="14"/>
      <c r="AL162" s="14"/>
      <c r="AM162" s="14"/>
    </row>
    <row r="163" spans="1:39" ht="22.9" customHeight="1" x14ac:dyDescent="0.25">
      <c r="A163" s="70" t="s">
        <v>2333</v>
      </c>
      <c r="B163" s="45" t="s">
        <v>184</v>
      </c>
      <c r="C163" s="179">
        <v>1964</v>
      </c>
      <c r="D163" s="179" t="s">
        <v>232</v>
      </c>
      <c r="E163" s="179" t="s">
        <v>20</v>
      </c>
      <c r="F163" s="179">
        <v>4</v>
      </c>
      <c r="G163" s="179">
        <v>3</v>
      </c>
      <c r="H163" s="48">
        <v>2239.8000000000002</v>
      </c>
      <c r="I163" s="48">
        <v>0</v>
      </c>
      <c r="J163" s="48">
        <v>2239.8000000000002</v>
      </c>
      <c r="K163" s="48">
        <f t="shared" si="32"/>
        <v>17091122.800000001</v>
      </c>
      <c r="L163" s="48">
        <v>0</v>
      </c>
      <c r="M163" s="48">
        <v>0</v>
      </c>
      <c r="N163" s="48">
        <v>0</v>
      </c>
      <c r="O163" s="48">
        <f>'[1]Прод. прилож'!$C$1088</f>
        <v>17091122.800000001</v>
      </c>
      <c r="P163" s="50">
        <f t="shared" si="33"/>
        <v>7630.6468434681665</v>
      </c>
      <c r="Q163" s="47">
        <v>9673</v>
      </c>
      <c r="R163" s="70" t="s">
        <v>96</v>
      </c>
      <c r="S163" s="90"/>
      <c r="T163" s="45"/>
      <c r="U163" s="72"/>
      <c r="V163" s="72"/>
      <c r="W163" s="72"/>
      <c r="X163" s="71"/>
      <c r="Y163" s="71"/>
      <c r="Z163" s="46"/>
      <c r="AA163" s="46"/>
      <c r="AB163" s="46"/>
      <c r="AC163" s="44"/>
      <c r="AD163" s="46"/>
      <c r="AE163" s="46"/>
      <c r="AF163" s="46"/>
      <c r="AG163" s="44"/>
      <c r="AH163" s="50"/>
      <c r="AI163" s="50"/>
      <c r="AJ163" s="69"/>
      <c r="AK163" s="14"/>
      <c r="AL163" s="14"/>
      <c r="AM163" s="14"/>
    </row>
    <row r="164" spans="1:39" ht="22.9" customHeight="1" x14ac:dyDescent="0.25">
      <c r="A164" s="70" t="s">
        <v>2334</v>
      </c>
      <c r="B164" s="45" t="s">
        <v>185</v>
      </c>
      <c r="C164" s="179">
        <v>1961</v>
      </c>
      <c r="D164" s="179" t="s">
        <v>232</v>
      </c>
      <c r="E164" s="179" t="s">
        <v>20</v>
      </c>
      <c r="F164" s="179">
        <v>2</v>
      </c>
      <c r="G164" s="179">
        <v>2</v>
      </c>
      <c r="H164" s="48">
        <v>788.6</v>
      </c>
      <c r="I164" s="48">
        <v>0</v>
      </c>
      <c r="J164" s="48">
        <v>572.20000000000005</v>
      </c>
      <c r="K164" s="48">
        <f t="shared" si="32"/>
        <v>5391924.2199999997</v>
      </c>
      <c r="L164" s="48">
        <v>0</v>
      </c>
      <c r="M164" s="48">
        <v>0</v>
      </c>
      <c r="N164" s="48">
        <v>0</v>
      </c>
      <c r="O164" s="48">
        <f>'[1]Прод. прилож'!$C$70</f>
        <v>5391924.2199999997</v>
      </c>
      <c r="P164" s="50">
        <f t="shared" si="33"/>
        <v>6837.3373319807251</v>
      </c>
      <c r="Q164" s="47">
        <v>9673</v>
      </c>
      <c r="R164" s="70" t="s">
        <v>94</v>
      </c>
      <c r="S164" s="90"/>
      <c r="T164" s="45"/>
      <c r="U164" s="72"/>
      <c r="V164" s="72"/>
      <c r="W164" s="72"/>
      <c r="X164" s="71"/>
      <c r="Y164" s="71"/>
      <c r="Z164" s="46"/>
      <c r="AA164" s="46"/>
      <c r="AB164" s="46"/>
      <c r="AC164" s="44"/>
      <c r="AD164" s="46"/>
      <c r="AE164" s="46"/>
      <c r="AF164" s="46"/>
      <c r="AG164" s="44"/>
      <c r="AH164" s="50"/>
      <c r="AI164" s="50"/>
      <c r="AJ164" s="69"/>
      <c r="AK164" s="14"/>
      <c r="AL164" s="14"/>
      <c r="AM164" s="14"/>
    </row>
    <row r="165" spans="1:39" ht="22.9" customHeight="1" x14ac:dyDescent="0.25">
      <c r="A165" s="70" t="s">
        <v>2335</v>
      </c>
      <c r="B165" s="45" t="s">
        <v>186</v>
      </c>
      <c r="C165" s="179">
        <v>1961</v>
      </c>
      <c r="D165" s="179" t="s">
        <v>232</v>
      </c>
      <c r="E165" s="179" t="s">
        <v>20</v>
      </c>
      <c r="F165" s="179">
        <v>2</v>
      </c>
      <c r="G165" s="179">
        <v>2</v>
      </c>
      <c r="H165" s="48">
        <v>683</v>
      </c>
      <c r="I165" s="48">
        <v>0</v>
      </c>
      <c r="J165" s="48">
        <v>594.5</v>
      </c>
      <c r="K165" s="48">
        <f t="shared" si="32"/>
        <v>4581416.6500000004</v>
      </c>
      <c r="L165" s="48">
        <v>0</v>
      </c>
      <c r="M165" s="48">
        <v>0</v>
      </c>
      <c r="N165" s="48">
        <v>0</v>
      </c>
      <c r="O165" s="48">
        <f>'[1]Прод. прилож'!$C$71</f>
        <v>4581416.6500000004</v>
      </c>
      <c r="P165" s="50">
        <f t="shared" si="33"/>
        <v>6707.7842606149343</v>
      </c>
      <c r="Q165" s="47">
        <v>9673</v>
      </c>
      <c r="R165" s="70" t="s">
        <v>94</v>
      </c>
      <c r="S165" s="90"/>
      <c r="T165" s="45"/>
      <c r="U165" s="72"/>
      <c r="V165" s="72"/>
      <c r="W165" s="72"/>
      <c r="X165" s="71"/>
      <c r="Y165" s="71"/>
      <c r="Z165" s="46"/>
      <c r="AA165" s="46"/>
      <c r="AB165" s="46"/>
      <c r="AC165" s="44"/>
      <c r="AD165" s="46"/>
      <c r="AE165" s="46"/>
      <c r="AF165" s="46"/>
      <c r="AG165" s="44"/>
      <c r="AH165" s="50"/>
      <c r="AI165" s="50"/>
      <c r="AJ165" s="69"/>
      <c r="AK165" s="14"/>
      <c r="AL165" s="14"/>
      <c r="AM165" s="14"/>
    </row>
    <row r="166" spans="1:39" ht="22.9" customHeight="1" x14ac:dyDescent="0.25">
      <c r="A166" s="70" t="s">
        <v>2336</v>
      </c>
      <c r="B166" s="45" t="s">
        <v>187</v>
      </c>
      <c r="C166" s="179">
        <v>1963</v>
      </c>
      <c r="D166" s="179" t="s">
        <v>232</v>
      </c>
      <c r="E166" s="179" t="s">
        <v>20</v>
      </c>
      <c r="F166" s="179">
        <v>2</v>
      </c>
      <c r="G166" s="179">
        <v>2</v>
      </c>
      <c r="H166" s="48">
        <v>691</v>
      </c>
      <c r="I166" s="48">
        <v>0</v>
      </c>
      <c r="J166" s="48">
        <v>558.70000000000005</v>
      </c>
      <c r="K166" s="48">
        <f t="shared" si="32"/>
        <v>5001976.51</v>
      </c>
      <c r="L166" s="48">
        <v>0</v>
      </c>
      <c r="M166" s="48">
        <v>0</v>
      </c>
      <c r="N166" s="48">
        <v>0</v>
      </c>
      <c r="O166" s="48">
        <f>'[1]Прод. прилож'!$C$72</f>
        <v>5001976.51</v>
      </c>
      <c r="P166" s="50">
        <f t="shared" si="33"/>
        <v>7238.75037626628</v>
      </c>
      <c r="Q166" s="47">
        <v>9673</v>
      </c>
      <c r="R166" s="70" t="s">
        <v>94</v>
      </c>
      <c r="S166" s="90"/>
      <c r="T166" s="45"/>
      <c r="U166" s="72"/>
      <c r="V166" s="72"/>
      <c r="W166" s="72"/>
      <c r="X166" s="71"/>
      <c r="Y166" s="71"/>
      <c r="Z166" s="46"/>
      <c r="AA166" s="46"/>
      <c r="AB166" s="46"/>
      <c r="AC166" s="44"/>
      <c r="AD166" s="46"/>
      <c r="AE166" s="46"/>
      <c r="AF166" s="46"/>
      <c r="AG166" s="44"/>
      <c r="AH166" s="50"/>
      <c r="AI166" s="50"/>
      <c r="AJ166" s="69"/>
      <c r="AK166" s="14"/>
      <c r="AL166" s="14"/>
      <c r="AM166" s="14"/>
    </row>
    <row r="167" spans="1:39" ht="22.9" customHeight="1" x14ac:dyDescent="0.25">
      <c r="A167" s="70" t="s">
        <v>2337</v>
      </c>
      <c r="B167" s="45" t="s">
        <v>188</v>
      </c>
      <c r="C167" s="179">
        <v>1962</v>
      </c>
      <c r="D167" s="179" t="s">
        <v>232</v>
      </c>
      <c r="E167" s="179" t="s">
        <v>20</v>
      </c>
      <c r="F167" s="179">
        <v>2</v>
      </c>
      <c r="G167" s="179">
        <v>1</v>
      </c>
      <c r="H167" s="48">
        <v>682</v>
      </c>
      <c r="I167" s="48">
        <v>0</v>
      </c>
      <c r="J167" s="48">
        <v>568.4</v>
      </c>
      <c r="K167" s="48">
        <f t="shared" si="32"/>
        <v>4527166.1100000003</v>
      </c>
      <c r="L167" s="48">
        <v>0</v>
      </c>
      <c r="M167" s="48">
        <v>0</v>
      </c>
      <c r="N167" s="48">
        <v>0</v>
      </c>
      <c r="O167" s="48">
        <f>'[1]Прод. прилож'!$C$73</f>
        <v>4527166.1100000003</v>
      </c>
      <c r="P167" s="50">
        <f t="shared" si="33"/>
        <v>6638.0734750733145</v>
      </c>
      <c r="Q167" s="47">
        <v>9673</v>
      </c>
      <c r="R167" s="70" t="s">
        <v>94</v>
      </c>
      <c r="S167" s="90"/>
      <c r="T167" s="45"/>
      <c r="U167" s="72"/>
      <c r="V167" s="72"/>
      <c r="W167" s="72"/>
      <c r="X167" s="71"/>
      <c r="Y167" s="71"/>
      <c r="Z167" s="46"/>
      <c r="AA167" s="46"/>
      <c r="AB167" s="46"/>
      <c r="AC167" s="44"/>
      <c r="AD167" s="46"/>
      <c r="AE167" s="46"/>
      <c r="AF167" s="46"/>
      <c r="AG167" s="44"/>
      <c r="AH167" s="50"/>
      <c r="AI167" s="50"/>
      <c r="AJ167" s="69"/>
      <c r="AK167" s="14"/>
      <c r="AL167" s="14"/>
      <c r="AM167" s="14"/>
    </row>
    <row r="168" spans="1:39" ht="22.9" customHeight="1" x14ac:dyDescent="0.25">
      <c r="A168" s="70" t="s">
        <v>2338</v>
      </c>
      <c r="B168" s="45" t="s">
        <v>189</v>
      </c>
      <c r="C168" s="179">
        <v>1966</v>
      </c>
      <c r="D168" s="179" t="s">
        <v>232</v>
      </c>
      <c r="E168" s="179" t="s">
        <v>20</v>
      </c>
      <c r="F168" s="179">
        <v>4</v>
      </c>
      <c r="G168" s="179">
        <v>2</v>
      </c>
      <c r="H168" s="48">
        <v>2040.2</v>
      </c>
      <c r="I168" s="48">
        <v>0</v>
      </c>
      <c r="J168" s="48">
        <v>2040.2</v>
      </c>
      <c r="K168" s="48">
        <f t="shared" si="32"/>
        <v>15576957.200000001</v>
      </c>
      <c r="L168" s="48">
        <v>0</v>
      </c>
      <c r="M168" s="48">
        <v>0</v>
      </c>
      <c r="N168" s="48">
        <v>0</v>
      </c>
      <c r="O168" s="48">
        <f>'[1]Прод. прилож'!$C$630</f>
        <v>15576957.200000001</v>
      </c>
      <c r="P168" s="50">
        <f t="shared" si="33"/>
        <v>7635.0148024703467</v>
      </c>
      <c r="Q168" s="47">
        <v>9673</v>
      </c>
      <c r="R168" s="70" t="s">
        <v>95</v>
      </c>
      <c r="S168" s="90"/>
      <c r="T168" s="45"/>
      <c r="U168" s="72"/>
      <c r="V168" s="72"/>
      <c r="W168" s="72"/>
      <c r="X168" s="71"/>
      <c r="Y168" s="71"/>
      <c r="Z168" s="46"/>
      <c r="AA168" s="46"/>
      <c r="AB168" s="46"/>
      <c r="AC168" s="44"/>
      <c r="AD168" s="46"/>
      <c r="AE168" s="46"/>
      <c r="AF168" s="46"/>
      <c r="AG168" s="44"/>
      <c r="AH168" s="50"/>
      <c r="AI168" s="50"/>
      <c r="AJ168" s="69"/>
      <c r="AK168" s="14"/>
      <c r="AL168" s="14"/>
      <c r="AM168" s="14"/>
    </row>
    <row r="169" spans="1:39" ht="22.9" customHeight="1" x14ac:dyDescent="0.25">
      <c r="A169" s="70" t="s">
        <v>2339</v>
      </c>
      <c r="B169" s="45" t="s">
        <v>190</v>
      </c>
      <c r="C169" s="179">
        <v>1964</v>
      </c>
      <c r="D169" s="179" t="s">
        <v>232</v>
      </c>
      <c r="E169" s="179" t="s">
        <v>20</v>
      </c>
      <c r="F169" s="179">
        <v>4</v>
      </c>
      <c r="G169" s="179">
        <v>2</v>
      </c>
      <c r="H169" s="48">
        <v>2028.8</v>
      </c>
      <c r="I169" s="48">
        <v>0</v>
      </c>
      <c r="J169" s="48">
        <v>2028.8</v>
      </c>
      <c r="K169" s="48">
        <f t="shared" si="32"/>
        <v>16405448</v>
      </c>
      <c r="L169" s="48">
        <v>0</v>
      </c>
      <c r="M169" s="48">
        <v>0</v>
      </c>
      <c r="N169" s="48">
        <v>0</v>
      </c>
      <c r="O169" s="48">
        <f>'[1]Прод. прилож'!$C$631</f>
        <v>16405448</v>
      </c>
      <c r="P169" s="50">
        <f t="shared" si="33"/>
        <v>8086.2815457413253</v>
      </c>
      <c r="Q169" s="47">
        <v>9673</v>
      </c>
      <c r="R169" s="70" t="s">
        <v>95</v>
      </c>
      <c r="S169" s="90"/>
      <c r="T169" s="45"/>
      <c r="U169" s="72"/>
      <c r="V169" s="72"/>
      <c r="W169" s="72"/>
      <c r="X169" s="71"/>
      <c r="Y169" s="71"/>
      <c r="Z169" s="46"/>
      <c r="AA169" s="46"/>
      <c r="AB169" s="46"/>
      <c r="AC169" s="44"/>
      <c r="AD169" s="46"/>
      <c r="AE169" s="46"/>
      <c r="AF169" s="46"/>
      <c r="AG169" s="44"/>
      <c r="AH169" s="50"/>
      <c r="AI169" s="50"/>
      <c r="AJ169" s="69"/>
      <c r="AK169" s="14"/>
      <c r="AL169" s="14"/>
      <c r="AM169" s="14"/>
    </row>
    <row r="170" spans="1:39" ht="22.9" customHeight="1" x14ac:dyDescent="0.25">
      <c r="A170" s="70" t="s">
        <v>2340</v>
      </c>
      <c r="B170" s="45" t="s">
        <v>191</v>
      </c>
      <c r="C170" s="179">
        <v>1964</v>
      </c>
      <c r="D170" s="179" t="s">
        <v>232</v>
      </c>
      <c r="E170" s="179" t="s">
        <v>20</v>
      </c>
      <c r="F170" s="179">
        <v>2</v>
      </c>
      <c r="G170" s="179">
        <v>1</v>
      </c>
      <c r="H170" s="48">
        <v>368.5</v>
      </c>
      <c r="I170" s="48">
        <v>0</v>
      </c>
      <c r="J170" s="48">
        <v>368.5</v>
      </c>
      <c r="K170" s="48">
        <f t="shared" si="32"/>
        <v>4369072.5</v>
      </c>
      <c r="L170" s="48">
        <v>0</v>
      </c>
      <c r="M170" s="48">
        <v>0</v>
      </c>
      <c r="N170" s="48">
        <v>0</v>
      </c>
      <c r="O170" s="48">
        <f>'[1]Прод. прилож'!$C$632</f>
        <v>4369072.5</v>
      </c>
      <c r="P170" s="50">
        <f t="shared" si="33"/>
        <v>11856.370420624153</v>
      </c>
      <c r="Q170" s="47">
        <v>9673</v>
      </c>
      <c r="R170" s="70" t="s">
        <v>95</v>
      </c>
      <c r="S170" s="90"/>
      <c r="T170" s="45"/>
      <c r="U170" s="72"/>
      <c r="V170" s="72"/>
      <c r="W170" s="72"/>
      <c r="X170" s="71"/>
      <c r="Y170" s="71"/>
      <c r="Z170" s="46"/>
      <c r="AA170" s="46"/>
      <c r="AB170" s="46"/>
      <c r="AC170" s="44"/>
      <c r="AD170" s="46"/>
      <c r="AE170" s="46"/>
      <c r="AF170" s="46"/>
      <c r="AG170" s="44"/>
      <c r="AH170" s="50"/>
      <c r="AI170" s="50"/>
      <c r="AJ170" s="69"/>
      <c r="AK170" s="14"/>
      <c r="AL170" s="14"/>
      <c r="AM170" s="14"/>
    </row>
    <row r="171" spans="1:39" ht="22.9" customHeight="1" x14ac:dyDescent="0.25">
      <c r="A171" s="70" t="s">
        <v>2341</v>
      </c>
      <c r="B171" s="45" t="s">
        <v>192</v>
      </c>
      <c r="C171" s="179">
        <v>1957</v>
      </c>
      <c r="D171" s="179" t="s">
        <v>232</v>
      </c>
      <c r="E171" s="179" t="s">
        <v>20</v>
      </c>
      <c r="F171" s="179">
        <v>2</v>
      </c>
      <c r="G171" s="179">
        <v>1</v>
      </c>
      <c r="H171" s="48">
        <v>474</v>
      </c>
      <c r="I171" s="48">
        <v>0</v>
      </c>
      <c r="J171" s="48">
        <v>428.7</v>
      </c>
      <c r="K171" s="48">
        <f t="shared" si="32"/>
        <v>2063050</v>
      </c>
      <c r="L171" s="48">
        <v>0</v>
      </c>
      <c r="M171" s="48">
        <v>0</v>
      </c>
      <c r="N171" s="48">
        <v>0</v>
      </c>
      <c r="O171" s="48">
        <f>'[1]Прод. прилож'!$C$74</f>
        <v>2063050</v>
      </c>
      <c r="P171" s="50">
        <f t="shared" si="33"/>
        <v>4352.4261603375526</v>
      </c>
      <c r="Q171" s="47">
        <v>9673</v>
      </c>
      <c r="R171" s="70" t="s">
        <v>94</v>
      </c>
      <c r="S171" s="90"/>
      <c r="T171" s="45"/>
      <c r="U171" s="72"/>
      <c r="V171" s="72"/>
      <c r="W171" s="72"/>
      <c r="X171" s="71"/>
      <c r="Y171" s="71"/>
      <c r="Z171" s="46"/>
      <c r="AA171" s="46"/>
      <c r="AB171" s="46"/>
      <c r="AC171" s="44"/>
      <c r="AD171" s="46"/>
      <c r="AE171" s="46"/>
      <c r="AF171" s="46"/>
      <c r="AG171" s="44"/>
      <c r="AH171" s="50"/>
      <c r="AI171" s="50"/>
      <c r="AJ171" s="69"/>
      <c r="AK171" s="14"/>
      <c r="AL171" s="14"/>
      <c r="AM171" s="14"/>
    </row>
    <row r="172" spans="1:39" ht="22.9" customHeight="1" x14ac:dyDescent="0.25">
      <c r="A172" s="70" t="s">
        <v>2342</v>
      </c>
      <c r="B172" s="45" t="s">
        <v>193</v>
      </c>
      <c r="C172" s="93">
        <v>1964</v>
      </c>
      <c r="D172" s="179" t="s">
        <v>232</v>
      </c>
      <c r="E172" s="179" t="s">
        <v>20</v>
      </c>
      <c r="F172" s="179">
        <v>1</v>
      </c>
      <c r="G172" s="179">
        <v>1</v>
      </c>
      <c r="H172" s="48">
        <v>183.5</v>
      </c>
      <c r="I172" s="48">
        <v>0</v>
      </c>
      <c r="J172" s="48">
        <v>183.5</v>
      </c>
      <c r="K172" s="48">
        <f t="shared" si="32"/>
        <v>688308.5</v>
      </c>
      <c r="L172" s="48">
        <v>0</v>
      </c>
      <c r="M172" s="48">
        <v>0</v>
      </c>
      <c r="N172" s="48">
        <v>0</v>
      </c>
      <c r="O172" s="48">
        <f>'[1]Прод. прилож'!$C$633</f>
        <v>688308.5</v>
      </c>
      <c r="P172" s="50">
        <f t="shared" si="33"/>
        <v>3751</v>
      </c>
      <c r="Q172" s="47">
        <v>9673</v>
      </c>
      <c r="R172" s="70" t="s">
        <v>95</v>
      </c>
      <c r="S172" s="90"/>
      <c r="T172" s="45"/>
      <c r="U172" s="72"/>
      <c r="V172" s="72"/>
      <c r="W172" s="72"/>
      <c r="X172" s="71"/>
      <c r="Y172" s="71"/>
      <c r="Z172" s="46"/>
      <c r="AA172" s="46"/>
      <c r="AB172" s="46"/>
      <c r="AC172" s="44"/>
      <c r="AD172" s="46"/>
      <c r="AE172" s="46"/>
      <c r="AF172" s="46"/>
      <c r="AG172" s="44"/>
      <c r="AH172" s="50"/>
      <c r="AI172" s="50"/>
      <c r="AJ172" s="69"/>
      <c r="AK172" s="14"/>
      <c r="AL172" s="14"/>
      <c r="AM172" s="14"/>
    </row>
    <row r="173" spans="1:39" ht="22.9" customHeight="1" x14ac:dyDescent="0.25">
      <c r="A173" s="70" t="s">
        <v>2343</v>
      </c>
      <c r="B173" s="45" t="s">
        <v>194</v>
      </c>
      <c r="C173" s="179">
        <v>1969</v>
      </c>
      <c r="D173" s="179" t="s">
        <v>232</v>
      </c>
      <c r="E173" s="179" t="s">
        <v>20</v>
      </c>
      <c r="F173" s="179">
        <v>2</v>
      </c>
      <c r="G173" s="179">
        <v>1</v>
      </c>
      <c r="H173" s="48">
        <v>340</v>
      </c>
      <c r="I173" s="48">
        <v>0</v>
      </c>
      <c r="J173" s="48">
        <v>340</v>
      </c>
      <c r="K173" s="48">
        <f t="shared" si="32"/>
        <v>2679240</v>
      </c>
      <c r="L173" s="48">
        <v>0</v>
      </c>
      <c r="M173" s="48">
        <v>0</v>
      </c>
      <c r="N173" s="48">
        <v>0</v>
      </c>
      <c r="O173" s="48">
        <f>'[1]Прод. прилож'!$C$1089</f>
        <v>2679240</v>
      </c>
      <c r="P173" s="50">
        <f t="shared" si="33"/>
        <v>7880.1176470588234</v>
      </c>
      <c r="Q173" s="47">
        <v>9673</v>
      </c>
      <c r="R173" s="70" t="s">
        <v>96</v>
      </c>
      <c r="S173" s="90"/>
      <c r="T173" s="45"/>
      <c r="U173" s="72"/>
      <c r="V173" s="72"/>
      <c r="W173" s="72"/>
      <c r="X173" s="71"/>
      <c r="Y173" s="71"/>
      <c r="Z173" s="46"/>
      <c r="AA173" s="46"/>
      <c r="AB173" s="46"/>
      <c r="AC173" s="44"/>
      <c r="AD173" s="46"/>
      <c r="AE173" s="46"/>
      <c r="AF173" s="46"/>
      <c r="AG173" s="44"/>
      <c r="AH173" s="50"/>
      <c r="AI173" s="50"/>
      <c r="AJ173" s="69"/>
      <c r="AK173" s="14"/>
      <c r="AL173" s="14"/>
      <c r="AM173" s="14"/>
    </row>
    <row r="174" spans="1:39" ht="22.9" customHeight="1" x14ac:dyDescent="0.25">
      <c r="A174" s="70" t="s">
        <v>2344</v>
      </c>
      <c r="B174" s="45" t="s">
        <v>195</v>
      </c>
      <c r="C174" s="179">
        <v>1970</v>
      </c>
      <c r="D174" s="179" t="s">
        <v>232</v>
      </c>
      <c r="E174" s="179" t="s">
        <v>20</v>
      </c>
      <c r="F174" s="179">
        <v>2</v>
      </c>
      <c r="G174" s="179">
        <v>1</v>
      </c>
      <c r="H174" s="48">
        <v>394.8</v>
      </c>
      <c r="I174" s="48">
        <v>0</v>
      </c>
      <c r="J174" s="48">
        <v>394.8</v>
      </c>
      <c r="K174" s="48">
        <f t="shared" si="32"/>
        <v>1614058.0000000002</v>
      </c>
      <c r="L174" s="48">
        <v>0</v>
      </c>
      <c r="M174" s="48">
        <v>0</v>
      </c>
      <c r="N174" s="48">
        <v>0</v>
      </c>
      <c r="O174" s="48">
        <f>'[1]Прод. прилож'!$C$1090</f>
        <v>1614058.0000000002</v>
      </c>
      <c r="P174" s="50">
        <f t="shared" si="33"/>
        <v>4088.2928064842963</v>
      </c>
      <c r="Q174" s="47">
        <v>9673</v>
      </c>
      <c r="R174" s="70" t="s">
        <v>96</v>
      </c>
      <c r="S174" s="90"/>
      <c r="T174" s="45"/>
      <c r="U174" s="72"/>
      <c r="V174" s="72"/>
      <c r="W174" s="72"/>
      <c r="X174" s="71"/>
      <c r="Y174" s="71"/>
      <c r="Z174" s="46"/>
      <c r="AA174" s="46"/>
      <c r="AB174" s="46"/>
      <c r="AC174" s="44"/>
      <c r="AD174" s="46"/>
      <c r="AE174" s="46"/>
      <c r="AF174" s="46"/>
      <c r="AG174" s="44"/>
      <c r="AH174" s="50"/>
      <c r="AI174" s="50"/>
      <c r="AJ174" s="69"/>
      <c r="AK174" s="14"/>
      <c r="AL174" s="14"/>
      <c r="AM174" s="14"/>
    </row>
    <row r="175" spans="1:39" ht="22.9" customHeight="1" x14ac:dyDescent="0.25">
      <c r="A175" s="70" t="s">
        <v>2345</v>
      </c>
      <c r="B175" s="45" t="s">
        <v>196</v>
      </c>
      <c r="C175" s="179">
        <v>1962</v>
      </c>
      <c r="D175" s="179" t="s">
        <v>232</v>
      </c>
      <c r="E175" s="179" t="s">
        <v>20</v>
      </c>
      <c r="F175" s="179">
        <v>2</v>
      </c>
      <c r="G175" s="179">
        <v>1</v>
      </c>
      <c r="H175" s="48">
        <v>332.33</v>
      </c>
      <c r="I175" s="48">
        <v>0</v>
      </c>
      <c r="J175" s="48">
        <v>295.3</v>
      </c>
      <c r="K175" s="48">
        <f t="shared" si="32"/>
        <v>917531.79999999993</v>
      </c>
      <c r="L175" s="48">
        <v>0</v>
      </c>
      <c r="M175" s="48">
        <v>0</v>
      </c>
      <c r="N175" s="48">
        <v>0</v>
      </c>
      <c r="O175" s="48">
        <f>'[1]Прод. прилож'!$C$75</f>
        <v>917531.79999999993</v>
      </c>
      <c r="P175" s="50">
        <f t="shared" si="33"/>
        <v>2760.9057262359702</v>
      </c>
      <c r="Q175" s="47">
        <v>9673</v>
      </c>
      <c r="R175" s="70" t="s">
        <v>94</v>
      </c>
      <c r="S175" s="90"/>
      <c r="T175" s="45"/>
      <c r="U175" s="72"/>
      <c r="V175" s="72"/>
      <c r="W175" s="72"/>
      <c r="X175" s="71"/>
      <c r="Y175" s="71"/>
      <c r="Z175" s="46"/>
      <c r="AA175" s="46"/>
      <c r="AB175" s="46"/>
      <c r="AC175" s="44"/>
      <c r="AD175" s="46"/>
      <c r="AE175" s="46"/>
      <c r="AF175" s="46"/>
      <c r="AG175" s="44"/>
      <c r="AH175" s="50"/>
      <c r="AI175" s="50"/>
      <c r="AJ175" s="69"/>
      <c r="AK175" s="14"/>
      <c r="AL175" s="14"/>
      <c r="AM175" s="14"/>
    </row>
    <row r="176" spans="1:39" ht="22.9" customHeight="1" x14ac:dyDescent="0.25">
      <c r="A176" s="70" t="s">
        <v>2346</v>
      </c>
      <c r="B176" s="45" t="s">
        <v>197</v>
      </c>
      <c r="C176" s="179">
        <v>1979</v>
      </c>
      <c r="D176" s="179" t="s">
        <v>232</v>
      </c>
      <c r="E176" s="179" t="s">
        <v>20</v>
      </c>
      <c r="F176" s="179">
        <v>5</v>
      </c>
      <c r="G176" s="179">
        <v>2</v>
      </c>
      <c r="H176" s="48">
        <v>1209.4000000000001</v>
      </c>
      <c r="I176" s="48">
        <v>0</v>
      </c>
      <c r="J176" s="48">
        <v>1209.4000000000001</v>
      </c>
      <c r="K176" s="48">
        <f t="shared" si="32"/>
        <v>9274508.4000000004</v>
      </c>
      <c r="L176" s="48">
        <v>0</v>
      </c>
      <c r="M176" s="48">
        <v>0</v>
      </c>
      <c r="N176" s="48">
        <v>0</v>
      </c>
      <c r="O176" s="48">
        <f>'[1]Прод. прилож'!$C$1091</f>
        <v>9274508.4000000004</v>
      </c>
      <c r="P176" s="50">
        <f t="shared" si="33"/>
        <v>7668.6856292376378</v>
      </c>
      <c r="Q176" s="47">
        <v>9673</v>
      </c>
      <c r="R176" s="70" t="s">
        <v>96</v>
      </c>
      <c r="S176" s="90"/>
      <c r="T176" s="45"/>
      <c r="U176" s="72"/>
      <c r="V176" s="72"/>
      <c r="W176" s="72"/>
      <c r="X176" s="71"/>
      <c r="Y176" s="71"/>
      <c r="Z176" s="46"/>
      <c r="AA176" s="46"/>
      <c r="AB176" s="46"/>
      <c r="AC176" s="44"/>
      <c r="AD176" s="46"/>
      <c r="AE176" s="46"/>
      <c r="AF176" s="46"/>
      <c r="AG176" s="44"/>
      <c r="AH176" s="50"/>
      <c r="AI176" s="50"/>
      <c r="AJ176" s="69"/>
      <c r="AK176" s="14"/>
      <c r="AL176" s="14"/>
      <c r="AM176" s="14"/>
    </row>
    <row r="177" spans="1:39" ht="22.9" customHeight="1" x14ac:dyDescent="0.25">
      <c r="A177" s="70" t="s">
        <v>2347</v>
      </c>
      <c r="B177" s="45" t="s">
        <v>1899</v>
      </c>
      <c r="C177" s="179">
        <v>1984</v>
      </c>
      <c r="D177" s="179" t="s">
        <v>232</v>
      </c>
      <c r="E177" s="179" t="s">
        <v>20</v>
      </c>
      <c r="F177" s="179">
        <v>5</v>
      </c>
      <c r="G177" s="179">
        <v>1</v>
      </c>
      <c r="H177" s="48">
        <v>4839.6000000000004</v>
      </c>
      <c r="I177" s="48">
        <v>0</v>
      </c>
      <c r="J177" s="48">
        <v>2791.4</v>
      </c>
      <c r="K177" s="48">
        <f t="shared" si="32"/>
        <v>5031739.4400000004</v>
      </c>
      <c r="L177" s="48">
        <v>0</v>
      </c>
      <c r="M177" s="48">
        <v>0</v>
      </c>
      <c r="N177" s="48">
        <v>0</v>
      </c>
      <c r="O177" s="48">
        <f>'[1]Прод. прилож'!$C$76</f>
        <v>5031739.4400000004</v>
      </c>
      <c r="P177" s="50">
        <f t="shared" si="33"/>
        <v>1039.701512521696</v>
      </c>
      <c r="Q177" s="47">
        <v>9673</v>
      </c>
      <c r="R177" s="70" t="s">
        <v>94</v>
      </c>
      <c r="S177" s="90"/>
      <c r="T177" s="45"/>
      <c r="U177" s="72"/>
      <c r="V177" s="72"/>
      <c r="W177" s="72"/>
      <c r="X177" s="71"/>
      <c r="Y177" s="71"/>
      <c r="Z177" s="46"/>
      <c r="AA177" s="46"/>
      <c r="AB177" s="46"/>
      <c r="AC177" s="44"/>
      <c r="AD177" s="46"/>
      <c r="AE177" s="46"/>
      <c r="AF177" s="46"/>
      <c r="AG177" s="44"/>
      <c r="AH177" s="50"/>
      <c r="AI177" s="50"/>
      <c r="AJ177" s="69"/>
      <c r="AK177" s="14"/>
      <c r="AL177" s="14"/>
      <c r="AM177" s="14"/>
    </row>
    <row r="178" spans="1:39" ht="22.9" customHeight="1" x14ac:dyDescent="0.25">
      <c r="A178" s="70" t="s">
        <v>2348</v>
      </c>
      <c r="B178" s="45" t="s">
        <v>198</v>
      </c>
      <c r="C178" s="179">
        <v>1965</v>
      </c>
      <c r="D178" s="179" t="s">
        <v>232</v>
      </c>
      <c r="E178" s="179" t="s">
        <v>20</v>
      </c>
      <c r="F178" s="179">
        <v>4</v>
      </c>
      <c r="G178" s="179">
        <v>2</v>
      </c>
      <c r="H178" s="48">
        <v>1429.8</v>
      </c>
      <c r="I178" s="48">
        <v>0</v>
      </c>
      <c r="J178" s="48">
        <v>1429.8</v>
      </c>
      <c r="K178" s="48">
        <f t="shared" si="32"/>
        <v>22027412.800000001</v>
      </c>
      <c r="L178" s="48">
        <v>0</v>
      </c>
      <c r="M178" s="48">
        <v>0</v>
      </c>
      <c r="N178" s="48">
        <v>0</v>
      </c>
      <c r="O178" s="48">
        <f>'[1]Прод. прилож'!$C$634</f>
        <v>22027412.800000001</v>
      </c>
      <c r="P178" s="50">
        <f t="shared" si="33"/>
        <v>15405.939851727515</v>
      </c>
      <c r="Q178" s="47">
        <v>9673</v>
      </c>
      <c r="R178" s="70" t="s">
        <v>95</v>
      </c>
      <c r="S178" s="90"/>
      <c r="T178" s="45"/>
      <c r="U178" s="72"/>
      <c r="V178" s="72"/>
      <c r="W178" s="72"/>
      <c r="X178" s="71"/>
      <c r="Y178" s="71"/>
      <c r="Z178" s="46"/>
      <c r="AA178" s="46"/>
      <c r="AB178" s="46"/>
      <c r="AC178" s="44"/>
      <c r="AD178" s="46"/>
      <c r="AE178" s="46"/>
      <c r="AF178" s="46"/>
      <c r="AG178" s="44"/>
      <c r="AH178" s="50"/>
      <c r="AI178" s="50"/>
      <c r="AJ178" s="69"/>
      <c r="AK178" s="14"/>
      <c r="AL178" s="14"/>
      <c r="AM178" s="14"/>
    </row>
    <row r="179" spans="1:39" ht="22.9" customHeight="1" x14ac:dyDescent="0.25">
      <c r="A179" s="70" t="s">
        <v>2349</v>
      </c>
      <c r="B179" s="45" t="s">
        <v>199</v>
      </c>
      <c r="C179" s="179">
        <v>1972</v>
      </c>
      <c r="D179" s="179" t="s">
        <v>232</v>
      </c>
      <c r="E179" s="179" t="s">
        <v>20</v>
      </c>
      <c r="F179" s="179">
        <v>2</v>
      </c>
      <c r="G179" s="179">
        <v>2</v>
      </c>
      <c r="H179" s="48">
        <v>800.6</v>
      </c>
      <c r="I179" s="48">
        <v>0</v>
      </c>
      <c r="J179" s="48">
        <v>800.6</v>
      </c>
      <c r="K179" s="48">
        <f t="shared" si="32"/>
        <v>9374951</v>
      </c>
      <c r="L179" s="48">
        <v>0</v>
      </c>
      <c r="M179" s="48">
        <v>0</v>
      </c>
      <c r="N179" s="48">
        <v>0</v>
      </c>
      <c r="O179" s="48">
        <f>'[1]Прод. прилож'!$C$1092</f>
        <v>9374951</v>
      </c>
      <c r="P179" s="50">
        <f t="shared" si="33"/>
        <v>11709.906320259804</v>
      </c>
      <c r="Q179" s="47">
        <v>9673</v>
      </c>
      <c r="R179" s="70" t="s">
        <v>96</v>
      </c>
      <c r="S179" s="90"/>
      <c r="T179" s="45"/>
      <c r="U179" s="72"/>
      <c r="V179" s="72"/>
      <c r="W179" s="72"/>
      <c r="X179" s="71"/>
      <c r="Y179" s="71"/>
      <c r="Z179" s="46"/>
      <c r="AA179" s="46"/>
      <c r="AB179" s="46"/>
      <c r="AC179" s="44"/>
      <c r="AD179" s="46"/>
      <c r="AE179" s="46"/>
      <c r="AF179" s="46"/>
      <c r="AG179" s="44"/>
      <c r="AH179" s="50"/>
      <c r="AI179" s="50"/>
      <c r="AJ179" s="69"/>
      <c r="AK179" s="14"/>
      <c r="AL179" s="14"/>
      <c r="AM179" s="14"/>
    </row>
    <row r="180" spans="1:39" ht="22.9" customHeight="1" x14ac:dyDescent="0.25">
      <c r="A180" s="70" t="s">
        <v>2350</v>
      </c>
      <c r="B180" s="45" t="s">
        <v>231</v>
      </c>
      <c r="C180" s="179">
        <v>1982</v>
      </c>
      <c r="D180" s="179" t="s">
        <v>232</v>
      </c>
      <c r="E180" s="179" t="s">
        <v>20</v>
      </c>
      <c r="F180" s="179">
        <v>5</v>
      </c>
      <c r="G180" s="179">
        <v>1</v>
      </c>
      <c r="H180" s="48">
        <v>2556.61</v>
      </c>
      <c r="I180" s="48">
        <v>183.62</v>
      </c>
      <c r="J180" s="48">
        <v>1917.66</v>
      </c>
      <c r="K180" s="48">
        <f t="shared" si="32"/>
        <v>22660080.350000001</v>
      </c>
      <c r="L180" s="48">
        <v>0</v>
      </c>
      <c r="M180" s="48">
        <v>0</v>
      </c>
      <c r="N180" s="48">
        <v>0</v>
      </c>
      <c r="O180" s="48">
        <f>'[1]Прод. прилож'!$C$1093</f>
        <v>22660080.350000001</v>
      </c>
      <c r="P180" s="50">
        <f t="shared" si="33"/>
        <v>8863.3308756517417</v>
      </c>
      <c r="Q180" s="47">
        <v>9673</v>
      </c>
      <c r="R180" s="70" t="s">
        <v>96</v>
      </c>
      <c r="S180" s="90"/>
      <c r="T180" s="45"/>
      <c r="U180" s="72"/>
      <c r="V180" s="72"/>
      <c r="W180" s="72"/>
      <c r="X180" s="71"/>
      <c r="Y180" s="71"/>
      <c r="Z180" s="46"/>
      <c r="AA180" s="46"/>
      <c r="AB180" s="46"/>
      <c r="AC180" s="44"/>
      <c r="AD180" s="46"/>
      <c r="AE180" s="46"/>
      <c r="AF180" s="46"/>
      <c r="AG180" s="44"/>
      <c r="AH180" s="50"/>
      <c r="AI180" s="50"/>
      <c r="AJ180" s="69"/>
      <c r="AK180" s="14"/>
      <c r="AL180" s="14"/>
      <c r="AM180" s="14"/>
    </row>
    <row r="181" spans="1:39" ht="22.9" customHeight="1" x14ac:dyDescent="0.25">
      <c r="A181" s="70" t="s">
        <v>2351</v>
      </c>
      <c r="B181" s="45" t="s">
        <v>200</v>
      </c>
      <c r="C181" s="179">
        <v>1962</v>
      </c>
      <c r="D181" s="179" t="s">
        <v>232</v>
      </c>
      <c r="E181" s="179" t="s">
        <v>20</v>
      </c>
      <c r="F181" s="179">
        <v>2</v>
      </c>
      <c r="G181" s="179">
        <v>2</v>
      </c>
      <c r="H181" s="48">
        <v>1595.36</v>
      </c>
      <c r="I181" s="48">
        <v>0</v>
      </c>
      <c r="J181" s="48">
        <v>1398.2</v>
      </c>
      <c r="K181" s="48">
        <f t="shared" si="32"/>
        <v>6339486.3300000001</v>
      </c>
      <c r="L181" s="48">
        <v>0</v>
      </c>
      <c r="M181" s="48">
        <v>0</v>
      </c>
      <c r="N181" s="48">
        <v>0</v>
      </c>
      <c r="O181" s="48">
        <f>'[1]Прод. прилож'!$C$77</f>
        <v>6339486.3300000001</v>
      </c>
      <c r="P181" s="50">
        <f t="shared" si="33"/>
        <v>3973.7026940627825</v>
      </c>
      <c r="Q181" s="47">
        <v>9673</v>
      </c>
      <c r="R181" s="70" t="s">
        <v>94</v>
      </c>
      <c r="S181" s="90"/>
      <c r="T181" s="45"/>
      <c r="U181" s="72"/>
      <c r="V181" s="72"/>
      <c r="W181" s="72"/>
      <c r="X181" s="71"/>
      <c r="Y181" s="71"/>
      <c r="Z181" s="46"/>
      <c r="AA181" s="46"/>
      <c r="AB181" s="46"/>
      <c r="AC181" s="44"/>
      <c r="AD181" s="46"/>
      <c r="AE181" s="46"/>
      <c r="AF181" s="46"/>
      <c r="AG181" s="44"/>
      <c r="AH181" s="50"/>
      <c r="AI181" s="50"/>
      <c r="AJ181" s="69"/>
      <c r="AK181" s="14"/>
      <c r="AL181" s="14"/>
      <c r="AM181" s="14"/>
    </row>
    <row r="182" spans="1:39" ht="22.9" customHeight="1" x14ac:dyDescent="0.25">
      <c r="A182" s="70" t="s">
        <v>2352</v>
      </c>
      <c r="B182" s="45" t="s">
        <v>201</v>
      </c>
      <c r="C182" s="179">
        <v>1963</v>
      </c>
      <c r="D182" s="179" t="s">
        <v>232</v>
      </c>
      <c r="E182" s="179" t="s">
        <v>20</v>
      </c>
      <c r="F182" s="179">
        <v>2</v>
      </c>
      <c r="G182" s="179">
        <v>2</v>
      </c>
      <c r="H182" s="48">
        <v>618.5</v>
      </c>
      <c r="I182" s="48">
        <v>0</v>
      </c>
      <c r="J182" s="48">
        <v>502</v>
      </c>
      <c r="K182" s="48">
        <f t="shared" si="32"/>
        <v>8702147.8800000008</v>
      </c>
      <c r="L182" s="48">
        <v>0</v>
      </c>
      <c r="M182" s="48">
        <v>0</v>
      </c>
      <c r="N182" s="48">
        <v>0</v>
      </c>
      <c r="O182" s="48">
        <f>'[1]Прод. прилож'!$C$78</f>
        <v>8702147.8800000008</v>
      </c>
      <c r="P182" s="50">
        <f t="shared" si="33"/>
        <v>14069.762134195636</v>
      </c>
      <c r="Q182" s="47">
        <v>9673</v>
      </c>
      <c r="R182" s="70" t="s">
        <v>94</v>
      </c>
      <c r="S182" s="90"/>
      <c r="T182" s="45"/>
      <c r="U182" s="72"/>
      <c r="V182" s="72"/>
      <c r="W182" s="72"/>
      <c r="X182" s="71"/>
      <c r="Y182" s="71"/>
      <c r="Z182" s="46"/>
      <c r="AA182" s="46"/>
      <c r="AB182" s="46"/>
      <c r="AC182" s="44"/>
      <c r="AD182" s="46"/>
      <c r="AE182" s="46"/>
      <c r="AF182" s="46"/>
      <c r="AG182" s="44"/>
      <c r="AH182" s="50"/>
      <c r="AI182" s="50"/>
      <c r="AJ182" s="69"/>
      <c r="AK182" s="14"/>
      <c r="AL182" s="14"/>
      <c r="AM182" s="14"/>
    </row>
    <row r="183" spans="1:39" ht="22.9" customHeight="1" x14ac:dyDescent="0.25">
      <c r="A183" s="70" t="s">
        <v>2353</v>
      </c>
      <c r="B183" s="45" t="s">
        <v>202</v>
      </c>
      <c r="C183" s="179">
        <v>1967</v>
      </c>
      <c r="D183" s="179" t="s">
        <v>232</v>
      </c>
      <c r="E183" s="179" t="s">
        <v>20</v>
      </c>
      <c r="F183" s="179">
        <v>5</v>
      </c>
      <c r="G183" s="179">
        <v>3</v>
      </c>
      <c r="H183" s="48">
        <v>4881</v>
      </c>
      <c r="I183" s="48">
        <v>0</v>
      </c>
      <c r="J183" s="48">
        <v>4881</v>
      </c>
      <c r="K183" s="48">
        <f t="shared" si="32"/>
        <v>31469735</v>
      </c>
      <c r="L183" s="48">
        <v>0</v>
      </c>
      <c r="M183" s="48">
        <v>0</v>
      </c>
      <c r="N183" s="48">
        <v>0</v>
      </c>
      <c r="O183" s="48">
        <f>'[1]Прод. прилож'!$C$635</f>
        <v>31469735</v>
      </c>
      <c r="P183" s="50">
        <f t="shared" si="33"/>
        <v>6447.3950010243807</v>
      </c>
      <c r="Q183" s="47">
        <v>9673</v>
      </c>
      <c r="R183" s="70" t="s">
        <v>95</v>
      </c>
      <c r="S183" s="90"/>
      <c r="T183" s="45"/>
      <c r="U183" s="72"/>
      <c r="V183" s="72"/>
      <c r="W183" s="72"/>
      <c r="X183" s="71"/>
      <c r="Y183" s="71"/>
      <c r="Z183" s="46"/>
      <c r="AA183" s="46"/>
      <c r="AB183" s="46"/>
      <c r="AC183" s="44"/>
      <c r="AD183" s="46"/>
      <c r="AE183" s="46"/>
      <c r="AF183" s="46"/>
      <c r="AG183" s="44"/>
      <c r="AH183" s="50"/>
      <c r="AI183" s="50"/>
      <c r="AJ183" s="69"/>
      <c r="AK183" s="14"/>
      <c r="AL183" s="14"/>
      <c r="AM183" s="14"/>
    </row>
    <row r="184" spans="1:39" ht="22.9" customHeight="1" x14ac:dyDescent="0.25">
      <c r="A184" s="70" t="s">
        <v>2354</v>
      </c>
      <c r="B184" s="45" t="s">
        <v>203</v>
      </c>
      <c r="C184" s="179">
        <v>1969</v>
      </c>
      <c r="D184" s="179" t="s">
        <v>232</v>
      </c>
      <c r="E184" s="179" t="s">
        <v>20</v>
      </c>
      <c r="F184" s="179">
        <v>2</v>
      </c>
      <c r="G184" s="179">
        <v>2</v>
      </c>
      <c r="H184" s="48">
        <v>428.2</v>
      </c>
      <c r="I184" s="48">
        <v>0</v>
      </c>
      <c r="J184" s="48">
        <v>428.2</v>
      </c>
      <c r="K184" s="48">
        <f t="shared" si="32"/>
        <v>3348437.7299999995</v>
      </c>
      <c r="L184" s="48">
        <v>0</v>
      </c>
      <c r="M184" s="48">
        <v>0</v>
      </c>
      <c r="N184" s="48">
        <v>0</v>
      </c>
      <c r="O184" s="48">
        <f>'[1]Прод. прилож'!$C$1094</f>
        <v>3348437.7299999995</v>
      </c>
      <c r="P184" s="50">
        <f t="shared" si="33"/>
        <v>7819.7985287248939</v>
      </c>
      <c r="Q184" s="47">
        <v>9673</v>
      </c>
      <c r="R184" s="70" t="s">
        <v>96</v>
      </c>
      <c r="S184" s="90"/>
      <c r="T184" s="45"/>
      <c r="U184" s="72"/>
      <c r="V184" s="72"/>
      <c r="W184" s="72"/>
      <c r="X184" s="71"/>
      <c r="Y184" s="71"/>
      <c r="Z184" s="46"/>
      <c r="AA184" s="46"/>
      <c r="AB184" s="46"/>
      <c r="AC184" s="44"/>
      <c r="AD184" s="46"/>
      <c r="AE184" s="46"/>
      <c r="AF184" s="46"/>
      <c r="AG184" s="44"/>
      <c r="AH184" s="50"/>
      <c r="AI184" s="50"/>
      <c r="AJ184" s="69"/>
      <c r="AK184" s="14"/>
      <c r="AL184" s="14"/>
      <c r="AM184" s="14"/>
    </row>
    <row r="185" spans="1:39" ht="22.9" customHeight="1" x14ac:dyDescent="0.25">
      <c r="A185" s="70" t="s">
        <v>2355</v>
      </c>
      <c r="B185" s="45" t="s">
        <v>204</v>
      </c>
      <c r="C185" s="179">
        <v>1965</v>
      </c>
      <c r="D185" s="179" t="s">
        <v>232</v>
      </c>
      <c r="E185" s="179" t="s">
        <v>20</v>
      </c>
      <c r="F185" s="179">
        <v>3</v>
      </c>
      <c r="G185" s="179">
        <v>3</v>
      </c>
      <c r="H185" s="48">
        <v>726.9</v>
      </c>
      <c r="I185" s="48">
        <v>0</v>
      </c>
      <c r="J185" s="48">
        <v>726.9</v>
      </c>
      <c r="K185" s="48">
        <f t="shared" si="32"/>
        <v>5614263.3999999994</v>
      </c>
      <c r="L185" s="48">
        <v>0</v>
      </c>
      <c r="M185" s="48">
        <v>0</v>
      </c>
      <c r="N185" s="48">
        <v>0</v>
      </c>
      <c r="O185" s="48">
        <f>'[1]Прод. прилож'!$C$636</f>
        <v>5614263.3999999994</v>
      </c>
      <c r="P185" s="50">
        <f t="shared" si="33"/>
        <v>7723.5705048837526</v>
      </c>
      <c r="Q185" s="47">
        <v>9673</v>
      </c>
      <c r="R185" s="70" t="s">
        <v>95</v>
      </c>
      <c r="S185" s="90"/>
      <c r="T185" s="45"/>
      <c r="U185" s="72"/>
      <c r="V185" s="72"/>
      <c r="W185" s="72"/>
      <c r="X185" s="71"/>
      <c r="Y185" s="71"/>
      <c r="Z185" s="46"/>
      <c r="AA185" s="46"/>
      <c r="AB185" s="46"/>
      <c r="AC185" s="44"/>
      <c r="AD185" s="46"/>
      <c r="AE185" s="46"/>
      <c r="AF185" s="46"/>
      <c r="AG185" s="44"/>
      <c r="AH185" s="50"/>
      <c r="AI185" s="50"/>
      <c r="AJ185" s="69"/>
      <c r="AK185" s="14"/>
      <c r="AL185" s="14"/>
      <c r="AM185" s="14"/>
    </row>
    <row r="186" spans="1:39" ht="22.9" customHeight="1" x14ac:dyDescent="0.25">
      <c r="A186" s="70" t="s">
        <v>2356</v>
      </c>
      <c r="B186" s="45" t="s">
        <v>205</v>
      </c>
      <c r="C186" s="93">
        <v>1968</v>
      </c>
      <c r="D186" s="179" t="s">
        <v>232</v>
      </c>
      <c r="E186" s="179" t="s">
        <v>20</v>
      </c>
      <c r="F186" s="179">
        <v>4</v>
      </c>
      <c r="G186" s="179">
        <v>4</v>
      </c>
      <c r="H186" s="48">
        <v>2771.75</v>
      </c>
      <c r="I186" s="48">
        <v>0</v>
      </c>
      <c r="J186" s="48">
        <v>2771.75</v>
      </c>
      <c r="K186" s="48">
        <f t="shared" si="32"/>
        <v>4126100</v>
      </c>
      <c r="L186" s="48">
        <v>0</v>
      </c>
      <c r="M186" s="48">
        <v>0</v>
      </c>
      <c r="N186" s="48">
        <v>0</v>
      </c>
      <c r="O186" s="48">
        <f>'[1]Прод. прилож'!$C$637</f>
        <v>4126100</v>
      </c>
      <c r="P186" s="50">
        <f t="shared" si="33"/>
        <v>1488.626319112474</v>
      </c>
      <c r="Q186" s="47">
        <v>9673</v>
      </c>
      <c r="R186" s="70" t="s">
        <v>95</v>
      </c>
      <c r="S186" s="90"/>
      <c r="T186" s="45"/>
      <c r="U186" s="72"/>
      <c r="V186" s="72"/>
      <c r="W186" s="72"/>
      <c r="X186" s="71"/>
      <c r="Y186" s="71"/>
      <c r="Z186" s="46"/>
      <c r="AA186" s="46"/>
      <c r="AB186" s="46"/>
      <c r="AC186" s="44"/>
      <c r="AD186" s="46"/>
      <c r="AE186" s="46"/>
      <c r="AF186" s="46"/>
      <c r="AG186" s="44"/>
      <c r="AH186" s="50"/>
      <c r="AI186" s="50"/>
      <c r="AJ186" s="69"/>
      <c r="AK186" s="14"/>
      <c r="AL186" s="14"/>
      <c r="AM186" s="14"/>
    </row>
    <row r="187" spans="1:39" ht="22.9" customHeight="1" x14ac:dyDescent="0.25">
      <c r="A187" s="70" t="s">
        <v>1083</v>
      </c>
      <c r="B187" s="45" t="s">
        <v>206</v>
      </c>
      <c r="C187" s="179">
        <v>1979</v>
      </c>
      <c r="D187" s="179" t="s">
        <v>232</v>
      </c>
      <c r="E187" s="179" t="s">
        <v>22</v>
      </c>
      <c r="F187" s="179">
        <v>9</v>
      </c>
      <c r="G187" s="179">
        <v>1</v>
      </c>
      <c r="H187" s="48">
        <v>4118.3999999999996</v>
      </c>
      <c r="I187" s="48">
        <v>0</v>
      </c>
      <c r="J187" s="48">
        <v>3059.04</v>
      </c>
      <c r="K187" s="48">
        <f t="shared" si="32"/>
        <v>30591952.470000003</v>
      </c>
      <c r="L187" s="48">
        <v>0</v>
      </c>
      <c r="M187" s="48">
        <v>0</v>
      </c>
      <c r="N187" s="48">
        <v>0</v>
      </c>
      <c r="O187" s="48">
        <f>'[1]Прод. прилож'!$C$79</f>
        <v>30591952.470000003</v>
      </c>
      <c r="P187" s="50">
        <f t="shared" si="33"/>
        <v>7428.1158872377637</v>
      </c>
      <c r="Q187" s="47">
        <v>9673</v>
      </c>
      <c r="R187" s="70" t="s">
        <v>94</v>
      </c>
      <c r="S187" s="90"/>
      <c r="T187" s="45"/>
      <c r="U187" s="72"/>
      <c r="V187" s="72"/>
      <c r="W187" s="72"/>
      <c r="X187" s="71"/>
      <c r="Y187" s="71"/>
      <c r="Z187" s="46"/>
      <c r="AA187" s="46"/>
      <c r="AB187" s="46"/>
      <c r="AC187" s="44"/>
      <c r="AD187" s="46"/>
      <c r="AE187" s="46"/>
      <c r="AF187" s="46"/>
      <c r="AG187" s="44"/>
      <c r="AH187" s="50"/>
      <c r="AI187" s="50"/>
      <c r="AJ187" s="69"/>
      <c r="AK187" s="14"/>
      <c r="AL187" s="14"/>
      <c r="AM187" s="14"/>
    </row>
    <row r="188" spans="1:39" ht="22.9" customHeight="1" x14ac:dyDescent="0.25">
      <c r="A188" s="70" t="s">
        <v>1084</v>
      </c>
      <c r="B188" s="45" t="s">
        <v>207</v>
      </c>
      <c r="C188" s="179">
        <v>1967</v>
      </c>
      <c r="D188" s="179" t="s">
        <v>232</v>
      </c>
      <c r="E188" s="179" t="s">
        <v>20</v>
      </c>
      <c r="F188" s="179">
        <v>2</v>
      </c>
      <c r="G188" s="179">
        <v>1</v>
      </c>
      <c r="H188" s="48">
        <v>577.70000000000005</v>
      </c>
      <c r="I188" s="48">
        <v>0</v>
      </c>
      <c r="J188" s="48">
        <v>577.70000000000005</v>
      </c>
      <c r="K188" s="48">
        <f t="shared" si="32"/>
        <v>8959607.1999999993</v>
      </c>
      <c r="L188" s="48">
        <v>0</v>
      </c>
      <c r="M188" s="48">
        <v>0</v>
      </c>
      <c r="N188" s="48">
        <v>0</v>
      </c>
      <c r="O188" s="48">
        <f>'[1]Прод. прилож'!$C$638</f>
        <v>8959607.1999999993</v>
      </c>
      <c r="P188" s="50">
        <f t="shared" si="33"/>
        <v>15509.10022503029</v>
      </c>
      <c r="Q188" s="47">
        <v>9673</v>
      </c>
      <c r="R188" s="70" t="s">
        <v>95</v>
      </c>
      <c r="S188" s="90"/>
      <c r="T188" s="45"/>
      <c r="U188" s="72"/>
      <c r="V188" s="72"/>
      <c r="W188" s="72"/>
      <c r="X188" s="71"/>
      <c r="Y188" s="71"/>
      <c r="Z188" s="46"/>
      <c r="AA188" s="46"/>
      <c r="AB188" s="46"/>
      <c r="AC188" s="44"/>
      <c r="AD188" s="46"/>
      <c r="AE188" s="46"/>
      <c r="AF188" s="46"/>
      <c r="AG188" s="44"/>
      <c r="AH188" s="50"/>
      <c r="AI188" s="50"/>
      <c r="AJ188" s="69"/>
      <c r="AK188" s="14"/>
      <c r="AL188" s="14"/>
      <c r="AM188" s="14"/>
    </row>
    <row r="189" spans="1:39" ht="34.9" customHeight="1" x14ac:dyDescent="0.25">
      <c r="A189" s="224" t="s">
        <v>2588</v>
      </c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</row>
    <row r="190" spans="1:39" ht="34.9" customHeight="1" x14ac:dyDescent="0.25">
      <c r="A190" s="227" t="s">
        <v>78</v>
      </c>
      <c r="B190" s="227"/>
      <c r="C190" s="38" t="s">
        <v>21</v>
      </c>
      <c r="D190" s="38" t="s">
        <v>21</v>
      </c>
      <c r="E190" s="38" t="s">
        <v>21</v>
      </c>
      <c r="F190" s="33" t="s">
        <v>21</v>
      </c>
      <c r="G190" s="33" t="s">
        <v>21</v>
      </c>
      <c r="H190" s="97">
        <f>SUM(H192:H200)</f>
        <v>4622.2</v>
      </c>
      <c r="I190" s="97">
        <f t="shared" ref="I190:O190" si="34">SUM(I192:I200)</f>
        <v>0</v>
      </c>
      <c r="J190" s="97">
        <f t="shared" si="34"/>
        <v>4475.2</v>
      </c>
      <c r="K190" s="97">
        <f t="shared" si="34"/>
        <v>25517390.5</v>
      </c>
      <c r="L190" s="97">
        <f t="shared" si="34"/>
        <v>0</v>
      </c>
      <c r="M190" s="97">
        <f t="shared" si="34"/>
        <v>0</v>
      </c>
      <c r="N190" s="97">
        <f t="shared" si="34"/>
        <v>0</v>
      </c>
      <c r="O190" s="97">
        <f t="shared" si="34"/>
        <v>25517390.5</v>
      </c>
      <c r="P190" s="34">
        <f t="shared" ref="P190:P200" si="35">K190/H190</f>
        <v>5520.6158322876554</v>
      </c>
      <c r="Q190" s="98" t="s">
        <v>21</v>
      </c>
      <c r="R190" s="99" t="s">
        <v>21</v>
      </c>
    </row>
    <row r="191" spans="1:39" s="112" customFormat="1" ht="34.9" customHeight="1" x14ac:dyDescent="0.25">
      <c r="A191" s="137" t="s">
        <v>1085</v>
      </c>
      <c r="B191" s="45" t="s">
        <v>2043</v>
      </c>
      <c r="C191" s="179">
        <v>1981</v>
      </c>
      <c r="D191" s="72" t="s">
        <v>232</v>
      </c>
      <c r="E191" s="72" t="s">
        <v>22</v>
      </c>
      <c r="F191" s="71">
        <v>2</v>
      </c>
      <c r="G191" s="71">
        <v>2</v>
      </c>
      <c r="H191" s="50">
        <v>562.1</v>
      </c>
      <c r="I191" s="50">
        <v>490.43</v>
      </c>
      <c r="J191" s="50">
        <v>490.43</v>
      </c>
      <c r="K191" s="44">
        <f>SUM(L191:O191)</f>
        <v>2468129.58</v>
      </c>
      <c r="L191" s="37">
        <v>0</v>
      </c>
      <c r="M191" s="37">
        <v>0</v>
      </c>
      <c r="N191" s="37">
        <v>0</v>
      </c>
      <c r="O191" s="44">
        <f>'[1]Прод. прилож'!$C$81</f>
        <v>2468129.58</v>
      </c>
      <c r="P191" s="50">
        <f>K191/[4]Прилож!H134</f>
        <v>4390.908343711083</v>
      </c>
      <c r="Q191" s="50">
        <v>9673</v>
      </c>
      <c r="R191" s="56" t="s">
        <v>94</v>
      </c>
      <c r="S191" s="136"/>
      <c r="T191" s="111"/>
      <c r="U191" s="111"/>
    </row>
    <row r="192" spans="1:39" ht="25.15" customHeight="1" x14ac:dyDescent="0.25">
      <c r="A192" s="137" t="s">
        <v>2357</v>
      </c>
      <c r="B192" s="45" t="s">
        <v>208</v>
      </c>
      <c r="C192" s="179">
        <v>1966</v>
      </c>
      <c r="D192" s="179" t="s">
        <v>232</v>
      </c>
      <c r="E192" s="179" t="s">
        <v>20</v>
      </c>
      <c r="F192" s="179">
        <v>2</v>
      </c>
      <c r="G192" s="179">
        <v>2</v>
      </c>
      <c r="H192" s="48">
        <v>436</v>
      </c>
      <c r="I192" s="48">
        <v>0</v>
      </c>
      <c r="J192" s="48">
        <v>364.4</v>
      </c>
      <c r="K192" s="48">
        <f t="shared" ref="K192:K200" si="36">SUM(L192:O192)</f>
        <v>1772060</v>
      </c>
      <c r="L192" s="48">
        <v>0</v>
      </c>
      <c r="M192" s="48">
        <v>0</v>
      </c>
      <c r="N192" s="48">
        <v>0</v>
      </c>
      <c r="O192" s="48">
        <f>'[1]Прод. прилож'!$C$640</f>
        <v>1772060</v>
      </c>
      <c r="P192" s="50">
        <f t="shared" si="35"/>
        <v>4064.3577981651374</v>
      </c>
      <c r="Q192" s="47">
        <v>9673</v>
      </c>
      <c r="R192" s="70" t="s">
        <v>95</v>
      </c>
    </row>
    <row r="193" spans="1:21" ht="25.15" customHeight="1" x14ac:dyDescent="0.25">
      <c r="A193" s="137" t="s">
        <v>2358</v>
      </c>
      <c r="B193" s="45" t="s">
        <v>209</v>
      </c>
      <c r="C193" s="179">
        <v>1967</v>
      </c>
      <c r="D193" s="179" t="s">
        <v>232</v>
      </c>
      <c r="E193" s="179" t="s">
        <v>20</v>
      </c>
      <c r="F193" s="179">
        <v>2</v>
      </c>
      <c r="G193" s="179">
        <v>2</v>
      </c>
      <c r="H193" s="48">
        <v>712</v>
      </c>
      <c r="I193" s="48">
        <v>0</v>
      </c>
      <c r="J193" s="48">
        <v>712</v>
      </c>
      <c r="K193" s="48">
        <f t="shared" si="36"/>
        <v>2830520</v>
      </c>
      <c r="L193" s="48">
        <v>0</v>
      </c>
      <c r="M193" s="48">
        <v>0</v>
      </c>
      <c r="N193" s="48">
        <v>0</v>
      </c>
      <c r="O193" s="48">
        <f>'[1]Прод. прилож'!$C$1096</f>
        <v>2830520</v>
      </c>
      <c r="P193" s="50">
        <f t="shared" si="35"/>
        <v>3975.4494382022472</v>
      </c>
      <c r="Q193" s="47">
        <v>9673</v>
      </c>
      <c r="R193" s="70" t="s">
        <v>96</v>
      </c>
    </row>
    <row r="194" spans="1:21" ht="25.15" customHeight="1" x14ac:dyDescent="0.25">
      <c r="A194" s="137" t="s">
        <v>2359</v>
      </c>
      <c r="B194" s="45" t="s">
        <v>210</v>
      </c>
      <c r="C194" s="179">
        <v>1967</v>
      </c>
      <c r="D194" s="179" t="s">
        <v>232</v>
      </c>
      <c r="E194" s="179" t="s">
        <v>20</v>
      </c>
      <c r="F194" s="179">
        <v>2</v>
      </c>
      <c r="G194" s="179">
        <v>2</v>
      </c>
      <c r="H194" s="48">
        <v>710.4</v>
      </c>
      <c r="I194" s="48">
        <v>0</v>
      </c>
      <c r="J194" s="48">
        <v>710.4</v>
      </c>
      <c r="K194" s="48">
        <f t="shared" si="36"/>
        <v>2824383.9999999995</v>
      </c>
      <c r="L194" s="48">
        <v>0</v>
      </c>
      <c r="M194" s="48">
        <v>0</v>
      </c>
      <c r="N194" s="48">
        <v>0</v>
      </c>
      <c r="O194" s="48">
        <f>'[1]Прод. прилож'!$C$1097</f>
        <v>2824383.9999999995</v>
      </c>
      <c r="P194" s="50">
        <f t="shared" si="35"/>
        <v>3975.7657657657651</v>
      </c>
      <c r="Q194" s="47">
        <v>9673</v>
      </c>
      <c r="R194" s="70" t="s">
        <v>96</v>
      </c>
    </row>
    <row r="195" spans="1:21" ht="25.15" customHeight="1" x14ac:dyDescent="0.25">
      <c r="A195" s="137" t="s">
        <v>2360</v>
      </c>
      <c r="B195" s="45" t="s">
        <v>211</v>
      </c>
      <c r="C195" s="179">
        <v>1960</v>
      </c>
      <c r="D195" s="179" t="s">
        <v>232</v>
      </c>
      <c r="E195" s="179" t="s">
        <v>20</v>
      </c>
      <c r="F195" s="179">
        <v>2</v>
      </c>
      <c r="G195" s="179">
        <v>2</v>
      </c>
      <c r="H195" s="48">
        <v>420.1</v>
      </c>
      <c r="I195" s="48">
        <v>0</v>
      </c>
      <c r="J195" s="48">
        <v>381.1</v>
      </c>
      <c r="K195" s="48">
        <f t="shared" si="36"/>
        <v>1861083.5000000002</v>
      </c>
      <c r="L195" s="48">
        <v>0</v>
      </c>
      <c r="M195" s="48">
        <v>0</v>
      </c>
      <c r="N195" s="48">
        <v>0</v>
      </c>
      <c r="O195" s="48">
        <f>'[1]Прод. прилож'!$C$82</f>
        <v>1861083.5000000002</v>
      </c>
      <c r="P195" s="50">
        <f t="shared" si="35"/>
        <v>4430.0964056177099</v>
      </c>
      <c r="Q195" s="47">
        <v>9673</v>
      </c>
      <c r="R195" s="70" t="s">
        <v>94</v>
      </c>
    </row>
    <row r="196" spans="1:21" ht="25.15" customHeight="1" x14ac:dyDescent="0.25">
      <c r="A196" s="137" t="s">
        <v>2361</v>
      </c>
      <c r="B196" s="45" t="s">
        <v>212</v>
      </c>
      <c r="C196" s="179">
        <v>1965</v>
      </c>
      <c r="D196" s="179" t="s">
        <v>232</v>
      </c>
      <c r="E196" s="179" t="s">
        <v>20</v>
      </c>
      <c r="F196" s="179">
        <v>2</v>
      </c>
      <c r="G196" s="179">
        <v>2</v>
      </c>
      <c r="H196" s="48">
        <v>721.6</v>
      </c>
      <c r="I196" s="48">
        <v>0</v>
      </c>
      <c r="J196" s="48">
        <v>720.4</v>
      </c>
      <c r="K196" s="48">
        <f t="shared" si="36"/>
        <v>60000</v>
      </c>
      <c r="L196" s="48">
        <v>0</v>
      </c>
      <c r="M196" s="48">
        <v>0</v>
      </c>
      <c r="N196" s="48">
        <v>0</v>
      </c>
      <c r="O196" s="48">
        <f>'[1]Прод. прилож'!$C$641</f>
        <v>60000</v>
      </c>
      <c r="P196" s="50">
        <f t="shared" si="35"/>
        <v>83.148558758314849</v>
      </c>
      <c r="Q196" s="47">
        <v>9673</v>
      </c>
      <c r="R196" s="70" t="s">
        <v>95</v>
      </c>
    </row>
    <row r="197" spans="1:21" ht="25.15" customHeight="1" x14ac:dyDescent="0.25">
      <c r="A197" s="137" t="s">
        <v>2362</v>
      </c>
      <c r="B197" s="45" t="s">
        <v>213</v>
      </c>
      <c r="C197" s="179">
        <v>1963</v>
      </c>
      <c r="D197" s="179" t="s">
        <v>232</v>
      </c>
      <c r="E197" s="179" t="s">
        <v>20</v>
      </c>
      <c r="F197" s="179">
        <v>2</v>
      </c>
      <c r="G197" s="179">
        <v>2</v>
      </c>
      <c r="H197" s="48">
        <v>414.4</v>
      </c>
      <c r="I197" s="48">
        <v>0</v>
      </c>
      <c r="J197" s="48">
        <v>379.2</v>
      </c>
      <c r="K197" s="48">
        <f t="shared" si="36"/>
        <v>1838982.8</v>
      </c>
      <c r="L197" s="48">
        <v>0</v>
      </c>
      <c r="M197" s="48">
        <v>0</v>
      </c>
      <c r="N197" s="48">
        <v>0</v>
      </c>
      <c r="O197" s="48">
        <f>'[1]Прод. прилож'!$C$83</f>
        <v>1838982.8</v>
      </c>
      <c r="P197" s="50">
        <f t="shared" si="35"/>
        <v>4437.6998069498077</v>
      </c>
      <c r="Q197" s="47">
        <v>9673</v>
      </c>
      <c r="R197" s="70" t="s">
        <v>94</v>
      </c>
    </row>
    <row r="198" spans="1:21" ht="25.15" customHeight="1" x14ac:dyDescent="0.25">
      <c r="A198" s="137" t="s">
        <v>2363</v>
      </c>
      <c r="B198" s="45" t="s">
        <v>214</v>
      </c>
      <c r="C198" s="179">
        <v>1963</v>
      </c>
      <c r="D198" s="179" t="s">
        <v>232</v>
      </c>
      <c r="E198" s="179" t="s">
        <v>20</v>
      </c>
      <c r="F198" s="179">
        <v>2</v>
      </c>
      <c r="G198" s="179">
        <v>2</v>
      </c>
      <c r="H198" s="48">
        <v>427</v>
      </c>
      <c r="I198" s="48">
        <v>0</v>
      </c>
      <c r="J198" s="48">
        <v>427</v>
      </c>
      <c r="K198" s="48">
        <f t="shared" si="36"/>
        <v>1737545</v>
      </c>
      <c r="L198" s="48">
        <v>0</v>
      </c>
      <c r="M198" s="48">
        <v>0</v>
      </c>
      <c r="N198" s="48">
        <v>0</v>
      </c>
      <c r="O198" s="48">
        <f>'[1]Прод. прилож'!$C$642</f>
        <v>1737545</v>
      </c>
      <c r="P198" s="50">
        <f t="shared" si="35"/>
        <v>4069.1920374707261</v>
      </c>
      <c r="Q198" s="47">
        <v>9673</v>
      </c>
      <c r="R198" s="70" t="s">
        <v>95</v>
      </c>
    </row>
    <row r="199" spans="1:21" ht="25.15" customHeight="1" x14ac:dyDescent="0.25">
      <c r="A199" s="137" t="s">
        <v>2364</v>
      </c>
      <c r="B199" s="45" t="s">
        <v>215</v>
      </c>
      <c r="C199" s="179">
        <v>1966</v>
      </c>
      <c r="D199" s="179" t="s">
        <v>232</v>
      </c>
      <c r="E199" s="179" t="s">
        <v>216</v>
      </c>
      <c r="F199" s="179">
        <v>2</v>
      </c>
      <c r="G199" s="179">
        <v>2</v>
      </c>
      <c r="H199" s="48">
        <v>390</v>
      </c>
      <c r="I199" s="48">
        <v>0</v>
      </c>
      <c r="J199" s="48">
        <v>390</v>
      </c>
      <c r="K199" s="48">
        <f t="shared" si="36"/>
        <v>6291040</v>
      </c>
      <c r="L199" s="48">
        <v>0</v>
      </c>
      <c r="M199" s="48">
        <v>0</v>
      </c>
      <c r="N199" s="48">
        <v>0</v>
      </c>
      <c r="O199" s="48">
        <f>'[1]Прод. прилож'!$C$1098</f>
        <v>6291040</v>
      </c>
      <c r="P199" s="50">
        <f t="shared" si="35"/>
        <v>16130.871794871795</v>
      </c>
      <c r="Q199" s="47">
        <v>9673</v>
      </c>
      <c r="R199" s="70" t="s">
        <v>96</v>
      </c>
    </row>
    <row r="200" spans="1:21" ht="25.15" customHeight="1" x14ac:dyDescent="0.25">
      <c r="A200" s="137" t="s">
        <v>2365</v>
      </c>
      <c r="B200" s="45" t="s">
        <v>217</v>
      </c>
      <c r="C200" s="179">
        <v>1962</v>
      </c>
      <c r="D200" s="179" t="s">
        <v>232</v>
      </c>
      <c r="E200" s="179" t="s">
        <v>216</v>
      </c>
      <c r="F200" s="179">
        <v>2</v>
      </c>
      <c r="G200" s="179">
        <v>1</v>
      </c>
      <c r="H200" s="48">
        <v>390.7</v>
      </c>
      <c r="I200" s="48">
        <v>0</v>
      </c>
      <c r="J200" s="48">
        <v>390.7</v>
      </c>
      <c r="K200" s="48">
        <f t="shared" si="36"/>
        <v>6301775.2000000002</v>
      </c>
      <c r="L200" s="48">
        <v>0</v>
      </c>
      <c r="M200" s="48">
        <v>0</v>
      </c>
      <c r="N200" s="48">
        <v>0</v>
      </c>
      <c r="O200" s="48">
        <f>'[1]Прод. прилож'!$C$84</f>
        <v>6301775.2000000002</v>
      </c>
      <c r="P200" s="50">
        <f t="shared" si="35"/>
        <v>16129.447658049656</v>
      </c>
      <c r="Q200" s="47">
        <v>9673</v>
      </c>
      <c r="R200" s="70" t="s">
        <v>94</v>
      </c>
      <c r="S200" s="18"/>
    </row>
    <row r="201" spans="1:21" ht="34.9" customHeight="1" x14ac:dyDescent="0.25">
      <c r="A201" s="224" t="s">
        <v>2589</v>
      </c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</row>
    <row r="202" spans="1:21" ht="34.9" customHeight="1" x14ac:dyDescent="0.25">
      <c r="A202" s="227" t="s">
        <v>4</v>
      </c>
      <c r="B202" s="227"/>
      <c r="C202" s="161" t="s">
        <v>21</v>
      </c>
      <c r="D202" s="161" t="s">
        <v>21</v>
      </c>
      <c r="E202" s="161" t="s">
        <v>21</v>
      </c>
      <c r="F202" s="96" t="s">
        <v>21</v>
      </c>
      <c r="G202" s="96" t="s">
        <v>21</v>
      </c>
      <c r="H202" s="97">
        <f t="shared" ref="H202:O202" si="37">SUM(H203:H212)</f>
        <v>6448.9</v>
      </c>
      <c r="I202" s="97">
        <f t="shared" si="37"/>
        <v>0</v>
      </c>
      <c r="J202" s="97">
        <f t="shared" si="37"/>
        <v>5007.4000000000005</v>
      </c>
      <c r="K202" s="97">
        <f t="shared" si="37"/>
        <v>45561543</v>
      </c>
      <c r="L202" s="97">
        <f t="shared" si="37"/>
        <v>0</v>
      </c>
      <c r="M202" s="97">
        <f t="shared" si="37"/>
        <v>0</v>
      </c>
      <c r="N202" s="97">
        <f t="shared" si="37"/>
        <v>0</v>
      </c>
      <c r="O202" s="97">
        <f t="shared" si="37"/>
        <v>45561543</v>
      </c>
      <c r="P202" s="34">
        <f t="shared" ref="P202:P212" si="38">K202/H202</f>
        <v>7065.0100017057175</v>
      </c>
      <c r="Q202" s="98" t="s">
        <v>21</v>
      </c>
      <c r="R202" s="99" t="s">
        <v>21</v>
      </c>
    </row>
    <row r="203" spans="1:21" s="112" customFormat="1" ht="22.9" customHeight="1" x14ac:dyDescent="0.25">
      <c r="A203" s="162" t="s">
        <v>2366</v>
      </c>
      <c r="B203" s="153" t="s">
        <v>218</v>
      </c>
      <c r="C203" s="163">
        <v>1980</v>
      </c>
      <c r="D203" s="163" t="s">
        <v>232</v>
      </c>
      <c r="E203" s="163" t="s">
        <v>22</v>
      </c>
      <c r="F203" s="170">
        <v>2</v>
      </c>
      <c r="G203" s="170">
        <v>1</v>
      </c>
      <c r="H203" s="159">
        <v>1011.2</v>
      </c>
      <c r="I203" s="159">
        <v>0</v>
      </c>
      <c r="J203" s="159">
        <v>915.3</v>
      </c>
      <c r="K203" s="44">
        <f>SUM(L203:O203)</f>
        <v>10245164.4</v>
      </c>
      <c r="L203" s="37">
        <v>0</v>
      </c>
      <c r="M203" s="37">
        <v>0</v>
      </c>
      <c r="N203" s="37">
        <v>0</v>
      </c>
      <c r="O203" s="44">
        <f>'[1]Прод. прилож'!$C$86</f>
        <v>10245164.4</v>
      </c>
      <c r="P203" s="50">
        <f>K203/H203</f>
        <v>10131.689477848102</v>
      </c>
      <c r="Q203" s="50">
        <v>9673</v>
      </c>
      <c r="R203" s="69" t="s">
        <v>94</v>
      </c>
      <c r="S203" s="111"/>
      <c r="T203" s="111"/>
      <c r="U203" s="111"/>
    </row>
    <row r="204" spans="1:21" ht="25.15" customHeight="1" x14ac:dyDescent="0.25">
      <c r="A204" s="162" t="s">
        <v>2367</v>
      </c>
      <c r="B204" s="45" t="s">
        <v>219</v>
      </c>
      <c r="C204" s="179">
        <v>1964</v>
      </c>
      <c r="D204" s="179" t="s">
        <v>232</v>
      </c>
      <c r="E204" s="179" t="s">
        <v>20</v>
      </c>
      <c r="F204" s="179">
        <v>2</v>
      </c>
      <c r="G204" s="179">
        <v>2</v>
      </c>
      <c r="H204" s="19">
        <v>894</v>
      </c>
      <c r="I204" s="48">
        <v>0</v>
      </c>
      <c r="J204" s="48">
        <v>393</v>
      </c>
      <c r="K204" s="48">
        <f t="shared" ref="K204:K212" si="39">SUM(L204:O204)</f>
        <v>6279476</v>
      </c>
      <c r="L204" s="48">
        <v>0</v>
      </c>
      <c r="M204" s="48">
        <v>0</v>
      </c>
      <c r="N204" s="48">
        <v>0</v>
      </c>
      <c r="O204" s="48">
        <f>'[1]Прод. прилож'!$C$87</f>
        <v>6279476</v>
      </c>
      <c r="P204" s="50">
        <f t="shared" si="38"/>
        <v>7024.0223713646528</v>
      </c>
      <c r="Q204" s="47">
        <v>9673</v>
      </c>
      <c r="R204" s="70" t="s">
        <v>94</v>
      </c>
    </row>
    <row r="205" spans="1:21" ht="25.15" customHeight="1" x14ac:dyDescent="0.25">
      <c r="A205" s="162" t="s">
        <v>2368</v>
      </c>
      <c r="B205" s="45" t="s">
        <v>1901</v>
      </c>
      <c r="C205" s="179">
        <v>1979</v>
      </c>
      <c r="D205" s="179" t="s">
        <v>232</v>
      </c>
      <c r="E205" s="179" t="s">
        <v>20</v>
      </c>
      <c r="F205" s="179">
        <v>2</v>
      </c>
      <c r="G205" s="179">
        <v>2</v>
      </c>
      <c r="H205" s="19">
        <v>694.8</v>
      </c>
      <c r="I205" s="48">
        <v>0</v>
      </c>
      <c r="J205" s="48">
        <v>574.70000000000005</v>
      </c>
      <c r="K205" s="48">
        <f>SUM(L205:O205)</f>
        <v>2285280</v>
      </c>
      <c r="L205" s="48">
        <v>0</v>
      </c>
      <c r="M205" s="48">
        <v>0</v>
      </c>
      <c r="N205" s="48">
        <v>0</v>
      </c>
      <c r="O205" s="48">
        <f>'[1]Прод. прилож'!$C$644</f>
        <v>2285280</v>
      </c>
      <c r="P205" s="50">
        <f>K205/H205</f>
        <v>3289.1191709844561</v>
      </c>
      <c r="Q205" s="47">
        <v>9673</v>
      </c>
      <c r="R205" s="70" t="s">
        <v>95</v>
      </c>
    </row>
    <row r="206" spans="1:21" ht="25.15" customHeight="1" x14ac:dyDescent="0.25">
      <c r="A206" s="162" t="s">
        <v>2369</v>
      </c>
      <c r="B206" s="153" t="s">
        <v>2164</v>
      </c>
      <c r="C206" s="155">
        <v>1979</v>
      </c>
      <c r="D206" s="155" t="s">
        <v>232</v>
      </c>
      <c r="E206" s="155" t="s">
        <v>20</v>
      </c>
      <c r="F206" s="155">
        <v>2</v>
      </c>
      <c r="G206" s="155">
        <v>2</v>
      </c>
      <c r="H206" s="177">
        <v>621.1</v>
      </c>
      <c r="I206" s="157">
        <v>0</v>
      </c>
      <c r="J206" s="157">
        <v>571.9</v>
      </c>
      <c r="K206" s="48">
        <f>SUM(L206:O206)</f>
        <v>2218708.8000000003</v>
      </c>
      <c r="L206" s="48">
        <v>0</v>
      </c>
      <c r="M206" s="48">
        <v>0</v>
      </c>
      <c r="N206" s="48">
        <v>0</v>
      </c>
      <c r="O206" s="48">
        <f>'[1]Прод. прилож'!$C$645</f>
        <v>2218708.8000000003</v>
      </c>
      <c r="P206" s="50">
        <f>K206/H206</f>
        <v>3572.2247625181135</v>
      </c>
      <c r="Q206" s="47">
        <v>9673</v>
      </c>
      <c r="R206" s="70" t="s">
        <v>95</v>
      </c>
    </row>
    <row r="207" spans="1:21" ht="25.15" customHeight="1" x14ac:dyDescent="0.25">
      <c r="A207" s="216" t="s">
        <v>2370</v>
      </c>
      <c r="B207" s="210" t="s">
        <v>220</v>
      </c>
      <c r="C207" s="261">
        <v>1989</v>
      </c>
      <c r="D207" s="212" t="s">
        <v>232</v>
      </c>
      <c r="E207" s="212" t="s">
        <v>20</v>
      </c>
      <c r="F207" s="212">
        <v>2</v>
      </c>
      <c r="G207" s="212">
        <v>1</v>
      </c>
      <c r="H207" s="263">
        <v>613.29999999999995</v>
      </c>
      <c r="I207" s="206">
        <v>0</v>
      </c>
      <c r="J207" s="206">
        <v>496</v>
      </c>
      <c r="K207" s="48">
        <f>SUM(L207:O207)</f>
        <v>2352005.5</v>
      </c>
      <c r="L207" s="48">
        <v>0</v>
      </c>
      <c r="M207" s="48">
        <v>0</v>
      </c>
      <c r="N207" s="48">
        <v>0</v>
      </c>
      <c r="O207" s="48">
        <f>'[1]Прод. прилож'!$C$88</f>
        <v>2352005.5</v>
      </c>
      <c r="P207" s="50">
        <f>K207/H207</f>
        <v>3835.0000000000005</v>
      </c>
      <c r="Q207" s="47">
        <v>9673</v>
      </c>
      <c r="R207" s="70" t="s">
        <v>94</v>
      </c>
    </row>
    <row r="208" spans="1:21" ht="25.15" customHeight="1" x14ac:dyDescent="0.25">
      <c r="A208" s="217"/>
      <c r="B208" s="211"/>
      <c r="C208" s="262"/>
      <c r="D208" s="213"/>
      <c r="E208" s="213"/>
      <c r="F208" s="213"/>
      <c r="G208" s="213"/>
      <c r="H208" s="264"/>
      <c r="I208" s="207"/>
      <c r="J208" s="207"/>
      <c r="K208" s="48">
        <f t="shared" si="39"/>
        <v>7053563.2999999998</v>
      </c>
      <c r="L208" s="48">
        <v>0</v>
      </c>
      <c r="M208" s="48">
        <v>0</v>
      </c>
      <c r="N208" s="48">
        <v>0</v>
      </c>
      <c r="O208" s="48">
        <f>'[1]Прод. прилож'!$C$1100</f>
        <v>7053563.2999999998</v>
      </c>
      <c r="P208" s="50">
        <f>K208/H207</f>
        <v>11501</v>
      </c>
      <c r="Q208" s="47">
        <v>9673</v>
      </c>
      <c r="R208" s="70" t="s">
        <v>96</v>
      </c>
    </row>
    <row r="209" spans="1:21" ht="25.15" customHeight="1" x14ac:dyDescent="0.25">
      <c r="A209" s="70" t="s">
        <v>2371</v>
      </c>
      <c r="B209" s="45" t="s">
        <v>221</v>
      </c>
      <c r="C209" s="179">
        <v>1984</v>
      </c>
      <c r="D209" s="179" t="s">
        <v>232</v>
      </c>
      <c r="E209" s="179" t="s">
        <v>20</v>
      </c>
      <c r="F209" s="179">
        <v>2</v>
      </c>
      <c r="G209" s="179">
        <v>2</v>
      </c>
      <c r="H209" s="19">
        <v>697.5</v>
      </c>
      <c r="I209" s="48">
        <v>0</v>
      </c>
      <c r="J209" s="48">
        <v>561.4</v>
      </c>
      <c r="K209" s="48">
        <f t="shared" si="39"/>
        <v>7475650</v>
      </c>
      <c r="L209" s="48">
        <v>0</v>
      </c>
      <c r="M209" s="48">
        <v>0</v>
      </c>
      <c r="N209" s="48">
        <v>0</v>
      </c>
      <c r="O209" s="48">
        <f>'[1]Прод. прилож'!$C$1101</f>
        <v>7475650</v>
      </c>
      <c r="P209" s="50">
        <f t="shared" si="38"/>
        <v>10717.777777777777</v>
      </c>
      <c r="Q209" s="47">
        <v>9673</v>
      </c>
      <c r="R209" s="70" t="s">
        <v>96</v>
      </c>
    </row>
    <row r="210" spans="1:21" ht="25.15" customHeight="1" x14ac:dyDescent="0.25">
      <c r="A210" s="70" t="s">
        <v>2372</v>
      </c>
      <c r="B210" s="45" t="s">
        <v>222</v>
      </c>
      <c r="C210" s="93">
        <v>1969</v>
      </c>
      <c r="D210" s="179" t="s">
        <v>232</v>
      </c>
      <c r="E210" s="179" t="s">
        <v>20</v>
      </c>
      <c r="F210" s="179">
        <v>2</v>
      </c>
      <c r="G210" s="179">
        <v>2</v>
      </c>
      <c r="H210" s="19">
        <v>668</v>
      </c>
      <c r="I210" s="48">
        <v>0</v>
      </c>
      <c r="J210" s="48">
        <v>499.5</v>
      </c>
      <c r="K210" s="48">
        <f t="shared" si="39"/>
        <v>2661780</v>
      </c>
      <c r="L210" s="48">
        <v>0</v>
      </c>
      <c r="M210" s="48">
        <v>0</v>
      </c>
      <c r="N210" s="48">
        <v>0</v>
      </c>
      <c r="O210" s="48">
        <f>'[1]Прод. прилож'!$C$89</f>
        <v>2661780</v>
      </c>
      <c r="P210" s="50">
        <f t="shared" si="38"/>
        <v>3984.7005988023952</v>
      </c>
      <c r="Q210" s="47">
        <v>9673</v>
      </c>
      <c r="R210" s="70" t="s">
        <v>94</v>
      </c>
    </row>
    <row r="211" spans="1:21" ht="25.15" customHeight="1" x14ac:dyDescent="0.25">
      <c r="A211" s="70" t="s">
        <v>2373</v>
      </c>
      <c r="B211" s="45" t="s">
        <v>223</v>
      </c>
      <c r="C211" s="93">
        <v>1971</v>
      </c>
      <c r="D211" s="179" t="s">
        <v>232</v>
      </c>
      <c r="E211" s="179" t="s">
        <v>20</v>
      </c>
      <c r="F211" s="179">
        <v>2</v>
      </c>
      <c r="G211" s="179">
        <v>2</v>
      </c>
      <c r="H211" s="19">
        <v>570</v>
      </c>
      <c r="I211" s="48">
        <v>0</v>
      </c>
      <c r="J211" s="48">
        <v>515.6</v>
      </c>
      <c r="K211" s="48">
        <f t="shared" si="39"/>
        <v>2285950</v>
      </c>
      <c r="L211" s="48">
        <v>0</v>
      </c>
      <c r="M211" s="48">
        <v>0</v>
      </c>
      <c r="N211" s="48">
        <v>0</v>
      </c>
      <c r="O211" s="48">
        <f>'[1]Прод. прилож'!$C$646</f>
        <v>2285950</v>
      </c>
      <c r="P211" s="50">
        <f t="shared" si="38"/>
        <v>4010.4385964912281</v>
      </c>
      <c r="Q211" s="47">
        <v>9673</v>
      </c>
      <c r="R211" s="70" t="s">
        <v>95</v>
      </c>
    </row>
    <row r="212" spans="1:21" ht="25.15" customHeight="1" x14ac:dyDescent="0.25">
      <c r="A212" s="70" t="s">
        <v>2374</v>
      </c>
      <c r="B212" s="45" t="s">
        <v>224</v>
      </c>
      <c r="C212" s="93">
        <v>1974</v>
      </c>
      <c r="D212" s="179" t="s">
        <v>232</v>
      </c>
      <c r="E212" s="179" t="s">
        <v>20</v>
      </c>
      <c r="F212" s="179">
        <v>2</v>
      </c>
      <c r="G212" s="179">
        <v>1</v>
      </c>
      <c r="H212" s="19">
        <v>679</v>
      </c>
      <c r="I212" s="48">
        <v>0</v>
      </c>
      <c r="J212" s="48">
        <v>480</v>
      </c>
      <c r="K212" s="48">
        <f t="shared" si="39"/>
        <v>2703965</v>
      </c>
      <c r="L212" s="48">
        <v>0</v>
      </c>
      <c r="M212" s="48">
        <v>0</v>
      </c>
      <c r="N212" s="48">
        <v>0</v>
      </c>
      <c r="O212" s="48">
        <f>'[1]Прод. прилож'!$C$647</f>
        <v>2703965</v>
      </c>
      <c r="P212" s="50">
        <f t="shared" si="38"/>
        <v>3982.2754050073636</v>
      </c>
      <c r="Q212" s="47">
        <v>9673</v>
      </c>
      <c r="R212" s="70" t="s">
        <v>95</v>
      </c>
    </row>
    <row r="213" spans="1:21" ht="34.9" customHeight="1" x14ac:dyDescent="0.25">
      <c r="A213" s="224" t="s">
        <v>2590</v>
      </c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</row>
    <row r="214" spans="1:21" ht="34.9" customHeight="1" x14ac:dyDescent="0.25">
      <c r="A214" s="227" t="s">
        <v>229</v>
      </c>
      <c r="B214" s="227"/>
      <c r="C214" s="161" t="s">
        <v>21</v>
      </c>
      <c r="D214" s="161" t="s">
        <v>21</v>
      </c>
      <c r="E214" s="161" t="s">
        <v>21</v>
      </c>
      <c r="F214" s="96" t="s">
        <v>21</v>
      </c>
      <c r="G214" s="96" t="s">
        <v>21</v>
      </c>
      <c r="H214" s="97">
        <f t="shared" ref="H214:N214" si="40">SUM(H215:H221)</f>
        <v>3216</v>
      </c>
      <c r="I214" s="97">
        <f t="shared" si="40"/>
        <v>0</v>
      </c>
      <c r="J214" s="97">
        <f t="shared" si="40"/>
        <v>2430.6</v>
      </c>
      <c r="K214" s="97">
        <f t="shared" si="40"/>
        <v>18530916</v>
      </c>
      <c r="L214" s="97">
        <f t="shared" si="40"/>
        <v>0</v>
      </c>
      <c r="M214" s="97">
        <f t="shared" si="40"/>
        <v>0</v>
      </c>
      <c r="N214" s="97">
        <f t="shared" si="40"/>
        <v>0</v>
      </c>
      <c r="O214" s="97">
        <f>SUM(O215:O221)</f>
        <v>18530916</v>
      </c>
      <c r="P214" s="97">
        <f>K214/H214</f>
        <v>5762.1007462686566</v>
      </c>
      <c r="Q214" s="98" t="s">
        <v>21</v>
      </c>
      <c r="R214" s="99" t="s">
        <v>21</v>
      </c>
    </row>
    <row r="215" spans="1:21" ht="25.15" customHeight="1" x14ac:dyDescent="0.25">
      <c r="A215" s="70" t="s">
        <v>2375</v>
      </c>
      <c r="B215" s="45" t="s">
        <v>228</v>
      </c>
      <c r="C215" s="179">
        <v>1966</v>
      </c>
      <c r="D215" s="179" t="s">
        <v>232</v>
      </c>
      <c r="E215" s="179" t="s">
        <v>20</v>
      </c>
      <c r="F215" s="179">
        <v>2</v>
      </c>
      <c r="G215" s="179">
        <v>2</v>
      </c>
      <c r="H215" s="48">
        <v>410.8</v>
      </c>
      <c r="I215" s="48">
        <v>0</v>
      </c>
      <c r="J215" s="48">
        <v>368.3</v>
      </c>
      <c r="K215" s="48">
        <f t="shared" ref="K215:K220" si="41">SUM(L215:O215)</f>
        <v>3423328</v>
      </c>
      <c r="L215" s="48">
        <v>0</v>
      </c>
      <c r="M215" s="48">
        <v>0</v>
      </c>
      <c r="N215" s="48">
        <v>0</v>
      </c>
      <c r="O215" s="48">
        <f>'[1]Прод. прилож'!$C$1103</f>
        <v>3423328</v>
      </c>
      <c r="P215" s="50">
        <f t="shared" ref="P215:P220" si="42">K215/H215</f>
        <v>8333.3203505355395</v>
      </c>
      <c r="Q215" s="47">
        <v>9673</v>
      </c>
      <c r="R215" s="70" t="s">
        <v>96</v>
      </c>
    </row>
    <row r="216" spans="1:21" ht="25.15" customHeight="1" x14ac:dyDescent="0.25">
      <c r="A216" s="70" t="s">
        <v>2376</v>
      </c>
      <c r="B216" s="45" t="s">
        <v>230</v>
      </c>
      <c r="C216" s="179">
        <v>1955</v>
      </c>
      <c r="D216" s="179" t="s">
        <v>232</v>
      </c>
      <c r="E216" s="179" t="s">
        <v>20</v>
      </c>
      <c r="F216" s="179">
        <v>2</v>
      </c>
      <c r="G216" s="179">
        <v>1</v>
      </c>
      <c r="H216" s="48">
        <v>258.60000000000002</v>
      </c>
      <c r="I216" s="48">
        <v>0</v>
      </c>
      <c r="J216" s="48">
        <v>236.8</v>
      </c>
      <c r="K216" s="48">
        <f t="shared" si="41"/>
        <v>1575420</v>
      </c>
      <c r="L216" s="48">
        <v>0</v>
      </c>
      <c r="M216" s="48">
        <v>0</v>
      </c>
      <c r="N216" s="48">
        <v>0</v>
      </c>
      <c r="O216" s="48">
        <f>'[1]Прод. прилож'!$C$91</f>
        <v>1575420</v>
      </c>
      <c r="P216" s="50">
        <f t="shared" si="42"/>
        <v>6092.1113689095118</v>
      </c>
      <c r="Q216" s="47">
        <v>9673</v>
      </c>
      <c r="R216" s="70" t="s">
        <v>94</v>
      </c>
    </row>
    <row r="217" spans="1:21" ht="25.15" customHeight="1" x14ac:dyDescent="0.25">
      <c r="A217" s="70" t="s">
        <v>2377</v>
      </c>
      <c r="B217" s="45" t="s">
        <v>225</v>
      </c>
      <c r="C217" s="179">
        <v>1959</v>
      </c>
      <c r="D217" s="179" t="s">
        <v>232</v>
      </c>
      <c r="E217" s="179" t="s">
        <v>20</v>
      </c>
      <c r="F217" s="179">
        <v>2</v>
      </c>
      <c r="G217" s="179">
        <v>1</v>
      </c>
      <c r="H217" s="48">
        <v>572.6</v>
      </c>
      <c r="I217" s="48">
        <v>0</v>
      </c>
      <c r="J217" s="48">
        <v>283.39999999999998</v>
      </c>
      <c r="K217" s="48">
        <f t="shared" si="41"/>
        <v>2085500</v>
      </c>
      <c r="L217" s="48">
        <v>0</v>
      </c>
      <c r="M217" s="48">
        <v>0</v>
      </c>
      <c r="N217" s="48">
        <v>0</v>
      </c>
      <c r="O217" s="48">
        <f>'[1]Прод. прилож'!$C$649</f>
        <v>2085500</v>
      </c>
      <c r="P217" s="50">
        <f t="shared" si="42"/>
        <v>3642.1585749214109</v>
      </c>
      <c r="Q217" s="47">
        <v>9673</v>
      </c>
      <c r="R217" s="70" t="s">
        <v>95</v>
      </c>
    </row>
    <row r="218" spans="1:21" ht="25.15" customHeight="1" x14ac:dyDescent="0.25">
      <c r="A218" s="70" t="s">
        <v>2378</v>
      </c>
      <c r="B218" s="45" t="s">
        <v>226</v>
      </c>
      <c r="C218" s="179">
        <v>1964</v>
      </c>
      <c r="D218" s="179" t="s">
        <v>232</v>
      </c>
      <c r="E218" s="179" t="s">
        <v>20</v>
      </c>
      <c r="F218" s="179">
        <v>2</v>
      </c>
      <c r="G218" s="179">
        <v>2</v>
      </c>
      <c r="H218" s="48">
        <v>412.8</v>
      </c>
      <c r="I218" s="48">
        <v>0</v>
      </c>
      <c r="J218" s="48">
        <v>412.8</v>
      </c>
      <c r="K218" s="48">
        <f t="shared" si="41"/>
        <v>3430998</v>
      </c>
      <c r="L218" s="48">
        <v>0</v>
      </c>
      <c r="M218" s="48">
        <v>0</v>
      </c>
      <c r="N218" s="48">
        <v>0</v>
      </c>
      <c r="O218" s="48">
        <f>'[1]Прод. прилож'!$C$1104</f>
        <v>3430998</v>
      </c>
      <c r="P218" s="50">
        <f t="shared" si="42"/>
        <v>8311.5261627906966</v>
      </c>
      <c r="Q218" s="47">
        <v>9673</v>
      </c>
      <c r="R218" s="70" t="s">
        <v>96</v>
      </c>
    </row>
    <row r="219" spans="1:21" ht="25.15" customHeight="1" x14ac:dyDescent="0.25">
      <c r="A219" s="70" t="s">
        <v>2379</v>
      </c>
      <c r="B219" s="45" t="s">
        <v>227</v>
      </c>
      <c r="C219" s="179">
        <v>1957</v>
      </c>
      <c r="D219" s="179" t="s">
        <v>232</v>
      </c>
      <c r="E219" s="179" t="s">
        <v>20</v>
      </c>
      <c r="F219" s="179">
        <v>2</v>
      </c>
      <c r="G219" s="179">
        <v>2</v>
      </c>
      <c r="H219" s="48">
        <v>380.1</v>
      </c>
      <c r="I219" s="48">
        <v>0</v>
      </c>
      <c r="J219" s="48">
        <v>377.3</v>
      </c>
      <c r="K219" s="48">
        <f t="shared" si="41"/>
        <v>2513170</v>
      </c>
      <c r="L219" s="48">
        <v>0</v>
      </c>
      <c r="M219" s="48">
        <v>0</v>
      </c>
      <c r="N219" s="48">
        <v>0</v>
      </c>
      <c r="O219" s="48">
        <f>'[1]Прод. прилож'!$C$92</f>
        <v>2513170</v>
      </c>
      <c r="P219" s="50">
        <f t="shared" si="42"/>
        <v>6611.8652986056295</v>
      </c>
      <c r="Q219" s="47">
        <v>9673</v>
      </c>
      <c r="R219" s="70" t="s">
        <v>94</v>
      </c>
    </row>
    <row r="220" spans="1:21" ht="25.15" customHeight="1" x14ac:dyDescent="0.25">
      <c r="A220" s="70" t="s">
        <v>2380</v>
      </c>
      <c r="B220" s="45" t="s">
        <v>1900</v>
      </c>
      <c r="C220" s="179">
        <v>1979</v>
      </c>
      <c r="D220" s="179" t="s">
        <v>232</v>
      </c>
      <c r="E220" s="179" t="s">
        <v>20</v>
      </c>
      <c r="F220" s="179">
        <v>2</v>
      </c>
      <c r="G220" s="179">
        <v>1</v>
      </c>
      <c r="H220" s="48">
        <v>590.54999999999995</v>
      </c>
      <c r="I220" s="48">
        <v>0</v>
      </c>
      <c r="J220" s="48">
        <v>373.4</v>
      </c>
      <c r="K220" s="48">
        <f t="shared" si="41"/>
        <v>2751250</v>
      </c>
      <c r="L220" s="48">
        <v>0</v>
      </c>
      <c r="M220" s="48">
        <v>0</v>
      </c>
      <c r="N220" s="48">
        <v>0</v>
      </c>
      <c r="O220" s="48">
        <f>'[1]Прод. прилож'!$C$650</f>
        <v>2751250</v>
      </c>
      <c r="P220" s="50">
        <f t="shared" si="42"/>
        <v>4658.7926509186354</v>
      </c>
      <c r="Q220" s="47">
        <v>9673</v>
      </c>
      <c r="R220" s="70" t="s">
        <v>95</v>
      </c>
    </row>
    <row r="221" spans="1:21" ht="25.15" customHeight="1" x14ac:dyDescent="0.25">
      <c r="A221" s="70" t="s">
        <v>2381</v>
      </c>
      <c r="B221" s="45" t="s">
        <v>2166</v>
      </c>
      <c r="C221" s="179">
        <v>1980</v>
      </c>
      <c r="D221" s="179" t="s">
        <v>232</v>
      </c>
      <c r="E221" s="179" t="s">
        <v>20</v>
      </c>
      <c r="F221" s="179">
        <v>2</v>
      </c>
      <c r="G221" s="179">
        <v>1</v>
      </c>
      <c r="H221" s="48">
        <v>590.54999999999995</v>
      </c>
      <c r="I221" s="48">
        <v>0</v>
      </c>
      <c r="J221" s="48">
        <v>378.6</v>
      </c>
      <c r="K221" s="48">
        <f t="shared" ref="K221" si="43">SUM(L221:O221)</f>
        <v>2751250</v>
      </c>
      <c r="L221" s="48">
        <v>0</v>
      </c>
      <c r="M221" s="48">
        <v>0</v>
      </c>
      <c r="N221" s="48">
        <v>0</v>
      </c>
      <c r="O221" s="48">
        <f>'[1]Прод. прилож'!$C$651</f>
        <v>2751250</v>
      </c>
      <c r="P221" s="50">
        <f t="shared" ref="P221" si="44">K221/H221</f>
        <v>4658.7926509186354</v>
      </c>
      <c r="Q221" s="47">
        <v>9673</v>
      </c>
      <c r="R221" s="70" t="s">
        <v>95</v>
      </c>
    </row>
    <row r="222" spans="1:21" ht="34.9" customHeight="1" x14ac:dyDescent="0.25">
      <c r="A222" s="224" t="s">
        <v>2591</v>
      </c>
      <c r="B222" s="224"/>
      <c r="C222" s="224"/>
      <c r="D222" s="224"/>
      <c r="E222" s="224"/>
      <c r="F222" s="224"/>
      <c r="G222" s="224"/>
      <c r="H222" s="224"/>
      <c r="I222" s="224"/>
      <c r="J222" s="224"/>
      <c r="K222" s="224"/>
      <c r="L222" s="224"/>
      <c r="M222" s="224"/>
      <c r="N222" s="224"/>
      <c r="O222" s="224"/>
      <c r="P222" s="224"/>
      <c r="Q222" s="224"/>
      <c r="R222" s="224"/>
    </row>
    <row r="223" spans="1:21" ht="34.9" customHeight="1" x14ac:dyDescent="0.25">
      <c r="A223" s="227" t="s">
        <v>74</v>
      </c>
      <c r="B223" s="227"/>
      <c r="C223" s="161" t="s">
        <v>21</v>
      </c>
      <c r="D223" s="161" t="s">
        <v>21</v>
      </c>
      <c r="E223" s="161" t="s">
        <v>21</v>
      </c>
      <c r="F223" s="96" t="s">
        <v>21</v>
      </c>
      <c r="G223" s="96" t="s">
        <v>21</v>
      </c>
      <c r="H223" s="97">
        <f t="shared" ref="H223:O223" si="45">SUM(H224:H226)</f>
        <v>1132</v>
      </c>
      <c r="I223" s="97">
        <f t="shared" si="45"/>
        <v>240.8</v>
      </c>
      <c r="J223" s="97">
        <f t="shared" si="45"/>
        <v>824.30000000000007</v>
      </c>
      <c r="K223" s="97">
        <f t="shared" si="45"/>
        <v>5445790.8300000001</v>
      </c>
      <c r="L223" s="97">
        <f t="shared" si="45"/>
        <v>0</v>
      </c>
      <c r="M223" s="97">
        <f t="shared" si="45"/>
        <v>0</v>
      </c>
      <c r="N223" s="97">
        <f t="shared" si="45"/>
        <v>0</v>
      </c>
      <c r="O223" s="97">
        <f t="shared" si="45"/>
        <v>5445790.8300000001</v>
      </c>
      <c r="P223" s="34">
        <f>K223/H223</f>
        <v>4810.7692844522971</v>
      </c>
      <c r="Q223" s="98" t="s">
        <v>21</v>
      </c>
      <c r="R223" s="99" t="s">
        <v>21</v>
      </c>
    </row>
    <row r="224" spans="1:21" ht="25.15" customHeight="1" x14ac:dyDescent="0.25">
      <c r="A224" s="70" t="s">
        <v>2382</v>
      </c>
      <c r="B224" s="54" t="s">
        <v>1060</v>
      </c>
      <c r="C224" s="72">
        <v>1962</v>
      </c>
      <c r="D224" s="72">
        <v>2018</v>
      </c>
      <c r="E224" s="72" t="s">
        <v>20</v>
      </c>
      <c r="F224" s="43">
        <v>2</v>
      </c>
      <c r="G224" s="43">
        <v>1</v>
      </c>
      <c r="H224" s="49">
        <v>398</v>
      </c>
      <c r="I224" s="49">
        <v>120.4</v>
      </c>
      <c r="J224" s="49">
        <v>277.60000000000002</v>
      </c>
      <c r="K224" s="48">
        <f>SUM(L224:O224)</f>
        <v>2825934.8200000003</v>
      </c>
      <c r="L224" s="48">
        <v>0</v>
      </c>
      <c r="M224" s="48">
        <v>0</v>
      </c>
      <c r="N224" s="48">
        <v>0</v>
      </c>
      <c r="O224" s="48">
        <f>'[1]Прод. прилож'!$C$1106</f>
        <v>2825934.8200000003</v>
      </c>
      <c r="P224" s="50">
        <f>K224/H224</f>
        <v>7100.3387437185938</v>
      </c>
      <c r="Q224" s="47">
        <v>9673</v>
      </c>
      <c r="R224" s="36" t="s">
        <v>96</v>
      </c>
      <c r="S224" s="2"/>
      <c r="T224" s="2"/>
      <c r="U224" s="2"/>
    </row>
    <row r="225" spans="1:21" s="112" customFormat="1" ht="27" customHeight="1" x14ac:dyDescent="0.25">
      <c r="A225" s="70" t="s">
        <v>2383</v>
      </c>
      <c r="B225" s="167" t="s">
        <v>1861</v>
      </c>
      <c r="C225" s="163">
        <v>1949</v>
      </c>
      <c r="D225" s="163">
        <v>2016</v>
      </c>
      <c r="E225" s="163" t="s">
        <v>20</v>
      </c>
      <c r="F225" s="170">
        <v>2</v>
      </c>
      <c r="G225" s="170">
        <v>1</v>
      </c>
      <c r="H225" s="159">
        <v>336</v>
      </c>
      <c r="I225" s="159">
        <v>0</v>
      </c>
      <c r="J225" s="159">
        <v>269.10000000000002</v>
      </c>
      <c r="K225" s="44">
        <f>SUM(L225:O225)</f>
        <v>270144</v>
      </c>
      <c r="L225" s="37">
        <v>0</v>
      </c>
      <c r="M225" s="37">
        <v>0</v>
      </c>
      <c r="N225" s="37">
        <v>0</v>
      </c>
      <c r="O225" s="44">
        <f>'[1]Прод. прилож'!$C$94</f>
        <v>270144</v>
      </c>
      <c r="P225" s="50">
        <f>K225/H225</f>
        <v>804</v>
      </c>
      <c r="Q225" s="50">
        <v>9673</v>
      </c>
      <c r="R225" s="69" t="s">
        <v>94</v>
      </c>
      <c r="S225" s="111"/>
      <c r="T225" s="111"/>
      <c r="U225" s="111"/>
    </row>
    <row r="226" spans="1:21" ht="25.15" customHeight="1" x14ac:dyDescent="0.25">
      <c r="A226" s="70" t="s">
        <v>2384</v>
      </c>
      <c r="B226" s="54" t="s">
        <v>1061</v>
      </c>
      <c r="C226" s="72">
        <v>1960</v>
      </c>
      <c r="D226" s="72">
        <v>2016</v>
      </c>
      <c r="E226" s="72" t="s">
        <v>20</v>
      </c>
      <c r="F226" s="43">
        <v>2</v>
      </c>
      <c r="G226" s="43">
        <v>1</v>
      </c>
      <c r="H226" s="49">
        <v>398</v>
      </c>
      <c r="I226" s="49">
        <v>120.4</v>
      </c>
      <c r="J226" s="49">
        <v>277.60000000000002</v>
      </c>
      <c r="K226" s="48">
        <f>SUM(L226:O226)</f>
        <v>2349712.0099999998</v>
      </c>
      <c r="L226" s="48">
        <v>0</v>
      </c>
      <c r="M226" s="48">
        <v>0</v>
      </c>
      <c r="N226" s="48">
        <v>0</v>
      </c>
      <c r="O226" s="48">
        <f>'[1]Прод. прилож'!$C$653</f>
        <v>2349712.0099999998</v>
      </c>
      <c r="P226" s="50">
        <f>K226/H226</f>
        <v>5903.7990201005023</v>
      </c>
      <c r="Q226" s="47">
        <v>9673</v>
      </c>
      <c r="R226" s="36" t="s">
        <v>95</v>
      </c>
      <c r="S226" s="2"/>
      <c r="T226" s="2"/>
      <c r="U226" s="2"/>
    </row>
    <row r="227" spans="1:21" ht="34.9" customHeight="1" x14ac:dyDescent="0.25">
      <c r="A227" s="224" t="s">
        <v>2592</v>
      </c>
      <c r="B227" s="224"/>
      <c r="C227" s="224"/>
      <c r="D227" s="224"/>
      <c r="E227" s="224"/>
      <c r="F227" s="224"/>
      <c r="G227" s="224"/>
      <c r="H227" s="224"/>
      <c r="I227" s="224"/>
      <c r="J227" s="224"/>
      <c r="K227" s="224"/>
      <c r="L227" s="224"/>
      <c r="M227" s="224"/>
      <c r="N227" s="224"/>
      <c r="O227" s="224"/>
      <c r="P227" s="224"/>
      <c r="Q227" s="224"/>
      <c r="R227" s="224"/>
      <c r="S227" s="18"/>
    </row>
    <row r="228" spans="1:21" ht="34.9" customHeight="1" x14ac:dyDescent="0.25">
      <c r="A228" s="227" t="s">
        <v>72</v>
      </c>
      <c r="B228" s="227"/>
      <c r="C228" s="161" t="s">
        <v>21</v>
      </c>
      <c r="D228" s="161" t="s">
        <v>21</v>
      </c>
      <c r="E228" s="161" t="s">
        <v>21</v>
      </c>
      <c r="F228" s="96" t="s">
        <v>21</v>
      </c>
      <c r="G228" s="96" t="s">
        <v>21</v>
      </c>
      <c r="H228" s="97">
        <f>SUM(H229:H245)</f>
        <v>13183.089999999998</v>
      </c>
      <c r="I228" s="97">
        <f t="shared" ref="I228:O228" si="46">SUM(I229:I245)</f>
        <v>0</v>
      </c>
      <c r="J228" s="97">
        <f t="shared" si="46"/>
        <v>9515.07</v>
      </c>
      <c r="K228" s="97">
        <f t="shared" si="46"/>
        <v>69580425.5</v>
      </c>
      <c r="L228" s="97">
        <f t="shared" si="46"/>
        <v>0</v>
      </c>
      <c r="M228" s="97">
        <f t="shared" si="46"/>
        <v>0</v>
      </c>
      <c r="N228" s="97">
        <f t="shared" si="46"/>
        <v>0</v>
      </c>
      <c r="O228" s="97">
        <f t="shared" si="46"/>
        <v>69580425.5</v>
      </c>
      <c r="P228" s="34">
        <f>K228/H228</f>
        <v>5278.0058013713033</v>
      </c>
      <c r="Q228" s="98" t="s">
        <v>21</v>
      </c>
      <c r="R228" s="99" t="s">
        <v>21</v>
      </c>
    </row>
    <row r="229" spans="1:21" s="1" customFormat="1" ht="25.15" customHeight="1" x14ac:dyDescent="0.25">
      <c r="A229" s="70" t="s">
        <v>1086</v>
      </c>
      <c r="B229" s="100" t="s">
        <v>1073</v>
      </c>
      <c r="C229" s="179">
        <v>1963</v>
      </c>
      <c r="D229" s="179" t="s">
        <v>232</v>
      </c>
      <c r="E229" s="72" t="s">
        <v>20</v>
      </c>
      <c r="F229" s="43">
        <v>2</v>
      </c>
      <c r="G229" s="43">
        <v>1</v>
      </c>
      <c r="H229" s="48">
        <v>392.2</v>
      </c>
      <c r="I229" s="48">
        <v>0</v>
      </c>
      <c r="J229" s="48">
        <v>265.10000000000002</v>
      </c>
      <c r="K229" s="48">
        <f t="shared" ref="K229:K245" si="47">SUM(L229:O229)</f>
        <v>4354052</v>
      </c>
      <c r="L229" s="48">
        <v>0</v>
      </c>
      <c r="M229" s="48">
        <v>0</v>
      </c>
      <c r="N229" s="48">
        <v>0</v>
      </c>
      <c r="O229" s="48">
        <f>'[1]Прод. прилож'!$C$99</f>
        <v>4354052</v>
      </c>
      <c r="P229" s="50">
        <f t="shared" ref="P229:P245" si="48">K229/H229</f>
        <v>11101.611422743499</v>
      </c>
      <c r="Q229" s="47">
        <v>9673</v>
      </c>
      <c r="R229" s="69" t="s">
        <v>94</v>
      </c>
      <c r="S229" s="52"/>
      <c r="T229" s="52"/>
      <c r="U229" s="52"/>
    </row>
    <row r="230" spans="1:21" s="1" customFormat="1" ht="25.15" customHeight="1" x14ac:dyDescent="0.25">
      <c r="A230" s="70" t="s">
        <v>2385</v>
      </c>
      <c r="B230" s="100" t="s">
        <v>1075</v>
      </c>
      <c r="C230" s="179">
        <v>1964</v>
      </c>
      <c r="D230" s="179" t="s">
        <v>232</v>
      </c>
      <c r="E230" s="72" t="s">
        <v>20</v>
      </c>
      <c r="F230" s="43">
        <v>2</v>
      </c>
      <c r="G230" s="43">
        <v>1</v>
      </c>
      <c r="H230" s="48">
        <v>374</v>
      </c>
      <c r="I230" s="48">
        <v>0</v>
      </c>
      <c r="J230" s="48">
        <v>276.2</v>
      </c>
      <c r="K230" s="48">
        <f t="shared" si="47"/>
        <v>4402389.4000000004</v>
      </c>
      <c r="L230" s="48">
        <v>0</v>
      </c>
      <c r="M230" s="48">
        <v>0</v>
      </c>
      <c r="N230" s="48">
        <v>0</v>
      </c>
      <c r="O230" s="48">
        <f>'[1]Прод. прилож'!$C$96</f>
        <v>4402389.4000000004</v>
      </c>
      <c r="P230" s="50">
        <f t="shared" si="48"/>
        <v>11771.094652406418</v>
      </c>
      <c r="Q230" s="47">
        <v>9673</v>
      </c>
      <c r="R230" s="69" t="s">
        <v>94</v>
      </c>
      <c r="S230" s="52"/>
      <c r="T230" s="52"/>
      <c r="U230" s="52"/>
    </row>
    <row r="231" spans="1:21" s="1" customFormat="1" ht="25.15" customHeight="1" x14ac:dyDescent="0.25">
      <c r="A231" s="70" t="s">
        <v>2386</v>
      </c>
      <c r="B231" s="100" t="s">
        <v>1074</v>
      </c>
      <c r="C231" s="179">
        <v>1961</v>
      </c>
      <c r="D231" s="179" t="s">
        <v>232</v>
      </c>
      <c r="E231" s="72" t="s">
        <v>20</v>
      </c>
      <c r="F231" s="43">
        <v>2</v>
      </c>
      <c r="G231" s="43">
        <v>1</v>
      </c>
      <c r="H231" s="48">
        <v>391.6</v>
      </c>
      <c r="I231" s="48">
        <v>0</v>
      </c>
      <c r="J231" s="48">
        <v>275.8</v>
      </c>
      <c r="K231" s="48">
        <f t="shared" si="47"/>
        <v>1423879.6</v>
      </c>
      <c r="L231" s="48">
        <v>0</v>
      </c>
      <c r="M231" s="48">
        <v>0</v>
      </c>
      <c r="N231" s="48">
        <v>0</v>
      </c>
      <c r="O231" s="48">
        <f>'[1]Прод. прилож'!$C$97</f>
        <v>1423879.6</v>
      </c>
      <c r="P231" s="50">
        <f t="shared" si="48"/>
        <v>3636.0561797752807</v>
      </c>
      <c r="Q231" s="47">
        <v>9673</v>
      </c>
      <c r="R231" s="69" t="s">
        <v>94</v>
      </c>
      <c r="S231" s="52"/>
      <c r="T231" s="52"/>
      <c r="U231" s="52"/>
    </row>
    <row r="232" spans="1:21" s="1" customFormat="1" ht="25.15" customHeight="1" x14ac:dyDescent="0.25">
      <c r="A232" s="70" t="s">
        <v>2387</v>
      </c>
      <c r="B232" s="100" t="s">
        <v>1072</v>
      </c>
      <c r="C232" s="179">
        <v>1959</v>
      </c>
      <c r="D232" s="179" t="s">
        <v>232</v>
      </c>
      <c r="E232" s="72" t="s">
        <v>20</v>
      </c>
      <c r="F232" s="43">
        <v>2</v>
      </c>
      <c r="G232" s="43">
        <v>1</v>
      </c>
      <c r="H232" s="48">
        <v>493.58</v>
      </c>
      <c r="I232" s="48">
        <v>0</v>
      </c>
      <c r="J232" s="48">
        <v>348.57</v>
      </c>
      <c r="K232" s="48">
        <f t="shared" si="47"/>
        <v>1744215</v>
      </c>
      <c r="L232" s="48">
        <v>0</v>
      </c>
      <c r="M232" s="48">
        <v>0</v>
      </c>
      <c r="N232" s="48">
        <v>0</v>
      </c>
      <c r="O232" s="48">
        <f>'[1]Прод. прилож'!$C$100</f>
        <v>1744215</v>
      </c>
      <c r="P232" s="50">
        <f t="shared" si="48"/>
        <v>3533.804043923984</v>
      </c>
      <c r="Q232" s="47">
        <v>9673</v>
      </c>
      <c r="R232" s="69" t="s">
        <v>94</v>
      </c>
      <c r="S232" s="52"/>
      <c r="T232" s="52"/>
      <c r="U232" s="52"/>
    </row>
    <row r="233" spans="1:21" s="1" customFormat="1" ht="25.15" customHeight="1" x14ac:dyDescent="0.25">
      <c r="A233" s="70" t="s">
        <v>2388</v>
      </c>
      <c r="B233" s="100" t="s">
        <v>1071</v>
      </c>
      <c r="C233" s="179">
        <v>1957</v>
      </c>
      <c r="D233" s="179" t="s">
        <v>232</v>
      </c>
      <c r="E233" s="72" t="s">
        <v>20</v>
      </c>
      <c r="F233" s="43">
        <v>2</v>
      </c>
      <c r="G233" s="43">
        <v>3</v>
      </c>
      <c r="H233" s="48">
        <v>1283</v>
      </c>
      <c r="I233" s="48">
        <v>0</v>
      </c>
      <c r="J233" s="48">
        <v>881.6</v>
      </c>
      <c r="K233" s="48">
        <f t="shared" si="47"/>
        <v>4100270</v>
      </c>
      <c r="L233" s="48">
        <v>0</v>
      </c>
      <c r="M233" s="48">
        <v>0</v>
      </c>
      <c r="N233" s="48">
        <v>0</v>
      </c>
      <c r="O233" s="48">
        <f>'[1]Прод. прилож'!$C$101</f>
        <v>4100270</v>
      </c>
      <c r="P233" s="50">
        <f t="shared" si="48"/>
        <v>3195.8456742010912</v>
      </c>
      <c r="Q233" s="47">
        <v>9673</v>
      </c>
      <c r="R233" s="69" t="s">
        <v>94</v>
      </c>
      <c r="S233" s="52"/>
      <c r="T233" s="52"/>
      <c r="U233" s="52"/>
    </row>
    <row r="234" spans="1:21" s="1" customFormat="1" ht="25.15" customHeight="1" x14ac:dyDescent="0.25">
      <c r="A234" s="70" t="s">
        <v>2389</v>
      </c>
      <c r="B234" s="100" t="s">
        <v>1070</v>
      </c>
      <c r="C234" s="179">
        <v>1964</v>
      </c>
      <c r="D234" s="179" t="s">
        <v>232</v>
      </c>
      <c r="E234" s="72" t="s">
        <v>20</v>
      </c>
      <c r="F234" s="43">
        <v>2</v>
      </c>
      <c r="G234" s="43">
        <v>2</v>
      </c>
      <c r="H234" s="48">
        <v>564</v>
      </c>
      <c r="I234" s="48">
        <v>0</v>
      </c>
      <c r="J234" s="48">
        <v>376.6</v>
      </c>
      <c r="K234" s="48">
        <f t="shared" si="47"/>
        <v>6249146</v>
      </c>
      <c r="L234" s="48">
        <v>0</v>
      </c>
      <c r="M234" s="48">
        <v>0</v>
      </c>
      <c r="N234" s="48">
        <v>0</v>
      </c>
      <c r="O234" s="48">
        <f>'[1]Прод. прилож'!$C$655</f>
        <v>6249146</v>
      </c>
      <c r="P234" s="50">
        <f t="shared" si="48"/>
        <v>11080.046099290779</v>
      </c>
      <c r="Q234" s="47">
        <v>9673</v>
      </c>
      <c r="R234" s="69" t="s">
        <v>95</v>
      </c>
      <c r="S234" s="52"/>
      <c r="T234" s="52"/>
      <c r="U234" s="52"/>
    </row>
    <row r="235" spans="1:21" s="1" customFormat="1" ht="25.15" customHeight="1" x14ac:dyDescent="0.25">
      <c r="A235" s="70" t="s">
        <v>1087</v>
      </c>
      <c r="B235" s="100" t="s">
        <v>1069</v>
      </c>
      <c r="C235" s="179">
        <v>1964</v>
      </c>
      <c r="D235" s="179" t="s">
        <v>232</v>
      </c>
      <c r="E235" s="72" t="s">
        <v>20</v>
      </c>
      <c r="F235" s="43">
        <v>2</v>
      </c>
      <c r="G235" s="43">
        <v>2</v>
      </c>
      <c r="H235" s="48">
        <v>559.20000000000005</v>
      </c>
      <c r="I235" s="48">
        <v>0</v>
      </c>
      <c r="J235" s="48">
        <v>382</v>
      </c>
      <c r="K235" s="48">
        <f t="shared" si="47"/>
        <v>3800253.2</v>
      </c>
      <c r="L235" s="48">
        <v>0</v>
      </c>
      <c r="M235" s="48">
        <v>0</v>
      </c>
      <c r="N235" s="48">
        <v>0</v>
      </c>
      <c r="O235" s="48">
        <f>'[1]Прод. прилож'!$C$656</f>
        <v>3800253.2</v>
      </c>
      <c r="P235" s="50">
        <f t="shared" si="48"/>
        <v>6795.8748211731045</v>
      </c>
      <c r="Q235" s="47">
        <v>9673</v>
      </c>
      <c r="R235" s="69" t="s">
        <v>95</v>
      </c>
      <c r="S235" s="52"/>
      <c r="T235" s="52"/>
      <c r="U235" s="52"/>
    </row>
    <row r="236" spans="1:21" s="1" customFormat="1" ht="25.15" customHeight="1" x14ac:dyDescent="0.25">
      <c r="A236" s="70" t="s">
        <v>1088</v>
      </c>
      <c r="B236" s="100" t="s">
        <v>1068</v>
      </c>
      <c r="C236" s="179">
        <v>1982</v>
      </c>
      <c r="D236" s="179" t="s">
        <v>232</v>
      </c>
      <c r="E236" s="72" t="s">
        <v>20</v>
      </c>
      <c r="F236" s="43">
        <v>2</v>
      </c>
      <c r="G236" s="43">
        <v>3</v>
      </c>
      <c r="H236" s="48">
        <v>1384</v>
      </c>
      <c r="I236" s="48">
        <v>0</v>
      </c>
      <c r="J236" s="48">
        <v>936.8</v>
      </c>
      <c r="K236" s="48">
        <f t="shared" si="47"/>
        <v>10808460</v>
      </c>
      <c r="L236" s="48">
        <v>0</v>
      </c>
      <c r="M236" s="48">
        <v>0</v>
      </c>
      <c r="N236" s="48">
        <v>0</v>
      </c>
      <c r="O236" s="48">
        <f>'[1]Прод. прилож'!$C$1108</f>
        <v>10808460</v>
      </c>
      <c r="P236" s="50">
        <f t="shared" si="48"/>
        <v>7809.5809248554915</v>
      </c>
      <c r="Q236" s="47">
        <v>9673</v>
      </c>
      <c r="R236" s="69" t="s">
        <v>96</v>
      </c>
      <c r="S236" s="52"/>
      <c r="T236" s="52"/>
      <c r="U236" s="52"/>
    </row>
    <row r="237" spans="1:21" s="1" customFormat="1" ht="25.15" customHeight="1" x14ac:dyDescent="0.25">
      <c r="A237" s="70" t="s">
        <v>1089</v>
      </c>
      <c r="B237" s="100" t="s">
        <v>1067</v>
      </c>
      <c r="C237" s="179">
        <v>1964</v>
      </c>
      <c r="D237" s="179" t="s">
        <v>232</v>
      </c>
      <c r="E237" s="72" t="s">
        <v>20</v>
      </c>
      <c r="F237" s="43">
        <v>2</v>
      </c>
      <c r="G237" s="43">
        <v>1</v>
      </c>
      <c r="H237" s="48">
        <v>363</v>
      </c>
      <c r="I237" s="48">
        <v>0</v>
      </c>
      <c r="J237" s="48">
        <v>253</v>
      </c>
      <c r="K237" s="48">
        <f t="shared" si="47"/>
        <v>3961921</v>
      </c>
      <c r="L237" s="48">
        <v>0</v>
      </c>
      <c r="M237" s="48">
        <v>0</v>
      </c>
      <c r="N237" s="48">
        <v>0</v>
      </c>
      <c r="O237" s="48">
        <f>'[1]Прод. прилож'!$C$657</f>
        <v>3961921</v>
      </c>
      <c r="P237" s="50">
        <f t="shared" si="48"/>
        <v>10914.382920110193</v>
      </c>
      <c r="Q237" s="47">
        <v>9673</v>
      </c>
      <c r="R237" s="69" t="s">
        <v>95</v>
      </c>
      <c r="S237" s="52"/>
      <c r="T237" s="52"/>
      <c r="U237" s="52"/>
    </row>
    <row r="238" spans="1:21" s="1" customFormat="1" ht="25.15" customHeight="1" x14ac:dyDescent="0.25">
      <c r="A238" s="70" t="s">
        <v>2390</v>
      </c>
      <c r="B238" s="100" t="s">
        <v>1066</v>
      </c>
      <c r="C238" s="179">
        <v>1968</v>
      </c>
      <c r="D238" s="179" t="s">
        <v>232</v>
      </c>
      <c r="E238" s="72" t="s">
        <v>20</v>
      </c>
      <c r="F238" s="43">
        <v>2</v>
      </c>
      <c r="G238" s="43">
        <v>2</v>
      </c>
      <c r="H238" s="48">
        <v>529.71</v>
      </c>
      <c r="I238" s="48">
        <v>0</v>
      </c>
      <c r="J238" s="48">
        <v>529.71</v>
      </c>
      <c r="K238" s="48">
        <f t="shared" si="47"/>
        <v>3875000</v>
      </c>
      <c r="L238" s="48">
        <v>0</v>
      </c>
      <c r="M238" s="48">
        <v>0</v>
      </c>
      <c r="N238" s="48">
        <v>0</v>
      </c>
      <c r="O238" s="48">
        <f>'[1]Прод. прилож'!$C$659</f>
        <v>3875000</v>
      </c>
      <c r="P238" s="50">
        <f t="shared" si="48"/>
        <v>7315.3234788846721</v>
      </c>
      <c r="Q238" s="47">
        <v>9673</v>
      </c>
      <c r="R238" s="69" t="s">
        <v>95</v>
      </c>
      <c r="S238" s="52"/>
      <c r="T238" s="52"/>
      <c r="U238" s="52"/>
    </row>
    <row r="239" spans="1:21" s="1" customFormat="1" ht="25.15" customHeight="1" x14ac:dyDescent="0.25">
      <c r="A239" s="70" t="s">
        <v>2391</v>
      </c>
      <c r="B239" s="100" t="s">
        <v>1065</v>
      </c>
      <c r="C239" s="179">
        <v>1967</v>
      </c>
      <c r="D239" s="179" t="s">
        <v>232</v>
      </c>
      <c r="E239" s="72" t="s">
        <v>20</v>
      </c>
      <c r="F239" s="43">
        <v>2</v>
      </c>
      <c r="G239" s="43">
        <v>2</v>
      </c>
      <c r="H239" s="48">
        <v>555.4</v>
      </c>
      <c r="I239" s="48">
        <v>0</v>
      </c>
      <c r="J239" s="48">
        <v>405.6</v>
      </c>
      <c r="K239" s="48">
        <f t="shared" si="47"/>
        <v>4879283.4000000004</v>
      </c>
      <c r="L239" s="48">
        <v>0</v>
      </c>
      <c r="M239" s="48">
        <v>0</v>
      </c>
      <c r="N239" s="48">
        <v>0</v>
      </c>
      <c r="O239" s="48">
        <f>'[1]Прод. прилож'!$C$658</f>
        <v>4879283.4000000004</v>
      </c>
      <c r="P239" s="50">
        <f t="shared" si="48"/>
        <v>8785.1699675909258</v>
      </c>
      <c r="Q239" s="47">
        <v>9673</v>
      </c>
      <c r="R239" s="69" t="s">
        <v>95</v>
      </c>
      <c r="S239" s="52"/>
      <c r="T239" s="52"/>
      <c r="U239" s="52"/>
    </row>
    <row r="240" spans="1:21" s="112" customFormat="1" ht="25.15" customHeight="1" x14ac:dyDescent="0.25">
      <c r="A240" s="70" t="s">
        <v>2392</v>
      </c>
      <c r="B240" s="45" t="s">
        <v>2031</v>
      </c>
      <c r="C240" s="72">
        <v>1986</v>
      </c>
      <c r="D240" s="72" t="s">
        <v>232</v>
      </c>
      <c r="E240" s="72" t="s">
        <v>20</v>
      </c>
      <c r="F240" s="71">
        <v>2</v>
      </c>
      <c r="G240" s="71">
        <v>3</v>
      </c>
      <c r="H240" s="37">
        <v>1419</v>
      </c>
      <c r="I240" s="37">
        <v>0</v>
      </c>
      <c r="J240" s="37">
        <v>1103</v>
      </c>
      <c r="K240" s="44">
        <f>SUM(L240:O240)</f>
        <v>3949560</v>
      </c>
      <c r="L240" s="37">
        <v>0</v>
      </c>
      <c r="M240" s="37">
        <v>0</v>
      </c>
      <c r="N240" s="37">
        <v>0</v>
      </c>
      <c r="O240" s="44">
        <f>'[1]Прод. прилож'!$C$102</f>
        <v>3949560</v>
      </c>
      <c r="P240" s="50">
        <f>K240/H240</f>
        <v>2783.3403805496828</v>
      </c>
      <c r="Q240" s="50">
        <v>9673</v>
      </c>
      <c r="R240" s="69" t="s">
        <v>94</v>
      </c>
      <c r="S240" s="111"/>
      <c r="T240" s="111"/>
      <c r="U240" s="111"/>
    </row>
    <row r="241" spans="1:21" s="112" customFormat="1" ht="25.15" customHeight="1" x14ac:dyDescent="0.25">
      <c r="A241" s="70" t="s">
        <v>2393</v>
      </c>
      <c r="B241" s="153" t="s">
        <v>2044</v>
      </c>
      <c r="C241" s="163">
        <v>1969</v>
      </c>
      <c r="D241" s="163" t="s">
        <v>232</v>
      </c>
      <c r="E241" s="163" t="s">
        <v>20</v>
      </c>
      <c r="F241" s="170">
        <v>2</v>
      </c>
      <c r="G241" s="170">
        <v>2</v>
      </c>
      <c r="H241" s="159">
        <v>1006</v>
      </c>
      <c r="I241" s="159">
        <v>0</v>
      </c>
      <c r="J241" s="159">
        <v>705.1</v>
      </c>
      <c r="K241" s="44">
        <f>SUM(L241:O241)</f>
        <v>4873975</v>
      </c>
      <c r="L241" s="37">
        <v>0</v>
      </c>
      <c r="M241" s="37">
        <v>0</v>
      </c>
      <c r="N241" s="37">
        <v>0</v>
      </c>
      <c r="O241" s="44">
        <f>'[1]Прод. прилож'!$C$103</f>
        <v>4873975</v>
      </c>
      <c r="P241" s="50">
        <f>K241/H240</f>
        <v>3434.7956307258632</v>
      </c>
      <c r="Q241" s="50">
        <v>9673</v>
      </c>
      <c r="R241" s="69" t="s">
        <v>94</v>
      </c>
      <c r="S241" s="111"/>
      <c r="T241" s="111"/>
      <c r="U241" s="111"/>
    </row>
    <row r="242" spans="1:21" s="1" customFormat="1" ht="25.15" customHeight="1" x14ac:dyDescent="0.25">
      <c r="A242" s="70" t="s">
        <v>2394</v>
      </c>
      <c r="B242" s="100" t="s">
        <v>1064</v>
      </c>
      <c r="C242" s="179">
        <v>1971</v>
      </c>
      <c r="D242" s="179" t="s">
        <v>232</v>
      </c>
      <c r="E242" s="72" t="s">
        <v>20</v>
      </c>
      <c r="F242" s="43">
        <v>2</v>
      </c>
      <c r="G242" s="43">
        <v>2</v>
      </c>
      <c r="H242" s="48">
        <v>982.4</v>
      </c>
      <c r="I242" s="48">
        <v>0</v>
      </c>
      <c r="J242" s="48">
        <v>693.2</v>
      </c>
      <c r="K242" s="48">
        <f t="shared" si="47"/>
        <v>4674158.4000000004</v>
      </c>
      <c r="L242" s="48">
        <v>0</v>
      </c>
      <c r="M242" s="48">
        <v>0</v>
      </c>
      <c r="N242" s="48">
        <v>0</v>
      </c>
      <c r="O242" s="48">
        <f>'[1]Прод. прилож'!$C$1109</f>
        <v>4674158.4000000004</v>
      </c>
      <c r="P242" s="50">
        <f t="shared" si="48"/>
        <v>4757.8973941368085</v>
      </c>
      <c r="Q242" s="47">
        <v>9673</v>
      </c>
      <c r="R242" s="69" t="s">
        <v>96</v>
      </c>
      <c r="S242" s="52"/>
      <c r="T242" s="52"/>
      <c r="U242" s="52"/>
    </row>
    <row r="243" spans="1:21" s="1" customFormat="1" ht="25.15" customHeight="1" x14ac:dyDescent="0.25">
      <c r="A243" s="70" t="s">
        <v>2395</v>
      </c>
      <c r="B243" s="100" t="s">
        <v>1063</v>
      </c>
      <c r="C243" s="179">
        <v>1971</v>
      </c>
      <c r="D243" s="179" t="s">
        <v>232</v>
      </c>
      <c r="E243" s="72" t="s">
        <v>20</v>
      </c>
      <c r="F243" s="43">
        <v>2</v>
      </c>
      <c r="G243" s="43">
        <v>2</v>
      </c>
      <c r="H243" s="48">
        <v>997.5</v>
      </c>
      <c r="I243" s="48">
        <v>0</v>
      </c>
      <c r="J243" s="48">
        <v>728.8</v>
      </c>
      <c r="K243" s="48">
        <f t="shared" si="47"/>
        <v>1667072.5</v>
      </c>
      <c r="L243" s="48">
        <v>0</v>
      </c>
      <c r="M243" s="48">
        <v>0</v>
      </c>
      <c r="N243" s="48">
        <v>0</v>
      </c>
      <c r="O243" s="48">
        <f>'[1]Прод. прилож'!$C$1110</f>
        <v>1667072.5</v>
      </c>
      <c r="P243" s="50">
        <f t="shared" si="48"/>
        <v>1671.250626566416</v>
      </c>
      <c r="Q243" s="47">
        <v>9673</v>
      </c>
      <c r="R243" s="69" t="s">
        <v>96</v>
      </c>
      <c r="S243" s="52"/>
      <c r="T243" s="52"/>
      <c r="U243" s="52"/>
    </row>
    <row r="244" spans="1:21" s="1" customFormat="1" ht="25.15" customHeight="1" x14ac:dyDescent="0.25">
      <c r="A244" s="70" t="s">
        <v>2396</v>
      </c>
      <c r="B244" s="100" t="s">
        <v>1062</v>
      </c>
      <c r="C244" s="179">
        <v>1988</v>
      </c>
      <c r="D244" s="179" t="s">
        <v>232</v>
      </c>
      <c r="E244" s="72" t="s">
        <v>22</v>
      </c>
      <c r="F244" s="43">
        <v>3</v>
      </c>
      <c r="G244" s="43">
        <v>2</v>
      </c>
      <c r="H244" s="48">
        <v>973.2</v>
      </c>
      <c r="I244" s="48">
        <v>0</v>
      </c>
      <c r="J244" s="48">
        <v>740.69</v>
      </c>
      <c r="K244" s="48">
        <f t="shared" si="47"/>
        <v>3227030</v>
      </c>
      <c r="L244" s="48">
        <v>0</v>
      </c>
      <c r="M244" s="48">
        <v>0</v>
      </c>
      <c r="N244" s="48">
        <v>0</v>
      </c>
      <c r="O244" s="48">
        <f>'[1]Прод. прилож'!$C$1111</f>
        <v>3227030</v>
      </c>
      <c r="P244" s="50">
        <f t="shared" si="48"/>
        <v>3315.8960131524864</v>
      </c>
      <c r="Q244" s="47">
        <v>9673</v>
      </c>
      <c r="R244" s="69" t="s">
        <v>96</v>
      </c>
      <c r="S244" s="52"/>
      <c r="T244" s="52"/>
      <c r="U244" s="52"/>
    </row>
    <row r="245" spans="1:21" s="1" customFormat="1" ht="25.15" customHeight="1" x14ac:dyDescent="0.25">
      <c r="A245" s="70" t="s">
        <v>1090</v>
      </c>
      <c r="B245" s="100" t="s">
        <v>1076</v>
      </c>
      <c r="C245" s="179">
        <v>1990</v>
      </c>
      <c r="D245" s="179" t="s">
        <v>232</v>
      </c>
      <c r="E245" s="72" t="s">
        <v>20</v>
      </c>
      <c r="F245" s="43">
        <v>3</v>
      </c>
      <c r="G245" s="43">
        <v>2</v>
      </c>
      <c r="H245" s="48">
        <v>915.3</v>
      </c>
      <c r="I245" s="48">
        <v>0</v>
      </c>
      <c r="J245" s="48">
        <v>613.29999999999995</v>
      </c>
      <c r="K245" s="48">
        <f t="shared" si="47"/>
        <v>1589760</v>
      </c>
      <c r="L245" s="48">
        <v>0</v>
      </c>
      <c r="M245" s="48">
        <v>0</v>
      </c>
      <c r="N245" s="48">
        <v>0</v>
      </c>
      <c r="O245" s="48">
        <f>'[1]Прод. прилож'!$C$1112</f>
        <v>1589760</v>
      </c>
      <c r="P245" s="50">
        <f t="shared" si="48"/>
        <v>1736.8731563421829</v>
      </c>
      <c r="Q245" s="47">
        <v>9673</v>
      </c>
      <c r="R245" s="69" t="s">
        <v>96</v>
      </c>
      <c r="S245" s="52"/>
      <c r="T245" s="52"/>
      <c r="U245" s="52"/>
    </row>
    <row r="246" spans="1:21" ht="34.9" customHeight="1" x14ac:dyDescent="0.25">
      <c r="A246" s="224" t="s">
        <v>2593</v>
      </c>
      <c r="B246" s="224"/>
      <c r="C246" s="224"/>
      <c r="D246" s="224"/>
      <c r="E246" s="224"/>
      <c r="F246" s="224"/>
      <c r="G246" s="224"/>
      <c r="H246" s="224"/>
      <c r="I246" s="224"/>
      <c r="J246" s="224"/>
      <c r="K246" s="224"/>
      <c r="L246" s="224"/>
      <c r="M246" s="224"/>
      <c r="N246" s="224"/>
      <c r="O246" s="224"/>
      <c r="P246" s="224"/>
      <c r="Q246" s="224"/>
      <c r="R246" s="224"/>
    </row>
    <row r="247" spans="1:21" ht="34.9" customHeight="1" x14ac:dyDescent="0.25">
      <c r="A247" s="227" t="s">
        <v>67</v>
      </c>
      <c r="B247" s="227"/>
      <c r="C247" s="161" t="s">
        <v>21</v>
      </c>
      <c r="D247" s="161" t="s">
        <v>21</v>
      </c>
      <c r="E247" s="161" t="s">
        <v>21</v>
      </c>
      <c r="F247" s="96" t="s">
        <v>21</v>
      </c>
      <c r="G247" s="96" t="s">
        <v>21</v>
      </c>
      <c r="H247" s="97">
        <f>SUM(H248)</f>
        <v>380</v>
      </c>
      <c r="I247" s="97">
        <f t="shared" ref="I247:O247" si="49">SUM(I248)</f>
        <v>0</v>
      </c>
      <c r="J247" s="97">
        <f t="shared" si="49"/>
        <v>380</v>
      </c>
      <c r="K247" s="97">
        <f t="shared" si="49"/>
        <v>1975500</v>
      </c>
      <c r="L247" s="97">
        <f t="shared" si="49"/>
        <v>0</v>
      </c>
      <c r="M247" s="97">
        <f t="shared" si="49"/>
        <v>0</v>
      </c>
      <c r="N247" s="97">
        <f t="shared" si="49"/>
        <v>0</v>
      </c>
      <c r="O247" s="97">
        <f t="shared" si="49"/>
        <v>1975500</v>
      </c>
      <c r="P247" s="34">
        <f>K247/H247</f>
        <v>5198.6842105263158</v>
      </c>
      <c r="Q247" s="98" t="s">
        <v>21</v>
      </c>
      <c r="R247" s="99" t="s">
        <v>21</v>
      </c>
    </row>
    <row r="248" spans="1:21" s="1" customFormat="1" ht="25.15" customHeight="1" x14ac:dyDescent="0.25">
      <c r="A248" s="69" t="s">
        <v>1091</v>
      </c>
      <c r="B248" s="45" t="s">
        <v>233</v>
      </c>
      <c r="C248" s="72">
        <v>1952</v>
      </c>
      <c r="D248" s="179" t="s">
        <v>232</v>
      </c>
      <c r="E248" s="72" t="s">
        <v>20</v>
      </c>
      <c r="F248" s="43">
        <v>2</v>
      </c>
      <c r="G248" s="43">
        <v>2</v>
      </c>
      <c r="H248" s="49">
        <v>380</v>
      </c>
      <c r="I248" s="49">
        <v>0</v>
      </c>
      <c r="J248" s="49">
        <v>380</v>
      </c>
      <c r="K248" s="48">
        <f>SUM(L248:O248)</f>
        <v>1975500</v>
      </c>
      <c r="L248" s="49">
        <v>0</v>
      </c>
      <c r="M248" s="49">
        <v>0</v>
      </c>
      <c r="N248" s="49">
        <v>0</v>
      </c>
      <c r="O248" s="48">
        <f>'[1]Прод. прилож'!$C$105</f>
        <v>1975500</v>
      </c>
      <c r="P248" s="50">
        <f>K248/H248</f>
        <v>5198.6842105263158</v>
      </c>
      <c r="Q248" s="47">
        <v>9673</v>
      </c>
      <c r="R248" s="69" t="s">
        <v>94</v>
      </c>
      <c r="S248" s="52"/>
      <c r="T248" s="52"/>
      <c r="U248" s="52"/>
    </row>
    <row r="249" spans="1:21" ht="34.9" customHeight="1" x14ac:dyDescent="0.25">
      <c r="A249" s="224" t="s">
        <v>2594</v>
      </c>
      <c r="B249" s="224"/>
      <c r="C249" s="224"/>
      <c r="D249" s="224"/>
      <c r="E249" s="224"/>
      <c r="F249" s="224"/>
      <c r="G249" s="224"/>
      <c r="H249" s="224"/>
      <c r="I249" s="224"/>
      <c r="J249" s="224"/>
      <c r="K249" s="224"/>
      <c r="L249" s="224"/>
      <c r="M249" s="224"/>
      <c r="N249" s="224"/>
      <c r="O249" s="224"/>
      <c r="P249" s="224"/>
      <c r="Q249" s="224"/>
      <c r="R249" s="224"/>
      <c r="S249" s="18"/>
    </row>
    <row r="250" spans="1:21" ht="34.9" customHeight="1" x14ac:dyDescent="0.25">
      <c r="A250" s="227" t="s">
        <v>71</v>
      </c>
      <c r="B250" s="227"/>
      <c r="C250" s="161" t="s">
        <v>21</v>
      </c>
      <c r="D250" s="161" t="s">
        <v>21</v>
      </c>
      <c r="E250" s="161" t="s">
        <v>21</v>
      </c>
      <c r="F250" s="96" t="s">
        <v>21</v>
      </c>
      <c r="G250" s="96" t="s">
        <v>21</v>
      </c>
      <c r="H250" s="97">
        <f t="shared" ref="H250:N250" si="50">SUM(H251:H253)</f>
        <v>30541.64</v>
      </c>
      <c r="I250" s="97">
        <f t="shared" si="50"/>
        <v>7056.2</v>
      </c>
      <c r="J250" s="97">
        <f t="shared" si="50"/>
        <v>11251.900000000001</v>
      </c>
      <c r="K250" s="97">
        <f t="shared" si="50"/>
        <v>225166161.13999999</v>
      </c>
      <c r="L250" s="97">
        <f t="shared" si="50"/>
        <v>0</v>
      </c>
      <c r="M250" s="97">
        <f t="shared" si="50"/>
        <v>0</v>
      </c>
      <c r="N250" s="97">
        <f t="shared" si="50"/>
        <v>0</v>
      </c>
      <c r="O250" s="97">
        <f>SUM(O251:O253)</f>
        <v>225166161.13999999</v>
      </c>
      <c r="P250" s="34">
        <f>K250/H250</f>
        <v>7372.4319041151684</v>
      </c>
      <c r="Q250" s="98" t="s">
        <v>21</v>
      </c>
      <c r="R250" s="99" t="s">
        <v>21</v>
      </c>
    </row>
    <row r="251" spans="1:21" ht="25.15" customHeight="1" x14ac:dyDescent="0.25">
      <c r="A251" s="69" t="s">
        <v>2397</v>
      </c>
      <c r="B251" s="15" t="s">
        <v>2039</v>
      </c>
      <c r="C251" s="179">
        <v>1975</v>
      </c>
      <c r="D251" s="179" t="s">
        <v>232</v>
      </c>
      <c r="E251" s="72" t="s">
        <v>22</v>
      </c>
      <c r="F251" s="71">
        <v>9</v>
      </c>
      <c r="G251" s="71">
        <v>4</v>
      </c>
      <c r="H251" s="44">
        <f>8683.44</f>
        <v>8683.44</v>
      </c>
      <c r="I251" s="44">
        <v>7056.2</v>
      </c>
      <c r="J251" s="44">
        <v>107.1</v>
      </c>
      <c r="K251" s="44">
        <f>SUM(L251:O251)</f>
        <v>56162417.900000006</v>
      </c>
      <c r="L251" s="44">
        <v>0</v>
      </c>
      <c r="M251" s="44">
        <v>0</v>
      </c>
      <c r="N251" s="44">
        <v>0</v>
      </c>
      <c r="O251" s="44">
        <f>'[1]Прод. прилож'!$C$661</f>
        <v>56162417.900000006</v>
      </c>
      <c r="P251" s="50">
        <f>K251/H251</f>
        <v>6467.7613825857034</v>
      </c>
      <c r="Q251" s="50">
        <v>9673</v>
      </c>
      <c r="R251" s="69" t="s">
        <v>95</v>
      </c>
    </row>
    <row r="252" spans="1:21" ht="25.15" customHeight="1" x14ac:dyDescent="0.25">
      <c r="A252" s="69" t="s">
        <v>2398</v>
      </c>
      <c r="B252" s="15" t="s">
        <v>2158</v>
      </c>
      <c r="C252" s="179">
        <v>1975</v>
      </c>
      <c r="D252" s="179" t="s">
        <v>232</v>
      </c>
      <c r="E252" s="72" t="s">
        <v>22</v>
      </c>
      <c r="F252" s="71">
        <v>5</v>
      </c>
      <c r="G252" s="71">
        <v>8</v>
      </c>
      <c r="H252" s="44">
        <v>4685.8999999999996</v>
      </c>
      <c r="I252" s="44">
        <v>0</v>
      </c>
      <c r="J252" s="44">
        <v>4059.2</v>
      </c>
      <c r="K252" s="44">
        <f>SUM(L252:O252)</f>
        <v>36452161.100000001</v>
      </c>
      <c r="L252" s="44">
        <v>0</v>
      </c>
      <c r="M252" s="44">
        <v>0</v>
      </c>
      <c r="N252" s="44">
        <v>0</v>
      </c>
      <c r="O252" s="44">
        <f>'[1]Прод. прилож'!$C$1115</f>
        <v>36452161.100000001</v>
      </c>
      <c r="P252" s="50">
        <f>K252/H252</f>
        <v>7779.1163063659069</v>
      </c>
      <c r="Q252" s="50">
        <v>9673</v>
      </c>
      <c r="R252" s="69" t="s">
        <v>96</v>
      </c>
    </row>
    <row r="253" spans="1:21" ht="25.15" customHeight="1" x14ac:dyDescent="0.25">
      <c r="A253" s="69" t="s">
        <v>1092</v>
      </c>
      <c r="B253" s="15" t="s">
        <v>2038</v>
      </c>
      <c r="C253" s="179">
        <v>1978</v>
      </c>
      <c r="D253" s="179" t="s">
        <v>232</v>
      </c>
      <c r="E253" s="72" t="s">
        <v>22</v>
      </c>
      <c r="F253" s="71">
        <v>9</v>
      </c>
      <c r="G253" s="71">
        <v>6</v>
      </c>
      <c r="H253" s="44">
        <v>17172.3</v>
      </c>
      <c r="I253" s="44">
        <v>0</v>
      </c>
      <c r="J253" s="44">
        <v>7085.6</v>
      </c>
      <c r="K253" s="44">
        <f>SUM(L253:O253)</f>
        <v>132551582.13999999</v>
      </c>
      <c r="L253" s="44">
        <v>0</v>
      </c>
      <c r="M253" s="44">
        <v>0</v>
      </c>
      <c r="N253" s="44">
        <v>0</v>
      </c>
      <c r="O253" s="44">
        <f>'[1]Прод. прилож'!$C$1114</f>
        <v>132551582.13999999</v>
      </c>
      <c r="P253" s="50">
        <f>K253/H253</f>
        <v>7718.9183825113696</v>
      </c>
      <c r="Q253" s="50">
        <v>9673</v>
      </c>
      <c r="R253" s="69" t="s">
        <v>96</v>
      </c>
    </row>
    <row r="254" spans="1:21" ht="34.9" customHeight="1" x14ac:dyDescent="0.25">
      <c r="A254" s="224" t="s">
        <v>2595</v>
      </c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</row>
    <row r="255" spans="1:21" ht="34.9" customHeight="1" x14ac:dyDescent="0.25">
      <c r="A255" s="227" t="s">
        <v>5</v>
      </c>
      <c r="B255" s="227"/>
      <c r="C255" s="161" t="s">
        <v>21</v>
      </c>
      <c r="D255" s="161" t="s">
        <v>21</v>
      </c>
      <c r="E255" s="161" t="s">
        <v>21</v>
      </c>
      <c r="F255" s="96" t="s">
        <v>21</v>
      </c>
      <c r="G255" s="96" t="s">
        <v>21</v>
      </c>
      <c r="H255" s="97">
        <f t="shared" ref="H255:N255" si="51">SUM(H256:H263)</f>
        <v>17618.07</v>
      </c>
      <c r="I255" s="97">
        <f t="shared" si="51"/>
        <v>59.7</v>
      </c>
      <c r="J255" s="97">
        <f t="shared" si="51"/>
        <v>9302.9000000000015</v>
      </c>
      <c r="K255" s="97">
        <f t="shared" si="51"/>
        <v>46096153.089999996</v>
      </c>
      <c r="L255" s="97">
        <f t="shared" si="51"/>
        <v>0</v>
      </c>
      <c r="M255" s="97">
        <f t="shared" si="51"/>
        <v>0</v>
      </c>
      <c r="N255" s="97">
        <f t="shared" si="51"/>
        <v>0</v>
      </c>
      <c r="O255" s="97">
        <f>SUM(O256:O263)</f>
        <v>46096153.089999996</v>
      </c>
      <c r="P255" s="34">
        <f>K255/H255</f>
        <v>2616.4133239338926</v>
      </c>
      <c r="Q255" s="98" t="s">
        <v>21</v>
      </c>
      <c r="R255" s="99" t="s">
        <v>21</v>
      </c>
    </row>
    <row r="256" spans="1:21" ht="25.15" customHeight="1" x14ac:dyDescent="0.25">
      <c r="A256" s="179" t="s">
        <v>1093</v>
      </c>
      <c r="B256" s="45" t="s">
        <v>2151</v>
      </c>
      <c r="C256" s="72">
        <v>1983</v>
      </c>
      <c r="D256" s="72" t="s">
        <v>232</v>
      </c>
      <c r="E256" s="72" t="s">
        <v>22</v>
      </c>
      <c r="F256" s="71">
        <v>5</v>
      </c>
      <c r="G256" s="71">
        <v>3</v>
      </c>
      <c r="H256" s="46">
        <v>2869.6</v>
      </c>
      <c r="I256" s="46">
        <v>0</v>
      </c>
      <c r="J256" s="46">
        <v>2068.8000000000002</v>
      </c>
      <c r="K256" s="46">
        <f>SUM(L256:O256)</f>
        <v>5464800</v>
      </c>
      <c r="L256" s="46">
        <v>0</v>
      </c>
      <c r="M256" s="46">
        <v>0</v>
      </c>
      <c r="N256" s="46">
        <v>0</v>
      </c>
      <c r="O256" s="46">
        <f>'[1]Прод. прилож'!$C$1118</f>
        <v>5464800</v>
      </c>
      <c r="P256" s="50">
        <f>K256/H255</f>
        <v>310.18153520788599</v>
      </c>
      <c r="Q256" s="50">
        <v>9673</v>
      </c>
      <c r="R256" s="69" t="s">
        <v>96</v>
      </c>
      <c r="S256" s="2"/>
      <c r="T256" s="2"/>
      <c r="U256" s="2"/>
    </row>
    <row r="257" spans="1:21" ht="25.15" customHeight="1" x14ac:dyDescent="0.25">
      <c r="A257" s="179" t="s">
        <v>2399</v>
      </c>
      <c r="B257" s="45" t="s">
        <v>2152</v>
      </c>
      <c r="C257" s="72">
        <v>1984</v>
      </c>
      <c r="D257" s="72" t="s">
        <v>232</v>
      </c>
      <c r="E257" s="72" t="s">
        <v>22</v>
      </c>
      <c r="F257" s="71">
        <v>5</v>
      </c>
      <c r="G257" s="71">
        <v>3</v>
      </c>
      <c r="H257" s="46">
        <v>2842.4</v>
      </c>
      <c r="I257" s="46">
        <v>0</v>
      </c>
      <c r="J257" s="46">
        <v>2058.3000000000002</v>
      </c>
      <c r="K257" s="44">
        <f t="shared" ref="K257:K258" si="52">SUM(L257:O257)</f>
        <v>5961600</v>
      </c>
      <c r="L257" s="37">
        <v>0</v>
      </c>
      <c r="M257" s="37">
        <v>0</v>
      </c>
      <c r="N257" s="37">
        <v>0</v>
      </c>
      <c r="O257" s="44">
        <f>'[1]Прод. прилож'!$C$664</f>
        <v>5961600</v>
      </c>
      <c r="P257" s="50">
        <f t="shared" ref="P257:P258" si="53">K257/H257</f>
        <v>2097.3824936673232</v>
      </c>
      <c r="Q257" s="50">
        <v>9673</v>
      </c>
      <c r="R257" s="69" t="s">
        <v>95</v>
      </c>
      <c r="S257" s="2"/>
      <c r="T257" s="2"/>
      <c r="U257" s="2"/>
    </row>
    <row r="258" spans="1:21" ht="25.15" customHeight="1" x14ac:dyDescent="0.25">
      <c r="A258" s="179" t="s">
        <v>1094</v>
      </c>
      <c r="B258" s="45" t="s">
        <v>2153</v>
      </c>
      <c r="C258" s="72">
        <v>1986</v>
      </c>
      <c r="D258" s="72" t="s">
        <v>232</v>
      </c>
      <c r="E258" s="72" t="s">
        <v>22</v>
      </c>
      <c r="F258" s="71">
        <v>5</v>
      </c>
      <c r="G258" s="71">
        <v>5</v>
      </c>
      <c r="H258" s="46">
        <v>4758.7</v>
      </c>
      <c r="I258" s="46">
        <v>0</v>
      </c>
      <c r="J258" s="46">
        <v>3481.8</v>
      </c>
      <c r="K258" s="44">
        <f t="shared" si="52"/>
        <v>5961600</v>
      </c>
      <c r="L258" s="37">
        <v>0</v>
      </c>
      <c r="M258" s="37">
        <v>0</v>
      </c>
      <c r="N258" s="37">
        <v>0</v>
      </c>
      <c r="O258" s="44">
        <f>'[1]Прод. прилож'!$C$664</f>
        <v>5961600</v>
      </c>
      <c r="P258" s="50">
        <f t="shared" si="53"/>
        <v>1252.7791203479942</v>
      </c>
      <c r="Q258" s="50">
        <v>9673</v>
      </c>
      <c r="R258" s="69" t="s">
        <v>95</v>
      </c>
      <c r="S258" s="2"/>
      <c r="T258" s="2"/>
      <c r="U258" s="2"/>
    </row>
    <row r="259" spans="1:21" ht="25.15" customHeight="1" x14ac:dyDescent="0.25">
      <c r="A259" s="179" t="s">
        <v>2400</v>
      </c>
      <c r="B259" s="45" t="s">
        <v>236</v>
      </c>
      <c r="C259" s="72">
        <v>1965</v>
      </c>
      <c r="D259" s="179" t="s">
        <v>232</v>
      </c>
      <c r="E259" s="72" t="s">
        <v>20</v>
      </c>
      <c r="F259" s="71">
        <v>2</v>
      </c>
      <c r="G259" s="71">
        <v>1</v>
      </c>
      <c r="H259" s="37">
        <v>433.4</v>
      </c>
      <c r="I259" s="37">
        <v>0</v>
      </c>
      <c r="J259" s="37">
        <v>264.10000000000002</v>
      </c>
      <c r="K259" s="44">
        <f>SUM(L259:O259)</f>
        <v>1717958</v>
      </c>
      <c r="L259" s="37">
        <v>0</v>
      </c>
      <c r="M259" s="37">
        <v>0</v>
      </c>
      <c r="N259" s="37">
        <v>0</v>
      </c>
      <c r="O259" s="44">
        <f>'[1]Прод. прилож'!$C$665</f>
        <v>1717958</v>
      </c>
      <c r="P259" s="50">
        <f>K259/H259</f>
        <v>3963.9086294416247</v>
      </c>
      <c r="Q259" s="50">
        <v>9673</v>
      </c>
      <c r="R259" s="69" t="s">
        <v>95</v>
      </c>
    </row>
    <row r="260" spans="1:21" ht="25.15" customHeight="1" x14ac:dyDescent="0.25">
      <c r="A260" s="179" t="s">
        <v>1095</v>
      </c>
      <c r="B260" s="45" t="s">
        <v>235</v>
      </c>
      <c r="C260" s="72">
        <v>1967</v>
      </c>
      <c r="D260" s="179" t="s">
        <v>232</v>
      </c>
      <c r="E260" s="72" t="s">
        <v>20</v>
      </c>
      <c r="F260" s="43">
        <v>2</v>
      </c>
      <c r="G260" s="43">
        <v>2</v>
      </c>
      <c r="H260" s="55">
        <v>880.67</v>
      </c>
      <c r="I260" s="55">
        <v>0</v>
      </c>
      <c r="J260" s="55">
        <v>714.2</v>
      </c>
      <c r="K260" s="44">
        <f>SUM(L260:O260)</f>
        <v>10976583.859999999</v>
      </c>
      <c r="L260" s="55">
        <v>0</v>
      </c>
      <c r="M260" s="55">
        <v>0</v>
      </c>
      <c r="N260" s="55">
        <v>0</v>
      </c>
      <c r="O260" s="55">
        <f>'[1]Прод. прилож'!$C$107</f>
        <v>10976583.859999999</v>
      </c>
      <c r="P260" s="50">
        <f>K260/H260</f>
        <v>12463.901188867567</v>
      </c>
      <c r="Q260" s="50">
        <v>9673</v>
      </c>
      <c r="R260" s="69" t="s">
        <v>94</v>
      </c>
    </row>
    <row r="261" spans="1:21" ht="25.15" customHeight="1" x14ac:dyDescent="0.25">
      <c r="A261" s="179" t="s">
        <v>1096</v>
      </c>
      <c r="B261" s="45" t="s">
        <v>234</v>
      </c>
      <c r="C261" s="72">
        <v>1972</v>
      </c>
      <c r="D261" s="179" t="s">
        <v>232</v>
      </c>
      <c r="E261" s="72" t="s">
        <v>20</v>
      </c>
      <c r="F261" s="43">
        <v>2</v>
      </c>
      <c r="G261" s="43">
        <v>2</v>
      </c>
      <c r="H261" s="55">
        <v>880.1</v>
      </c>
      <c r="I261" s="55">
        <v>59.7</v>
      </c>
      <c r="J261" s="55">
        <v>715.7</v>
      </c>
      <c r="K261" s="44">
        <f>SUM(L261:O261)</f>
        <v>8343526.8300000001</v>
      </c>
      <c r="L261" s="55">
        <v>0</v>
      </c>
      <c r="M261" s="55">
        <v>0</v>
      </c>
      <c r="N261" s="55">
        <v>0</v>
      </c>
      <c r="O261" s="55">
        <f>'[1]Прод. прилож'!$C$108</f>
        <v>8343526.8300000001</v>
      </c>
      <c r="P261" s="50">
        <f>K261/H261</f>
        <v>9480.2031928189972</v>
      </c>
      <c r="Q261" s="50">
        <v>9673</v>
      </c>
      <c r="R261" s="69" t="s">
        <v>94</v>
      </c>
    </row>
    <row r="262" spans="1:21" s="112" customFormat="1" ht="25.15" customHeight="1" x14ac:dyDescent="0.25">
      <c r="A262" s="228" t="s">
        <v>2401</v>
      </c>
      <c r="B262" s="210" t="s">
        <v>783</v>
      </c>
      <c r="C262" s="212">
        <v>1986</v>
      </c>
      <c r="D262" s="218">
        <v>2017</v>
      </c>
      <c r="E262" s="218" t="s">
        <v>22</v>
      </c>
      <c r="F262" s="220">
        <v>5</v>
      </c>
      <c r="G262" s="220">
        <v>4</v>
      </c>
      <c r="H262" s="253">
        <v>4953.2</v>
      </c>
      <c r="I262" s="253">
        <v>0</v>
      </c>
      <c r="J262" s="253">
        <v>0</v>
      </c>
      <c r="K262" s="50">
        <f>SUM(L262:O262)</f>
        <v>1324954.8</v>
      </c>
      <c r="L262" s="50">
        <v>0</v>
      </c>
      <c r="M262" s="50">
        <v>0</v>
      </c>
      <c r="N262" s="50">
        <v>0</v>
      </c>
      <c r="O262" s="44">
        <f>'[1]Прод. прилож'!$C$109</f>
        <v>1324954.8</v>
      </c>
      <c r="P262" s="50">
        <f>K262/H262</f>
        <v>267.4947104901882</v>
      </c>
      <c r="Q262" s="50">
        <v>9673</v>
      </c>
      <c r="R262" s="69" t="s">
        <v>94</v>
      </c>
      <c r="S262" s="136"/>
      <c r="T262" s="136"/>
      <c r="U262" s="111"/>
    </row>
    <row r="263" spans="1:21" ht="25.15" customHeight="1" x14ac:dyDescent="0.25">
      <c r="A263" s="229"/>
      <c r="B263" s="211"/>
      <c r="C263" s="213"/>
      <c r="D263" s="219"/>
      <c r="E263" s="219"/>
      <c r="F263" s="221"/>
      <c r="G263" s="221"/>
      <c r="H263" s="254"/>
      <c r="I263" s="254"/>
      <c r="J263" s="254"/>
      <c r="K263" s="44">
        <f>SUM(L263:O263)</f>
        <v>6345129.6000000006</v>
      </c>
      <c r="L263" s="55">
        <v>0</v>
      </c>
      <c r="M263" s="55">
        <v>0</v>
      </c>
      <c r="N263" s="55">
        <v>0</v>
      </c>
      <c r="O263" s="55">
        <f>'[1]Прод. прилож'!$C$1117</f>
        <v>6345129.6000000006</v>
      </c>
      <c r="P263" s="50">
        <f>K263/H262</f>
        <v>1281.0162319308731</v>
      </c>
      <c r="Q263" s="50">
        <v>9673</v>
      </c>
      <c r="R263" s="69" t="s">
        <v>96</v>
      </c>
    </row>
    <row r="264" spans="1:21" ht="34.9" customHeight="1" x14ac:dyDescent="0.25">
      <c r="A264" s="224" t="s">
        <v>2596</v>
      </c>
      <c r="B264" s="224"/>
      <c r="C264" s="224"/>
      <c r="D264" s="224"/>
      <c r="E264" s="224"/>
      <c r="F264" s="224"/>
      <c r="G264" s="224"/>
      <c r="H264" s="224"/>
      <c r="I264" s="224"/>
      <c r="J264" s="224"/>
      <c r="K264" s="224"/>
      <c r="L264" s="224"/>
      <c r="M264" s="224"/>
      <c r="N264" s="224"/>
      <c r="O264" s="224"/>
      <c r="P264" s="224"/>
      <c r="Q264" s="224"/>
      <c r="R264" s="224"/>
    </row>
    <row r="265" spans="1:21" ht="34.9" customHeight="1" x14ac:dyDescent="0.25">
      <c r="A265" s="227" t="s">
        <v>6</v>
      </c>
      <c r="B265" s="227"/>
      <c r="C265" s="161" t="s">
        <v>21</v>
      </c>
      <c r="D265" s="161" t="s">
        <v>21</v>
      </c>
      <c r="E265" s="161" t="s">
        <v>21</v>
      </c>
      <c r="F265" s="96" t="s">
        <v>21</v>
      </c>
      <c r="G265" s="96" t="s">
        <v>21</v>
      </c>
      <c r="H265" s="97">
        <f>SUM(H266:H296)</f>
        <v>53567.51999999999</v>
      </c>
      <c r="I265" s="97">
        <f t="shared" ref="I265:O265" si="54">SUM(I266:I296)</f>
        <v>0</v>
      </c>
      <c r="J265" s="97">
        <f t="shared" si="54"/>
        <v>44461.319999999985</v>
      </c>
      <c r="K265" s="97">
        <f t="shared" si="54"/>
        <v>454817451.31999999</v>
      </c>
      <c r="L265" s="97">
        <f t="shared" si="54"/>
        <v>0</v>
      </c>
      <c r="M265" s="97">
        <f t="shared" si="54"/>
        <v>0</v>
      </c>
      <c r="N265" s="97">
        <f t="shared" si="54"/>
        <v>0</v>
      </c>
      <c r="O265" s="97">
        <f t="shared" si="54"/>
        <v>454817451.31999999</v>
      </c>
      <c r="P265" s="34">
        <f>K265/H265</f>
        <v>8490.5452281531816</v>
      </c>
      <c r="Q265" s="98" t="s">
        <v>21</v>
      </c>
      <c r="R265" s="99" t="s">
        <v>21</v>
      </c>
    </row>
    <row r="266" spans="1:21" ht="25.15" customHeight="1" x14ac:dyDescent="0.25">
      <c r="A266" s="70" t="s">
        <v>2402</v>
      </c>
      <c r="B266" s="45" t="s">
        <v>2097</v>
      </c>
      <c r="C266" s="72">
        <v>1959</v>
      </c>
      <c r="D266" s="72" t="s">
        <v>232</v>
      </c>
      <c r="E266" s="72" t="s">
        <v>20</v>
      </c>
      <c r="F266" s="43">
        <v>2</v>
      </c>
      <c r="G266" s="43">
        <v>1</v>
      </c>
      <c r="H266" s="74">
        <v>841.6</v>
      </c>
      <c r="I266" s="55">
        <v>0</v>
      </c>
      <c r="J266" s="55">
        <v>604.5</v>
      </c>
      <c r="K266" s="55">
        <f>SUM(L266:O266)</f>
        <v>6218207.04</v>
      </c>
      <c r="L266" s="55">
        <v>0</v>
      </c>
      <c r="M266" s="55">
        <v>0</v>
      </c>
      <c r="N266" s="55">
        <v>0</v>
      </c>
      <c r="O266" s="55">
        <f>'[1]Прод. прилож'!$C$111</f>
        <v>6218207.04</v>
      </c>
      <c r="P266" s="50">
        <f t="shared" ref="P266:P296" si="55">K266/H266</f>
        <v>7388.5539923954375</v>
      </c>
      <c r="Q266" s="47">
        <v>9673</v>
      </c>
      <c r="R266" s="56" t="s">
        <v>94</v>
      </c>
    </row>
    <row r="267" spans="1:21" ht="25.15" customHeight="1" x14ac:dyDescent="0.25">
      <c r="A267" s="70" t="s">
        <v>2403</v>
      </c>
      <c r="B267" s="45" t="s">
        <v>2098</v>
      </c>
      <c r="C267" s="72">
        <v>1965</v>
      </c>
      <c r="D267" s="72" t="s">
        <v>232</v>
      </c>
      <c r="E267" s="72" t="s">
        <v>20</v>
      </c>
      <c r="F267" s="43">
        <v>4</v>
      </c>
      <c r="G267" s="43">
        <v>4</v>
      </c>
      <c r="H267" s="74">
        <v>3090.4</v>
      </c>
      <c r="I267" s="55">
        <v>0</v>
      </c>
      <c r="J267" s="55">
        <v>2275.1999999999998</v>
      </c>
      <c r="K267" s="55">
        <f t="shared" ref="K267:K296" si="56">SUM(L267:O267)</f>
        <v>29486188.309999999</v>
      </c>
      <c r="L267" s="55">
        <v>0</v>
      </c>
      <c r="M267" s="55">
        <v>0</v>
      </c>
      <c r="N267" s="55">
        <v>0</v>
      </c>
      <c r="O267" s="48">
        <f>'[1]Прод. прилож'!$C$112</f>
        <v>29486188.309999999</v>
      </c>
      <c r="P267" s="50">
        <f t="shared" si="55"/>
        <v>9541.2206542842341</v>
      </c>
      <c r="Q267" s="47">
        <v>9673</v>
      </c>
      <c r="R267" s="69" t="s">
        <v>94</v>
      </c>
    </row>
    <row r="268" spans="1:21" ht="25.15" customHeight="1" x14ac:dyDescent="0.25">
      <c r="A268" s="70" t="s">
        <v>2404</v>
      </c>
      <c r="B268" s="45" t="s">
        <v>2099</v>
      </c>
      <c r="C268" s="72">
        <v>1965</v>
      </c>
      <c r="D268" s="72" t="s">
        <v>232</v>
      </c>
      <c r="E268" s="72" t="s">
        <v>20</v>
      </c>
      <c r="F268" s="43">
        <v>4</v>
      </c>
      <c r="G268" s="43">
        <v>4</v>
      </c>
      <c r="H268" s="74">
        <v>3118.1</v>
      </c>
      <c r="I268" s="55">
        <v>0</v>
      </c>
      <c r="J268" s="55">
        <v>2446.6999999999998</v>
      </c>
      <c r="K268" s="55">
        <f t="shared" si="56"/>
        <v>29573161.510000002</v>
      </c>
      <c r="L268" s="55">
        <v>0</v>
      </c>
      <c r="M268" s="55">
        <v>0</v>
      </c>
      <c r="N268" s="55">
        <v>0</v>
      </c>
      <c r="O268" s="48">
        <f>'[1]Прод. прилож'!$C$113</f>
        <v>29573161.510000002</v>
      </c>
      <c r="P268" s="50">
        <f t="shared" si="55"/>
        <v>9484.3531349219083</v>
      </c>
      <c r="Q268" s="47">
        <v>9673</v>
      </c>
      <c r="R268" s="69" t="s">
        <v>94</v>
      </c>
    </row>
    <row r="269" spans="1:21" ht="25.15" customHeight="1" x14ac:dyDescent="0.25">
      <c r="A269" s="70" t="s">
        <v>2405</v>
      </c>
      <c r="B269" s="45" t="s">
        <v>2100</v>
      </c>
      <c r="C269" s="72">
        <v>1965</v>
      </c>
      <c r="D269" s="72" t="s">
        <v>232</v>
      </c>
      <c r="E269" s="72" t="s">
        <v>20</v>
      </c>
      <c r="F269" s="43">
        <v>5</v>
      </c>
      <c r="G269" s="43">
        <v>6</v>
      </c>
      <c r="H269" s="47">
        <v>4124</v>
      </c>
      <c r="I269" s="55">
        <v>0</v>
      </c>
      <c r="J269" s="55">
        <v>2731.7</v>
      </c>
      <c r="K269" s="55">
        <f t="shared" si="56"/>
        <v>36050869.789999999</v>
      </c>
      <c r="L269" s="55">
        <v>0</v>
      </c>
      <c r="M269" s="55">
        <v>0</v>
      </c>
      <c r="N269" s="55">
        <v>0</v>
      </c>
      <c r="O269" s="48">
        <f>'[1]Прод. прилож'!$C$114</f>
        <v>36050869.789999999</v>
      </c>
      <c r="P269" s="50">
        <f t="shared" si="55"/>
        <v>8741.7240033947619</v>
      </c>
      <c r="Q269" s="47">
        <v>9673</v>
      </c>
      <c r="R269" s="56" t="s">
        <v>94</v>
      </c>
    </row>
    <row r="270" spans="1:21" ht="25.15" customHeight="1" x14ac:dyDescent="0.25">
      <c r="A270" s="70" t="s">
        <v>2406</v>
      </c>
      <c r="B270" s="45" t="s">
        <v>2101</v>
      </c>
      <c r="C270" s="72">
        <v>1965</v>
      </c>
      <c r="D270" s="72" t="s">
        <v>232</v>
      </c>
      <c r="E270" s="72" t="s">
        <v>20</v>
      </c>
      <c r="F270" s="43">
        <v>5</v>
      </c>
      <c r="G270" s="43">
        <v>5</v>
      </c>
      <c r="H270" s="74">
        <v>4089</v>
      </c>
      <c r="I270" s="55">
        <v>0</v>
      </c>
      <c r="J270" s="55">
        <v>2625.5</v>
      </c>
      <c r="K270" s="55">
        <f t="shared" si="56"/>
        <v>36262396.450000003</v>
      </c>
      <c r="L270" s="55">
        <v>0</v>
      </c>
      <c r="M270" s="55">
        <v>0</v>
      </c>
      <c r="N270" s="55">
        <v>0</v>
      </c>
      <c r="O270" s="48">
        <f>'[1]Прод. прилож'!$C$115</f>
        <v>36262396.450000003</v>
      </c>
      <c r="P270" s="50">
        <f t="shared" si="55"/>
        <v>8868.2798850574727</v>
      </c>
      <c r="Q270" s="47">
        <v>9673</v>
      </c>
      <c r="R270" s="69" t="s">
        <v>94</v>
      </c>
    </row>
    <row r="271" spans="1:21" ht="25.15" customHeight="1" x14ac:dyDescent="0.25">
      <c r="A271" s="70" t="s">
        <v>2407</v>
      </c>
      <c r="B271" s="45" t="s">
        <v>2102</v>
      </c>
      <c r="C271" s="72">
        <v>1966</v>
      </c>
      <c r="D271" s="72" t="s">
        <v>232</v>
      </c>
      <c r="E271" s="72" t="s">
        <v>20</v>
      </c>
      <c r="F271" s="43">
        <v>5</v>
      </c>
      <c r="G271" s="43">
        <v>4</v>
      </c>
      <c r="H271" s="74">
        <v>4156.5</v>
      </c>
      <c r="I271" s="55">
        <v>0</v>
      </c>
      <c r="J271" s="55">
        <v>3310.5</v>
      </c>
      <c r="K271" s="55">
        <f t="shared" si="56"/>
        <v>37577235.020000003</v>
      </c>
      <c r="L271" s="55">
        <v>0</v>
      </c>
      <c r="M271" s="55">
        <v>0</v>
      </c>
      <c r="N271" s="55">
        <v>0</v>
      </c>
      <c r="O271" s="48">
        <f>'[1]Прод. прилож'!$C$116</f>
        <v>37577235.020000003</v>
      </c>
      <c r="P271" s="50">
        <f t="shared" si="55"/>
        <v>9040.5954577168304</v>
      </c>
      <c r="Q271" s="47">
        <v>9673</v>
      </c>
      <c r="R271" s="56" t="s">
        <v>94</v>
      </c>
    </row>
    <row r="272" spans="1:21" ht="25.15" customHeight="1" x14ac:dyDescent="0.25">
      <c r="A272" s="70" t="s">
        <v>2408</v>
      </c>
      <c r="B272" s="45" t="s">
        <v>2103</v>
      </c>
      <c r="C272" s="72">
        <v>1966</v>
      </c>
      <c r="D272" s="179" t="s">
        <v>232</v>
      </c>
      <c r="E272" s="72" t="s">
        <v>20</v>
      </c>
      <c r="F272" s="43">
        <v>5</v>
      </c>
      <c r="G272" s="43">
        <v>4</v>
      </c>
      <c r="H272" s="74">
        <v>4092</v>
      </c>
      <c r="I272" s="55">
        <v>0</v>
      </c>
      <c r="J272" s="55">
        <v>3554.3</v>
      </c>
      <c r="K272" s="55">
        <f t="shared" si="56"/>
        <v>34538785.229999997</v>
      </c>
      <c r="L272" s="55">
        <v>0</v>
      </c>
      <c r="M272" s="55">
        <v>0</v>
      </c>
      <c r="N272" s="55">
        <v>0</v>
      </c>
      <c r="O272" s="48">
        <f>'[1]Прод. прилож'!$C$117</f>
        <v>34538785.229999997</v>
      </c>
      <c r="P272" s="50">
        <f t="shared" si="55"/>
        <v>8440.5633504398811</v>
      </c>
      <c r="Q272" s="47">
        <v>9673</v>
      </c>
      <c r="R272" s="56" t="s">
        <v>94</v>
      </c>
    </row>
    <row r="273" spans="1:18" ht="25.15" customHeight="1" x14ac:dyDescent="0.25">
      <c r="A273" s="70" t="s">
        <v>2409</v>
      </c>
      <c r="B273" s="45" t="s">
        <v>2104</v>
      </c>
      <c r="C273" s="72">
        <v>1960</v>
      </c>
      <c r="D273" s="72" t="s">
        <v>232</v>
      </c>
      <c r="E273" s="72" t="s">
        <v>20</v>
      </c>
      <c r="F273" s="43">
        <v>2</v>
      </c>
      <c r="G273" s="43">
        <v>2</v>
      </c>
      <c r="H273" s="47">
        <v>847.8</v>
      </c>
      <c r="I273" s="55">
        <v>0</v>
      </c>
      <c r="J273" s="55">
        <v>612.20000000000005</v>
      </c>
      <c r="K273" s="55">
        <f t="shared" si="56"/>
        <v>6109858.5999999996</v>
      </c>
      <c r="L273" s="55">
        <v>0</v>
      </c>
      <c r="M273" s="55">
        <v>0</v>
      </c>
      <c r="N273" s="55">
        <v>0</v>
      </c>
      <c r="O273" s="48">
        <f>'[1]Прод. прилож'!$C$118</f>
        <v>6109858.5999999996</v>
      </c>
      <c r="P273" s="50">
        <f t="shared" si="55"/>
        <v>7206.721632460486</v>
      </c>
      <c r="Q273" s="47">
        <v>9673</v>
      </c>
      <c r="R273" s="69" t="s">
        <v>94</v>
      </c>
    </row>
    <row r="274" spans="1:18" ht="25.15" customHeight="1" x14ac:dyDescent="0.25">
      <c r="A274" s="70" t="s">
        <v>2410</v>
      </c>
      <c r="B274" s="45" t="s">
        <v>2105</v>
      </c>
      <c r="C274" s="72">
        <v>1959</v>
      </c>
      <c r="D274" s="179" t="s">
        <v>232</v>
      </c>
      <c r="E274" s="72" t="s">
        <v>20</v>
      </c>
      <c r="F274" s="43">
        <v>2</v>
      </c>
      <c r="G274" s="43">
        <v>2</v>
      </c>
      <c r="H274" s="74">
        <v>847.8</v>
      </c>
      <c r="I274" s="55">
        <v>0</v>
      </c>
      <c r="J274" s="55">
        <v>620.4</v>
      </c>
      <c r="K274" s="55">
        <f t="shared" si="56"/>
        <v>6138604.3399999999</v>
      </c>
      <c r="L274" s="55">
        <v>0</v>
      </c>
      <c r="M274" s="55">
        <v>0</v>
      </c>
      <c r="N274" s="55">
        <v>0</v>
      </c>
      <c r="O274" s="48">
        <f>'[1]Прод. прилож'!$C$119</f>
        <v>6138604.3399999999</v>
      </c>
      <c r="P274" s="50">
        <f t="shared" si="55"/>
        <v>7240.6279075253597</v>
      </c>
      <c r="Q274" s="47">
        <v>9673</v>
      </c>
      <c r="R274" s="56" t="s">
        <v>94</v>
      </c>
    </row>
    <row r="275" spans="1:18" ht="25.15" customHeight="1" x14ac:dyDescent="0.25">
      <c r="A275" s="70" t="s">
        <v>1097</v>
      </c>
      <c r="B275" s="45" t="s">
        <v>2106</v>
      </c>
      <c r="C275" s="72">
        <v>1962</v>
      </c>
      <c r="D275" s="72" t="s">
        <v>232</v>
      </c>
      <c r="E275" s="72" t="s">
        <v>20</v>
      </c>
      <c r="F275" s="43">
        <v>2</v>
      </c>
      <c r="G275" s="43">
        <v>2</v>
      </c>
      <c r="H275" s="74">
        <v>782.3</v>
      </c>
      <c r="I275" s="55">
        <v>0</v>
      </c>
      <c r="J275" s="55">
        <v>637.6</v>
      </c>
      <c r="K275" s="55">
        <f t="shared" si="56"/>
        <v>10822394.48</v>
      </c>
      <c r="L275" s="55">
        <v>0</v>
      </c>
      <c r="M275" s="55">
        <v>0</v>
      </c>
      <c r="N275" s="55">
        <v>0</v>
      </c>
      <c r="O275" s="48">
        <f>'[1]Прод. прилож'!$C$120</f>
        <v>10822394.48</v>
      </c>
      <c r="P275" s="50">
        <f t="shared" si="55"/>
        <v>13834.071941710343</v>
      </c>
      <c r="Q275" s="47">
        <v>9673</v>
      </c>
      <c r="R275" s="56" t="s">
        <v>94</v>
      </c>
    </row>
    <row r="276" spans="1:18" ht="25.15" customHeight="1" x14ac:dyDescent="0.25">
      <c r="A276" s="70" t="s">
        <v>2411</v>
      </c>
      <c r="B276" s="45" t="s">
        <v>2107</v>
      </c>
      <c r="C276" s="72">
        <v>1959</v>
      </c>
      <c r="D276" s="72" t="s">
        <v>232</v>
      </c>
      <c r="E276" s="72" t="s">
        <v>20</v>
      </c>
      <c r="F276" s="43">
        <v>2</v>
      </c>
      <c r="G276" s="43">
        <v>2</v>
      </c>
      <c r="H276" s="74">
        <v>910.8</v>
      </c>
      <c r="I276" s="55">
        <v>0</v>
      </c>
      <c r="J276" s="55">
        <v>815.9</v>
      </c>
      <c r="K276" s="55">
        <f t="shared" si="56"/>
        <v>7230929.5499999998</v>
      </c>
      <c r="L276" s="55">
        <v>0</v>
      </c>
      <c r="M276" s="55">
        <v>0</v>
      </c>
      <c r="N276" s="55">
        <v>0</v>
      </c>
      <c r="O276" s="48">
        <f>'[1]Прод. прилож'!$C$121</f>
        <v>7230929.5499999998</v>
      </c>
      <c r="P276" s="50">
        <f t="shared" si="55"/>
        <v>7939.097002635046</v>
      </c>
      <c r="Q276" s="47">
        <v>9673</v>
      </c>
      <c r="R276" s="56" t="s">
        <v>94</v>
      </c>
    </row>
    <row r="277" spans="1:18" ht="25.15" customHeight="1" x14ac:dyDescent="0.25">
      <c r="A277" s="70" t="s">
        <v>1098</v>
      </c>
      <c r="B277" s="45" t="s">
        <v>2108</v>
      </c>
      <c r="C277" s="72">
        <v>1962</v>
      </c>
      <c r="D277" s="72" t="s">
        <v>232</v>
      </c>
      <c r="E277" s="72" t="s">
        <v>20</v>
      </c>
      <c r="F277" s="43">
        <v>2</v>
      </c>
      <c r="G277" s="43">
        <v>2</v>
      </c>
      <c r="H277" s="74">
        <v>679.6</v>
      </c>
      <c r="I277" s="55">
        <v>0</v>
      </c>
      <c r="J277" s="55">
        <v>636.4</v>
      </c>
      <c r="K277" s="55">
        <f t="shared" si="56"/>
        <v>8021526</v>
      </c>
      <c r="L277" s="55">
        <v>0</v>
      </c>
      <c r="M277" s="55">
        <v>0</v>
      </c>
      <c r="N277" s="55">
        <v>0</v>
      </c>
      <c r="O277" s="48">
        <f>'[1]Прод. прилож'!$C$667</f>
        <v>8021526</v>
      </c>
      <c r="P277" s="50">
        <f t="shared" si="55"/>
        <v>11803.304885226604</v>
      </c>
      <c r="Q277" s="47">
        <v>9673</v>
      </c>
      <c r="R277" s="56" t="s">
        <v>95</v>
      </c>
    </row>
    <row r="278" spans="1:18" ht="25.15" customHeight="1" x14ac:dyDescent="0.25">
      <c r="A278" s="70" t="s">
        <v>2412</v>
      </c>
      <c r="B278" s="45" t="s">
        <v>2109</v>
      </c>
      <c r="C278" s="179">
        <v>1962</v>
      </c>
      <c r="D278" s="72" t="s">
        <v>232</v>
      </c>
      <c r="E278" s="72" t="s">
        <v>20</v>
      </c>
      <c r="F278" s="43">
        <v>2</v>
      </c>
      <c r="G278" s="43">
        <v>2</v>
      </c>
      <c r="H278" s="74">
        <v>664.9</v>
      </c>
      <c r="I278" s="55">
        <v>0</v>
      </c>
      <c r="J278" s="55">
        <v>619.5</v>
      </c>
      <c r="K278" s="55">
        <f t="shared" si="56"/>
        <v>7935403.9000000004</v>
      </c>
      <c r="L278" s="55">
        <v>0</v>
      </c>
      <c r="M278" s="55">
        <v>0</v>
      </c>
      <c r="N278" s="55">
        <v>0</v>
      </c>
      <c r="O278" s="48">
        <f>'[1]Прод. прилож'!$C$668</f>
        <v>7935403.9000000004</v>
      </c>
      <c r="P278" s="50">
        <f t="shared" si="55"/>
        <v>11934.732892164237</v>
      </c>
      <c r="Q278" s="47">
        <v>9673</v>
      </c>
      <c r="R278" s="56" t="s">
        <v>95</v>
      </c>
    </row>
    <row r="279" spans="1:18" ht="25.15" customHeight="1" x14ac:dyDescent="0.25">
      <c r="A279" s="70" t="s">
        <v>2413</v>
      </c>
      <c r="B279" s="45" t="s">
        <v>2110</v>
      </c>
      <c r="C279" s="179">
        <v>1962</v>
      </c>
      <c r="D279" s="72" t="s">
        <v>232</v>
      </c>
      <c r="E279" s="72" t="s">
        <v>20</v>
      </c>
      <c r="F279" s="43">
        <v>2</v>
      </c>
      <c r="G279" s="43">
        <v>2</v>
      </c>
      <c r="H279" s="74">
        <v>678.6</v>
      </c>
      <c r="I279" s="55">
        <v>0</v>
      </c>
      <c r="J279" s="55">
        <v>609.29999999999995</v>
      </c>
      <c r="K279" s="55">
        <f t="shared" si="56"/>
        <v>8247323.5</v>
      </c>
      <c r="L279" s="55">
        <v>0</v>
      </c>
      <c r="M279" s="55">
        <v>0</v>
      </c>
      <c r="N279" s="55">
        <v>0</v>
      </c>
      <c r="O279" s="48">
        <f>'[1]Прод. прилож'!$C$669</f>
        <v>8247323.5</v>
      </c>
      <c r="P279" s="50">
        <f t="shared" si="55"/>
        <v>12153.438697318008</v>
      </c>
      <c r="Q279" s="47">
        <v>9673</v>
      </c>
      <c r="R279" s="56" t="s">
        <v>95</v>
      </c>
    </row>
    <row r="280" spans="1:18" ht="25.15" customHeight="1" x14ac:dyDescent="0.25">
      <c r="A280" s="70" t="s">
        <v>2414</v>
      </c>
      <c r="B280" s="45" t="s">
        <v>2111</v>
      </c>
      <c r="C280" s="179">
        <v>1964</v>
      </c>
      <c r="D280" s="72" t="s">
        <v>232</v>
      </c>
      <c r="E280" s="72" t="s">
        <v>20</v>
      </c>
      <c r="F280" s="43">
        <v>4</v>
      </c>
      <c r="G280" s="43">
        <v>4</v>
      </c>
      <c r="H280" s="74">
        <v>2754.8</v>
      </c>
      <c r="I280" s="55">
        <v>0</v>
      </c>
      <c r="J280" s="55">
        <v>2374.1</v>
      </c>
      <c r="K280" s="55">
        <f t="shared" si="56"/>
        <v>24101432</v>
      </c>
      <c r="L280" s="55">
        <v>0</v>
      </c>
      <c r="M280" s="55">
        <v>0</v>
      </c>
      <c r="N280" s="55">
        <v>0</v>
      </c>
      <c r="O280" s="48">
        <f>'[1]Прод. прилож'!$C$670</f>
        <v>24101432</v>
      </c>
      <c r="P280" s="50">
        <f t="shared" si="55"/>
        <v>8748.8863075359368</v>
      </c>
      <c r="Q280" s="47">
        <v>9673</v>
      </c>
      <c r="R280" s="56" t="s">
        <v>95</v>
      </c>
    </row>
    <row r="281" spans="1:18" ht="25.15" customHeight="1" x14ac:dyDescent="0.25">
      <c r="A281" s="70" t="s">
        <v>2415</v>
      </c>
      <c r="B281" s="45" t="s">
        <v>2112</v>
      </c>
      <c r="C281" s="179">
        <v>1965</v>
      </c>
      <c r="D281" s="72" t="s">
        <v>232</v>
      </c>
      <c r="E281" s="72" t="s">
        <v>20</v>
      </c>
      <c r="F281" s="43">
        <v>4</v>
      </c>
      <c r="G281" s="43">
        <v>4</v>
      </c>
      <c r="H281" s="74">
        <v>2754.8</v>
      </c>
      <c r="I281" s="55">
        <v>0</v>
      </c>
      <c r="J281" s="55">
        <v>2488.3000000000002</v>
      </c>
      <c r="K281" s="55">
        <f t="shared" si="56"/>
        <v>16381182</v>
      </c>
      <c r="L281" s="55">
        <v>0</v>
      </c>
      <c r="M281" s="55">
        <v>0</v>
      </c>
      <c r="N281" s="55">
        <v>0</v>
      </c>
      <c r="O281" s="48">
        <f>'[1]Прод. прилож'!$C$671</f>
        <v>16381182</v>
      </c>
      <c r="P281" s="50">
        <f t="shared" si="55"/>
        <v>5946.4142587483657</v>
      </c>
      <c r="Q281" s="47">
        <v>9673</v>
      </c>
      <c r="R281" s="56" t="s">
        <v>95</v>
      </c>
    </row>
    <row r="282" spans="1:18" ht="25.15" customHeight="1" x14ac:dyDescent="0.25">
      <c r="A282" s="70" t="s">
        <v>2416</v>
      </c>
      <c r="B282" s="45" t="s">
        <v>2113</v>
      </c>
      <c r="C282" s="179">
        <v>1962</v>
      </c>
      <c r="D282" s="72" t="s">
        <v>232</v>
      </c>
      <c r="E282" s="72" t="s">
        <v>20</v>
      </c>
      <c r="F282" s="51">
        <v>2</v>
      </c>
      <c r="G282" s="43">
        <v>2</v>
      </c>
      <c r="H282" s="74">
        <v>671.1</v>
      </c>
      <c r="I282" s="55">
        <v>0</v>
      </c>
      <c r="J282" s="55">
        <v>625.20000000000005</v>
      </c>
      <c r="K282" s="55">
        <f t="shared" si="56"/>
        <v>7984433.5</v>
      </c>
      <c r="L282" s="47">
        <v>0</v>
      </c>
      <c r="M282" s="47">
        <v>0</v>
      </c>
      <c r="N282" s="47">
        <v>0</v>
      </c>
      <c r="O282" s="48">
        <f>'[1]Прод. прилож'!$C$672</f>
        <v>7984433.5</v>
      </c>
      <c r="P282" s="50">
        <f t="shared" si="55"/>
        <v>11897.53166443153</v>
      </c>
      <c r="Q282" s="47">
        <v>9673</v>
      </c>
      <c r="R282" s="56" t="s">
        <v>95</v>
      </c>
    </row>
    <row r="283" spans="1:18" ht="25.15" customHeight="1" x14ac:dyDescent="0.25">
      <c r="A283" s="70" t="s">
        <v>2417</v>
      </c>
      <c r="B283" s="45" t="s">
        <v>2114</v>
      </c>
      <c r="C283" s="179">
        <v>1962</v>
      </c>
      <c r="D283" s="179" t="s">
        <v>232</v>
      </c>
      <c r="E283" s="179" t="s">
        <v>20</v>
      </c>
      <c r="F283" s="51">
        <v>2</v>
      </c>
      <c r="G283" s="51">
        <v>2</v>
      </c>
      <c r="H283" s="48">
        <v>667.5</v>
      </c>
      <c r="I283" s="47">
        <v>0</v>
      </c>
      <c r="J283" s="47">
        <v>644.5</v>
      </c>
      <c r="K283" s="55">
        <f t="shared" si="56"/>
        <v>7935876.5</v>
      </c>
      <c r="L283" s="47">
        <v>0</v>
      </c>
      <c r="M283" s="47">
        <v>0</v>
      </c>
      <c r="N283" s="47">
        <v>0</v>
      </c>
      <c r="O283" s="48">
        <f>'[1]Прод. прилож'!$C$673</f>
        <v>7935876.5</v>
      </c>
      <c r="P283" s="50">
        <f t="shared" si="55"/>
        <v>11888.953558052435</v>
      </c>
      <c r="Q283" s="47">
        <v>9673</v>
      </c>
      <c r="R283" s="56" t="s">
        <v>95</v>
      </c>
    </row>
    <row r="284" spans="1:18" ht="25.15" customHeight="1" x14ac:dyDescent="0.25">
      <c r="A284" s="70" t="s">
        <v>2418</v>
      </c>
      <c r="B284" s="45" t="s">
        <v>2115</v>
      </c>
      <c r="C284" s="179">
        <v>1962</v>
      </c>
      <c r="D284" s="72" t="s">
        <v>232</v>
      </c>
      <c r="E284" s="72" t="s">
        <v>20</v>
      </c>
      <c r="F284" s="51">
        <v>2</v>
      </c>
      <c r="G284" s="43">
        <v>2</v>
      </c>
      <c r="H284" s="74">
        <v>669.6</v>
      </c>
      <c r="I284" s="55">
        <v>0</v>
      </c>
      <c r="J284" s="55">
        <v>623.4</v>
      </c>
      <c r="K284" s="55">
        <f t="shared" si="56"/>
        <v>7943930</v>
      </c>
      <c r="L284" s="47">
        <v>0</v>
      </c>
      <c r="M284" s="47">
        <v>0</v>
      </c>
      <c r="N284" s="47">
        <v>0</v>
      </c>
      <c r="O284" s="48">
        <f>'[1]Прод. прилож'!$C$674</f>
        <v>7943930</v>
      </c>
      <c r="P284" s="50">
        <f t="shared" si="55"/>
        <v>11863.694743130227</v>
      </c>
      <c r="Q284" s="47">
        <v>9673</v>
      </c>
      <c r="R284" s="56" t="s">
        <v>95</v>
      </c>
    </row>
    <row r="285" spans="1:18" ht="25.15" customHeight="1" x14ac:dyDescent="0.25">
      <c r="A285" s="70" t="s">
        <v>2419</v>
      </c>
      <c r="B285" s="45" t="s">
        <v>2116</v>
      </c>
      <c r="C285" s="72">
        <v>1966</v>
      </c>
      <c r="D285" s="72" t="s">
        <v>232</v>
      </c>
      <c r="E285" s="72" t="s">
        <v>20</v>
      </c>
      <c r="F285" s="72">
        <v>5</v>
      </c>
      <c r="G285" s="72">
        <v>4</v>
      </c>
      <c r="H285" s="74">
        <v>3493.3</v>
      </c>
      <c r="I285" s="47">
        <v>0</v>
      </c>
      <c r="J285" s="55">
        <v>3147.1</v>
      </c>
      <c r="K285" s="55">
        <f t="shared" si="56"/>
        <v>26089808.5</v>
      </c>
      <c r="L285" s="47">
        <v>0</v>
      </c>
      <c r="M285" s="47">
        <v>0</v>
      </c>
      <c r="N285" s="47">
        <v>0</v>
      </c>
      <c r="O285" s="48">
        <f>'[1]Прод. прилож'!$C$675</f>
        <v>26089808.5</v>
      </c>
      <c r="P285" s="50">
        <f t="shared" si="55"/>
        <v>7468.5278962585517</v>
      </c>
      <c r="Q285" s="47">
        <v>9673</v>
      </c>
      <c r="R285" s="56" t="s">
        <v>95</v>
      </c>
    </row>
    <row r="286" spans="1:18" ht="25.15" customHeight="1" x14ac:dyDescent="0.25">
      <c r="A286" s="70" t="s">
        <v>2420</v>
      </c>
      <c r="B286" s="45" t="s">
        <v>2117</v>
      </c>
      <c r="C286" s="72">
        <v>1966</v>
      </c>
      <c r="D286" s="72" t="s">
        <v>232</v>
      </c>
      <c r="E286" s="72" t="s">
        <v>20</v>
      </c>
      <c r="F286" s="72">
        <v>5</v>
      </c>
      <c r="G286" s="72">
        <v>4</v>
      </c>
      <c r="H286" s="74">
        <v>3453.82</v>
      </c>
      <c r="I286" s="47">
        <v>0</v>
      </c>
      <c r="J286" s="55">
        <v>3195.22</v>
      </c>
      <c r="K286" s="55">
        <f t="shared" si="56"/>
        <v>25844627.700000003</v>
      </c>
      <c r="L286" s="47">
        <v>0</v>
      </c>
      <c r="M286" s="47">
        <v>0</v>
      </c>
      <c r="N286" s="47">
        <v>0</v>
      </c>
      <c r="O286" s="48">
        <f>'[1]Прод. прилож'!$C$676</f>
        <v>25844627.700000003</v>
      </c>
      <c r="P286" s="50">
        <f t="shared" si="55"/>
        <v>7482.9110086802448</v>
      </c>
      <c r="Q286" s="47">
        <v>9673</v>
      </c>
      <c r="R286" s="56" t="s">
        <v>95</v>
      </c>
    </row>
    <row r="287" spans="1:18" ht="25.15" customHeight="1" x14ac:dyDescent="0.25">
      <c r="A287" s="70" t="s">
        <v>2421</v>
      </c>
      <c r="B287" s="45" t="s">
        <v>2118</v>
      </c>
      <c r="C287" s="179">
        <v>1966</v>
      </c>
      <c r="D287" s="72" t="s">
        <v>232</v>
      </c>
      <c r="E287" s="72" t="s">
        <v>20</v>
      </c>
      <c r="F287" s="51">
        <v>5</v>
      </c>
      <c r="G287" s="51">
        <v>4</v>
      </c>
      <c r="H287" s="74">
        <v>3460.2</v>
      </c>
      <c r="I287" s="55">
        <v>0</v>
      </c>
      <c r="J287" s="55">
        <v>3216.5</v>
      </c>
      <c r="K287" s="55">
        <f t="shared" si="56"/>
        <v>25876597</v>
      </c>
      <c r="L287" s="55">
        <v>0</v>
      </c>
      <c r="M287" s="55">
        <v>0</v>
      </c>
      <c r="N287" s="55">
        <v>0</v>
      </c>
      <c r="O287" s="48">
        <f>'[1]Прод. прилож'!$C$1120</f>
        <v>25876597</v>
      </c>
      <c r="P287" s="50">
        <f t="shared" si="55"/>
        <v>7478.3529853765685</v>
      </c>
      <c r="Q287" s="47">
        <v>9673</v>
      </c>
      <c r="R287" s="56" t="s">
        <v>96</v>
      </c>
    </row>
    <row r="288" spans="1:18" ht="25.15" customHeight="1" x14ac:dyDescent="0.25">
      <c r="A288" s="70" t="s">
        <v>2422</v>
      </c>
      <c r="B288" s="45" t="s">
        <v>2119</v>
      </c>
      <c r="C288" s="72">
        <v>1960</v>
      </c>
      <c r="D288" s="72" t="s">
        <v>232</v>
      </c>
      <c r="E288" s="72" t="s">
        <v>20</v>
      </c>
      <c r="F288" s="43">
        <v>2</v>
      </c>
      <c r="G288" s="43">
        <v>2</v>
      </c>
      <c r="H288" s="74">
        <v>679.8</v>
      </c>
      <c r="I288" s="55">
        <v>0</v>
      </c>
      <c r="J288" s="55">
        <v>632.9</v>
      </c>
      <c r="K288" s="55">
        <f t="shared" si="56"/>
        <v>4650051</v>
      </c>
      <c r="L288" s="55">
        <v>0</v>
      </c>
      <c r="M288" s="55">
        <v>0</v>
      </c>
      <c r="N288" s="55">
        <v>0</v>
      </c>
      <c r="O288" s="48">
        <f>'[1]Прод. прилож'!$C$1121</f>
        <v>4650051</v>
      </c>
      <c r="P288" s="50">
        <f t="shared" si="55"/>
        <v>6840.3221535745815</v>
      </c>
      <c r="Q288" s="47">
        <v>9673</v>
      </c>
      <c r="R288" s="56" t="s">
        <v>96</v>
      </c>
    </row>
    <row r="289" spans="1:21" ht="25.15" customHeight="1" x14ac:dyDescent="0.25">
      <c r="A289" s="70" t="s">
        <v>2423</v>
      </c>
      <c r="B289" s="45" t="s">
        <v>2120</v>
      </c>
      <c r="C289" s="179">
        <v>1958</v>
      </c>
      <c r="D289" s="72" t="s">
        <v>232</v>
      </c>
      <c r="E289" s="179" t="s">
        <v>20</v>
      </c>
      <c r="F289" s="43">
        <v>2</v>
      </c>
      <c r="G289" s="43">
        <v>2</v>
      </c>
      <c r="H289" s="74">
        <v>909.5</v>
      </c>
      <c r="I289" s="48">
        <v>0</v>
      </c>
      <c r="J289" s="55">
        <v>814.7</v>
      </c>
      <c r="K289" s="55">
        <f t="shared" si="56"/>
        <v>5980280.2999999998</v>
      </c>
      <c r="L289" s="47">
        <v>0</v>
      </c>
      <c r="M289" s="47">
        <v>0</v>
      </c>
      <c r="N289" s="47">
        <v>0</v>
      </c>
      <c r="O289" s="48">
        <f>'[1]Прод. прилож'!$C$1122</f>
        <v>5980280.2999999998</v>
      </c>
      <c r="P289" s="50">
        <f t="shared" si="55"/>
        <v>6575.3494227597575</v>
      </c>
      <c r="Q289" s="47">
        <v>9673</v>
      </c>
      <c r="R289" s="56" t="s">
        <v>96</v>
      </c>
    </row>
    <row r="290" spans="1:21" ht="25.15" customHeight="1" x14ac:dyDescent="0.25">
      <c r="A290" s="70" t="s">
        <v>1099</v>
      </c>
      <c r="B290" s="45" t="s">
        <v>2121</v>
      </c>
      <c r="C290" s="72">
        <v>1958</v>
      </c>
      <c r="D290" s="72" t="s">
        <v>232</v>
      </c>
      <c r="E290" s="72" t="s">
        <v>20</v>
      </c>
      <c r="F290" s="43">
        <v>2</v>
      </c>
      <c r="G290" s="43">
        <v>2</v>
      </c>
      <c r="H290" s="74">
        <v>900.4</v>
      </c>
      <c r="I290" s="55">
        <v>0</v>
      </c>
      <c r="J290" s="55">
        <v>807.5</v>
      </c>
      <c r="K290" s="55">
        <f t="shared" si="56"/>
        <v>5766124</v>
      </c>
      <c r="L290" s="55">
        <v>0</v>
      </c>
      <c r="M290" s="55">
        <v>0</v>
      </c>
      <c r="N290" s="55">
        <v>0</v>
      </c>
      <c r="O290" s="48">
        <f>'[1]Прод. прилож'!$C$1123</f>
        <v>5766124</v>
      </c>
      <c r="P290" s="50">
        <f t="shared" si="55"/>
        <v>6403.9582407818752</v>
      </c>
      <c r="Q290" s="47">
        <v>9673</v>
      </c>
      <c r="R290" s="56" t="s">
        <v>96</v>
      </c>
    </row>
    <row r="291" spans="1:21" ht="25.15" customHeight="1" x14ac:dyDescent="0.25">
      <c r="A291" s="70" t="s">
        <v>2424</v>
      </c>
      <c r="B291" s="45" t="s">
        <v>2122</v>
      </c>
      <c r="C291" s="72">
        <v>1958</v>
      </c>
      <c r="D291" s="72" t="s">
        <v>232</v>
      </c>
      <c r="E291" s="72" t="s">
        <v>20</v>
      </c>
      <c r="F291" s="43">
        <v>2</v>
      </c>
      <c r="G291" s="43">
        <v>2</v>
      </c>
      <c r="H291" s="74">
        <v>677.1</v>
      </c>
      <c r="I291" s="55">
        <v>0</v>
      </c>
      <c r="J291" s="55">
        <v>611.1</v>
      </c>
      <c r="K291" s="55">
        <f t="shared" si="56"/>
        <v>4635570.4000000004</v>
      </c>
      <c r="L291" s="55">
        <v>0</v>
      </c>
      <c r="M291" s="55">
        <v>0</v>
      </c>
      <c r="N291" s="55">
        <v>0</v>
      </c>
      <c r="O291" s="48">
        <f>'[1]Прод. прилож'!$C$1124</f>
        <v>4635570.4000000004</v>
      </c>
      <c r="P291" s="50">
        <f t="shared" si="55"/>
        <v>6846.2123763107375</v>
      </c>
      <c r="Q291" s="47">
        <v>9673</v>
      </c>
      <c r="R291" s="56" t="s">
        <v>96</v>
      </c>
    </row>
    <row r="292" spans="1:21" ht="25.15" customHeight="1" x14ac:dyDescent="0.25">
      <c r="A292" s="70" t="s">
        <v>2425</v>
      </c>
      <c r="B292" s="45" t="s">
        <v>2123</v>
      </c>
      <c r="C292" s="72">
        <v>1958</v>
      </c>
      <c r="D292" s="72" t="s">
        <v>232</v>
      </c>
      <c r="E292" s="72" t="s">
        <v>20</v>
      </c>
      <c r="F292" s="43">
        <v>2</v>
      </c>
      <c r="G292" s="43">
        <v>2</v>
      </c>
      <c r="H292" s="74">
        <v>692.5</v>
      </c>
      <c r="I292" s="55">
        <v>0</v>
      </c>
      <c r="J292" s="55">
        <v>626.1</v>
      </c>
      <c r="K292" s="55">
        <f t="shared" si="56"/>
        <v>4715259.9000000004</v>
      </c>
      <c r="L292" s="55">
        <v>0</v>
      </c>
      <c r="M292" s="55">
        <v>0</v>
      </c>
      <c r="N292" s="55">
        <v>0</v>
      </c>
      <c r="O292" s="48">
        <f>'[1]Прод. прилож'!$C$1125</f>
        <v>4715259.9000000004</v>
      </c>
      <c r="P292" s="50">
        <f t="shared" si="55"/>
        <v>6809.0395667870043</v>
      </c>
      <c r="Q292" s="47">
        <v>9673</v>
      </c>
      <c r="R292" s="56" t="s">
        <v>96</v>
      </c>
    </row>
    <row r="293" spans="1:21" ht="25.15" customHeight="1" x14ac:dyDescent="0.25">
      <c r="A293" s="70" t="s">
        <v>2426</v>
      </c>
      <c r="B293" s="45" t="s">
        <v>2124</v>
      </c>
      <c r="C293" s="72">
        <v>1958</v>
      </c>
      <c r="D293" s="72" t="s">
        <v>232</v>
      </c>
      <c r="E293" s="72" t="s">
        <v>20</v>
      </c>
      <c r="F293" s="43">
        <v>2</v>
      </c>
      <c r="G293" s="43">
        <v>3</v>
      </c>
      <c r="H293" s="74">
        <v>687.2</v>
      </c>
      <c r="I293" s="55">
        <v>0</v>
      </c>
      <c r="J293" s="55">
        <v>615.20000000000005</v>
      </c>
      <c r="K293" s="55">
        <f t="shared" si="56"/>
        <v>7917007.5</v>
      </c>
      <c r="L293" s="55">
        <v>0</v>
      </c>
      <c r="M293" s="55">
        <v>0</v>
      </c>
      <c r="N293" s="55">
        <v>0</v>
      </c>
      <c r="O293" s="48">
        <f>'[1]Прод. прилож'!$C$1126</f>
        <v>7917007.5</v>
      </c>
      <c r="P293" s="50">
        <f t="shared" si="55"/>
        <v>11520.67447613504</v>
      </c>
      <c r="Q293" s="47">
        <v>9673</v>
      </c>
      <c r="R293" s="56" t="s">
        <v>96</v>
      </c>
    </row>
    <row r="294" spans="1:21" ht="25.15" customHeight="1" x14ac:dyDescent="0.25">
      <c r="A294" s="70" t="s">
        <v>2427</v>
      </c>
      <c r="B294" s="45" t="s">
        <v>2125</v>
      </c>
      <c r="C294" s="72">
        <v>1960</v>
      </c>
      <c r="D294" s="179" t="s">
        <v>232</v>
      </c>
      <c r="E294" s="72" t="s">
        <v>20</v>
      </c>
      <c r="F294" s="43">
        <v>2</v>
      </c>
      <c r="G294" s="43">
        <v>2</v>
      </c>
      <c r="H294" s="74">
        <v>909.5</v>
      </c>
      <c r="I294" s="55">
        <v>0</v>
      </c>
      <c r="J294" s="55">
        <v>815.7</v>
      </c>
      <c r="K294" s="55">
        <f t="shared" si="56"/>
        <v>5830280.2999999998</v>
      </c>
      <c r="L294" s="55">
        <v>0</v>
      </c>
      <c r="M294" s="55">
        <v>0</v>
      </c>
      <c r="N294" s="55">
        <v>0</v>
      </c>
      <c r="O294" s="55">
        <f>'[1]Прод. прилож'!$C$1127</f>
        <v>5830280.2999999998</v>
      </c>
      <c r="P294" s="50">
        <f t="shared" si="55"/>
        <v>6410.4236393622868</v>
      </c>
      <c r="Q294" s="47">
        <v>9673</v>
      </c>
      <c r="R294" s="56" t="s">
        <v>96</v>
      </c>
    </row>
    <row r="295" spans="1:21" ht="25.15" customHeight="1" x14ac:dyDescent="0.25">
      <c r="A295" s="70" t="s">
        <v>2428</v>
      </c>
      <c r="B295" s="45" t="s">
        <v>2126</v>
      </c>
      <c r="C295" s="72">
        <v>1957</v>
      </c>
      <c r="D295" s="72" t="s">
        <v>232</v>
      </c>
      <c r="E295" s="72" t="s">
        <v>20</v>
      </c>
      <c r="F295" s="43">
        <v>2</v>
      </c>
      <c r="G295" s="43">
        <v>2</v>
      </c>
      <c r="H295" s="74">
        <v>686.5</v>
      </c>
      <c r="I295" s="55">
        <v>0</v>
      </c>
      <c r="J295" s="55">
        <v>617.5</v>
      </c>
      <c r="K295" s="55">
        <f t="shared" si="56"/>
        <v>4683247.5</v>
      </c>
      <c r="L295" s="55">
        <v>0</v>
      </c>
      <c r="M295" s="55">
        <v>0</v>
      </c>
      <c r="N295" s="55">
        <v>0</v>
      </c>
      <c r="O295" s="55">
        <f>'[1]Прод. прилож'!$C$1128</f>
        <v>4683247.5</v>
      </c>
      <c r="P295" s="50">
        <f t="shared" si="55"/>
        <v>6821.9191551347412</v>
      </c>
      <c r="Q295" s="47">
        <v>9673</v>
      </c>
      <c r="R295" s="56" t="s">
        <v>96</v>
      </c>
    </row>
    <row r="296" spans="1:21" ht="25.15" customHeight="1" x14ac:dyDescent="0.25">
      <c r="A296" s="70" t="s">
        <v>2429</v>
      </c>
      <c r="B296" s="45" t="s">
        <v>2127</v>
      </c>
      <c r="C296" s="72">
        <v>1958</v>
      </c>
      <c r="D296" s="72" t="s">
        <v>232</v>
      </c>
      <c r="E296" s="179" t="s">
        <v>20</v>
      </c>
      <c r="F296" s="43">
        <v>2</v>
      </c>
      <c r="G296" s="43">
        <v>2</v>
      </c>
      <c r="H296" s="74">
        <v>576.5</v>
      </c>
      <c r="I296" s="55">
        <v>0</v>
      </c>
      <c r="J296" s="55">
        <v>506.6</v>
      </c>
      <c r="K296" s="55">
        <f t="shared" si="56"/>
        <v>4268859.5</v>
      </c>
      <c r="L296" s="55">
        <v>0</v>
      </c>
      <c r="M296" s="55">
        <v>0</v>
      </c>
      <c r="N296" s="55">
        <v>0</v>
      </c>
      <c r="O296" s="55">
        <f>'[1]Прод. прилож'!$C$1129</f>
        <v>4268859.5</v>
      </c>
      <c r="P296" s="50">
        <f t="shared" si="55"/>
        <v>7404.7866435385949</v>
      </c>
      <c r="Q296" s="47">
        <v>9673</v>
      </c>
      <c r="R296" s="56" t="s">
        <v>96</v>
      </c>
    </row>
    <row r="297" spans="1:21" ht="34.9" customHeight="1" x14ac:dyDescent="0.25">
      <c r="A297" s="224" t="s">
        <v>2597</v>
      </c>
      <c r="B297" s="224"/>
      <c r="C297" s="224"/>
      <c r="D297" s="224"/>
      <c r="E297" s="224"/>
      <c r="F297" s="224"/>
      <c r="G297" s="224"/>
      <c r="H297" s="224"/>
      <c r="I297" s="224"/>
      <c r="J297" s="224"/>
      <c r="K297" s="224"/>
      <c r="L297" s="224"/>
      <c r="M297" s="224"/>
      <c r="N297" s="224"/>
      <c r="O297" s="224"/>
      <c r="P297" s="224"/>
      <c r="Q297" s="224"/>
      <c r="R297" s="224"/>
    </row>
    <row r="298" spans="1:21" ht="34.9" customHeight="1" x14ac:dyDescent="0.25">
      <c r="A298" s="227" t="s">
        <v>237</v>
      </c>
      <c r="B298" s="227"/>
      <c r="C298" s="161" t="s">
        <v>21</v>
      </c>
      <c r="D298" s="161" t="s">
        <v>21</v>
      </c>
      <c r="E298" s="161" t="s">
        <v>21</v>
      </c>
      <c r="F298" s="96" t="s">
        <v>21</v>
      </c>
      <c r="G298" s="96" t="s">
        <v>21</v>
      </c>
      <c r="H298" s="97">
        <f>SUM(H299:H303)</f>
        <v>2646.2999999999997</v>
      </c>
      <c r="I298" s="97">
        <f t="shared" ref="I298:O298" si="57">SUM(I299:I303)</f>
        <v>0</v>
      </c>
      <c r="J298" s="97">
        <f t="shared" si="57"/>
        <v>2172.1999999999998</v>
      </c>
      <c r="K298" s="97">
        <f t="shared" si="57"/>
        <v>29050095.899999999</v>
      </c>
      <c r="L298" s="97">
        <f t="shared" si="57"/>
        <v>0</v>
      </c>
      <c r="M298" s="97">
        <f t="shared" si="57"/>
        <v>0</v>
      </c>
      <c r="N298" s="97">
        <f t="shared" si="57"/>
        <v>0</v>
      </c>
      <c r="O298" s="97">
        <f t="shared" si="57"/>
        <v>29050095.899999999</v>
      </c>
      <c r="P298" s="34">
        <f t="shared" ref="P298:P303" si="58">K298/H298</f>
        <v>10977.627593243396</v>
      </c>
      <c r="Q298" s="98" t="s">
        <v>21</v>
      </c>
      <c r="R298" s="99" t="s">
        <v>21</v>
      </c>
    </row>
    <row r="299" spans="1:21" ht="25.15" customHeight="1" x14ac:dyDescent="0.25">
      <c r="A299" s="70" t="s">
        <v>2430</v>
      </c>
      <c r="B299" s="45" t="s">
        <v>1841</v>
      </c>
      <c r="C299" s="179">
        <v>1964</v>
      </c>
      <c r="D299" s="179" t="s">
        <v>232</v>
      </c>
      <c r="E299" s="179" t="s">
        <v>20</v>
      </c>
      <c r="F299" s="51">
        <v>2</v>
      </c>
      <c r="G299" s="51">
        <v>2</v>
      </c>
      <c r="H299" s="63">
        <v>515</v>
      </c>
      <c r="I299" s="63">
        <v>0</v>
      </c>
      <c r="J299" s="63">
        <v>381.2</v>
      </c>
      <c r="K299" s="44">
        <f>SUM(L299:O299)</f>
        <v>6994513.4800000004</v>
      </c>
      <c r="L299" s="37">
        <v>0</v>
      </c>
      <c r="M299" s="37">
        <v>0</v>
      </c>
      <c r="N299" s="37">
        <v>0</v>
      </c>
      <c r="O299" s="44">
        <f>'[1]Прод. прилож'!$C$123</f>
        <v>6994513.4800000004</v>
      </c>
      <c r="P299" s="50">
        <f t="shared" si="58"/>
        <v>13581.579572815535</v>
      </c>
      <c r="Q299" s="47">
        <v>9673</v>
      </c>
      <c r="R299" s="56" t="s">
        <v>94</v>
      </c>
    </row>
    <row r="300" spans="1:21" ht="25.15" customHeight="1" x14ac:dyDescent="0.25">
      <c r="A300" s="70" t="s">
        <v>2431</v>
      </c>
      <c r="B300" s="101" t="s">
        <v>1842</v>
      </c>
      <c r="C300" s="179">
        <v>1965</v>
      </c>
      <c r="D300" s="179" t="s">
        <v>232</v>
      </c>
      <c r="E300" s="179" t="s">
        <v>20</v>
      </c>
      <c r="F300" s="51">
        <v>2</v>
      </c>
      <c r="G300" s="51">
        <v>2</v>
      </c>
      <c r="H300" s="48">
        <v>511.6</v>
      </c>
      <c r="I300" s="48">
        <v>0</v>
      </c>
      <c r="J300" s="48">
        <v>377.8</v>
      </c>
      <c r="K300" s="44">
        <f>SUM(L300:O300)</f>
        <v>6723932.7200000007</v>
      </c>
      <c r="L300" s="37">
        <v>0</v>
      </c>
      <c r="M300" s="37">
        <v>0</v>
      </c>
      <c r="N300" s="37">
        <v>0</v>
      </c>
      <c r="O300" s="47">
        <f>'[1]Прод. прилож'!$C$124</f>
        <v>6723932.7200000007</v>
      </c>
      <c r="P300" s="50">
        <f t="shared" si="58"/>
        <v>13142.949022673965</v>
      </c>
      <c r="Q300" s="47">
        <v>9673</v>
      </c>
      <c r="R300" s="69" t="s">
        <v>94</v>
      </c>
    </row>
    <row r="301" spans="1:21" ht="25.15" customHeight="1" x14ac:dyDescent="0.25">
      <c r="A301" s="70" t="s">
        <v>1100</v>
      </c>
      <c r="B301" s="101" t="s">
        <v>1843</v>
      </c>
      <c r="C301" s="179">
        <v>1985</v>
      </c>
      <c r="D301" s="179" t="s">
        <v>232</v>
      </c>
      <c r="E301" s="179" t="s">
        <v>20</v>
      </c>
      <c r="F301" s="51">
        <v>2</v>
      </c>
      <c r="G301" s="51">
        <v>2</v>
      </c>
      <c r="H301" s="48">
        <v>420.8</v>
      </c>
      <c r="I301" s="48">
        <v>0</v>
      </c>
      <c r="J301" s="48">
        <v>374.4</v>
      </c>
      <c r="K301" s="44">
        <f>SUM(L301:O301)</f>
        <v>5277652.8</v>
      </c>
      <c r="L301" s="37">
        <v>0</v>
      </c>
      <c r="M301" s="37">
        <v>0</v>
      </c>
      <c r="N301" s="37">
        <v>0</v>
      </c>
      <c r="O301" s="48">
        <f>'[1]Прод. прилож'!$C$678</f>
        <v>5277652.8</v>
      </c>
      <c r="P301" s="50">
        <f t="shared" si="58"/>
        <v>12541.950570342204</v>
      </c>
      <c r="Q301" s="47">
        <v>9673</v>
      </c>
      <c r="R301" s="69" t="s">
        <v>95</v>
      </c>
    </row>
    <row r="302" spans="1:21" ht="25.15" customHeight="1" x14ac:dyDescent="0.25">
      <c r="A302" s="70" t="s">
        <v>2432</v>
      </c>
      <c r="B302" s="101" t="s">
        <v>1844</v>
      </c>
      <c r="C302" s="179">
        <v>1972</v>
      </c>
      <c r="D302" s="179" t="s">
        <v>232</v>
      </c>
      <c r="E302" s="179" t="s">
        <v>20</v>
      </c>
      <c r="F302" s="51">
        <v>2</v>
      </c>
      <c r="G302" s="51">
        <v>2</v>
      </c>
      <c r="H302" s="48">
        <v>410</v>
      </c>
      <c r="I302" s="48">
        <v>0</v>
      </c>
      <c r="J302" s="48">
        <v>311.10000000000002</v>
      </c>
      <c r="K302" s="44">
        <f>SUM(L302:O302)</f>
        <v>3508535</v>
      </c>
      <c r="L302" s="37">
        <v>0</v>
      </c>
      <c r="M302" s="37">
        <v>0</v>
      </c>
      <c r="N302" s="37">
        <v>0</v>
      </c>
      <c r="O302" s="55">
        <f>'[1]Прод. прилож'!$C$1131</f>
        <v>3508535</v>
      </c>
      <c r="P302" s="50">
        <f t="shared" si="58"/>
        <v>8557.4024390243903</v>
      </c>
      <c r="Q302" s="47">
        <v>9673</v>
      </c>
      <c r="R302" s="56" t="s">
        <v>96</v>
      </c>
    </row>
    <row r="303" spans="1:21" ht="25.15" customHeight="1" x14ac:dyDescent="0.25">
      <c r="A303" s="70" t="s">
        <v>2433</v>
      </c>
      <c r="B303" s="45" t="s">
        <v>1845</v>
      </c>
      <c r="C303" s="72">
        <v>1975</v>
      </c>
      <c r="D303" s="179" t="s">
        <v>232</v>
      </c>
      <c r="E303" s="179" t="s">
        <v>20</v>
      </c>
      <c r="F303" s="51">
        <v>2</v>
      </c>
      <c r="G303" s="51">
        <v>2</v>
      </c>
      <c r="H303" s="46">
        <v>788.9</v>
      </c>
      <c r="I303" s="46">
        <v>0</v>
      </c>
      <c r="J303" s="46">
        <v>727.7</v>
      </c>
      <c r="K303" s="44">
        <f>SUM(L303:O303)</f>
        <v>6545461.9000000004</v>
      </c>
      <c r="L303" s="37">
        <v>0</v>
      </c>
      <c r="M303" s="37">
        <v>0</v>
      </c>
      <c r="N303" s="37">
        <v>0</v>
      </c>
      <c r="O303" s="55">
        <f>'[1]Прод. прилож'!$C$1132</f>
        <v>6545461.9000000004</v>
      </c>
      <c r="P303" s="50">
        <f t="shared" si="58"/>
        <v>8296.9475218658899</v>
      </c>
      <c r="Q303" s="47">
        <v>9673</v>
      </c>
      <c r="R303" s="36" t="s">
        <v>96</v>
      </c>
      <c r="S303" s="2"/>
      <c r="T303" s="2"/>
      <c r="U303" s="2"/>
    </row>
    <row r="304" spans="1:21" ht="34.9" customHeight="1" x14ac:dyDescent="0.25">
      <c r="A304" s="224" t="s">
        <v>2598</v>
      </c>
      <c r="B304" s="224"/>
      <c r="C304" s="224"/>
      <c r="D304" s="224"/>
      <c r="E304" s="224"/>
      <c r="F304" s="224"/>
      <c r="G304" s="224"/>
      <c r="H304" s="224"/>
      <c r="I304" s="224"/>
      <c r="J304" s="224"/>
      <c r="K304" s="224"/>
      <c r="L304" s="224"/>
      <c r="M304" s="224"/>
      <c r="N304" s="224"/>
      <c r="O304" s="224"/>
      <c r="P304" s="224"/>
      <c r="Q304" s="224"/>
      <c r="R304" s="224"/>
    </row>
    <row r="305" spans="1:21" ht="34.9" customHeight="1" x14ac:dyDescent="0.25">
      <c r="A305" s="227" t="s">
        <v>238</v>
      </c>
      <c r="B305" s="227"/>
      <c r="C305" s="161" t="s">
        <v>21</v>
      </c>
      <c r="D305" s="161" t="s">
        <v>21</v>
      </c>
      <c r="E305" s="161" t="s">
        <v>21</v>
      </c>
      <c r="F305" s="96" t="s">
        <v>21</v>
      </c>
      <c r="G305" s="96" t="s">
        <v>21</v>
      </c>
      <c r="H305" s="97">
        <f>SUM(H306:H307)</f>
        <v>899.2</v>
      </c>
      <c r="I305" s="97">
        <f t="shared" ref="I305:O305" si="59">SUM(I306:I307)</f>
        <v>0</v>
      </c>
      <c r="J305" s="97">
        <f t="shared" si="59"/>
        <v>639.59999999999991</v>
      </c>
      <c r="K305" s="97">
        <f t="shared" si="59"/>
        <v>10989726.199999999</v>
      </c>
      <c r="L305" s="97">
        <f t="shared" si="59"/>
        <v>0</v>
      </c>
      <c r="M305" s="97">
        <f t="shared" si="59"/>
        <v>0</v>
      </c>
      <c r="N305" s="97">
        <f t="shared" si="59"/>
        <v>0</v>
      </c>
      <c r="O305" s="97">
        <f t="shared" si="59"/>
        <v>10989726.199999999</v>
      </c>
      <c r="P305" s="34">
        <f>K305/H305</f>
        <v>12221.670596085407</v>
      </c>
      <c r="Q305" s="98" t="s">
        <v>21</v>
      </c>
      <c r="R305" s="99" t="s">
        <v>21</v>
      </c>
    </row>
    <row r="306" spans="1:21" ht="25.15" customHeight="1" x14ac:dyDescent="0.25">
      <c r="A306" s="70" t="s">
        <v>2434</v>
      </c>
      <c r="B306" s="101" t="s">
        <v>1077</v>
      </c>
      <c r="C306" s="179">
        <v>1963</v>
      </c>
      <c r="D306" s="72" t="s">
        <v>232</v>
      </c>
      <c r="E306" s="179" t="s">
        <v>20</v>
      </c>
      <c r="F306" s="51">
        <v>2</v>
      </c>
      <c r="G306" s="51">
        <v>2</v>
      </c>
      <c r="H306" s="48">
        <v>479.2</v>
      </c>
      <c r="I306" s="48">
        <v>0</v>
      </c>
      <c r="J306" s="48">
        <v>341.2</v>
      </c>
      <c r="K306" s="37">
        <f>SUM(L306:O306)</f>
        <v>5567571.7999999998</v>
      </c>
      <c r="L306" s="37">
        <v>0</v>
      </c>
      <c r="M306" s="37">
        <v>0</v>
      </c>
      <c r="N306" s="37">
        <v>0</v>
      </c>
      <c r="O306" s="48">
        <f>'[1]Прод. прилож'!$C$126</f>
        <v>5567571.7999999998</v>
      </c>
      <c r="P306" s="50">
        <f>K306/H306</f>
        <v>11618.472036727881</v>
      </c>
      <c r="Q306" s="50">
        <v>9673</v>
      </c>
      <c r="R306" s="56" t="s">
        <v>94</v>
      </c>
    </row>
    <row r="307" spans="1:21" ht="25.15" customHeight="1" x14ac:dyDescent="0.25">
      <c r="A307" s="70" t="s">
        <v>2435</v>
      </c>
      <c r="B307" s="45" t="s">
        <v>1078</v>
      </c>
      <c r="C307" s="179">
        <v>1965</v>
      </c>
      <c r="D307" s="72" t="s">
        <v>232</v>
      </c>
      <c r="E307" s="179" t="s">
        <v>20</v>
      </c>
      <c r="F307" s="64">
        <v>2</v>
      </c>
      <c r="G307" s="64">
        <v>2</v>
      </c>
      <c r="H307" s="63">
        <v>420</v>
      </c>
      <c r="I307" s="63">
        <v>0</v>
      </c>
      <c r="J307" s="63">
        <v>298.39999999999998</v>
      </c>
      <c r="K307" s="37">
        <f>SUM(L307:O307)</f>
        <v>5422154.4000000004</v>
      </c>
      <c r="L307" s="44">
        <v>0</v>
      </c>
      <c r="M307" s="44">
        <v>0</v>
      </c>
      <c r="N307" s="44">
        <v>0</v>
      </c>
      <c r="O307" s="44">
        <f>'[1]Прод. прилож'!$C$1134</f>
        <v>5422154.4000000004</v>
      </c>
      <c r="P307" s="50">
        <f>K307/H307</f>
        <v>12909.891428571429</v>
      </c>
      <c r="Q307" s="50">
        <v>9673</v>
      </c>
      <c r="R307" s="69" t="s">
        <v>96</v>
      </c>
    </row>
    <row r="308" spans="1:21" s="16" customFormat="1" ht="34.9" customHeight="1" x14ac:dyDescent="0.25">
      <c r="A308" s="224" t="s">
        <v>2599</v>
      </c>
      <c r="B308" s="224"/>
      <c r="C308" s="224"/>
      <c r="D308" s="224"/>
      <c r="E308" s="224"/>
      <c r="F308" s="224"/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57"/>
    </row>
    <row r="309" spans="1:21" s="14" customFormat="1" ht="34.9" customHeight="1" x14ac:dyDescent="0.25">
      <c r="A309" s="227" t="s">
        <v>37</v>
      </c>
      <c r="B309" s="227"/>
      <c r="C309" s="38" t="s">
        <v>21</v>
      </c>
      <c r="D309" s="38" t="s">
        <v>21</v>
      </c>
      <c r="E309" s="38" t="s">
        <v>21</v>
      </c>
      <c r="F309" s="33" t="s">
        <v>21</v>
      </c>
      <c r="G309" s="33" t="s">
        <v>21</v>
      </c>
      <c r="H309" s="102">
        <f>SUM(H310:H318)</f>
        <v>6018.7999999999993</v>
      </c>
      <c r="I309" s="102">
        <f t="shared" ref="I309:O309" si="60">SUM(I310:I318)</f>
        <v>92.5</v>
      </c>
      <c r="J309" s="102">
        <f t="shared" si="60"/>
        <v>4038.9</v>
      </c>
      <c r="K309" s="102">
        <f t="shared" si="60"/>
        <v>48400491.25</v>
      </c>
      <c r="L309" s="102">
        <f t="shared" si="60"/>
        <v>0</v>
      </c>
      <c r="M309" s="102">
        <f t="shared" si="60"/>
        <v>0</v>
      </c>
      <c r="N309" s="102">
        <f t="shared" si="60"/>
        <v>0</v>
      </c>
      <c r="O309" s="102">
        <f t="shared" si="60"/>
        <v>48400491.25</v>
      </c>
      <c r="P309" s="34">
        <f>K309/H309</f>
        <v>8041.5516797368255</v>
      </c>
      <c r="Q309" s="98" t="s">
        <v>21</v>
      </c>
      <c r="R309" s="99" t="s">
        <v>21</v>
      </c>
      <c r="U309" s="18"/>
    </row>
    <row r="310" spans="1:21" s="14" customFormat="1" ht="25.9" customHeight="1" x14ac:dyDescent="0.25">
      <c r="A310" s="70" t="s">
        <v>2436</v>
      </c>
      <c r="B310" s="54" t="s">
        <v>239</v>
      </c>
      <c r="C310" s="179">
        <v>1975</v>
      </c>
      <c r="D310" s="72" t="s">
        <v>232</v>
      </c>
      <c r="E310" s="179" t="s">
        <v>20</v>
      </c>
      <c r="F310" s="179">
        <v>3</v>
      </c>
      <c r="G310" s="179">
        <v>2</v>
      </c>
      <c r="H310" s="48">
        <v>1044.0999999999999</v>
      </c>
      <c r="I310" s="48">
        <v>0</v>
      </c>
      <c r="J310" s="48">
        <v>677.4</v>
      </c>
      <c r="K310" s="37">
        <f t="shared" ref="K310:K318" si="61">SUM(L310:O310)</f>
        <v>5425000</v>
      </c>
      <c r="L310" s="44">
        <v>0</v>
      </c>
      <c r="M310" s="44">
        <v>0</v>
      </c>
      <c r="N310" s="44">
        <v>0</v>
      </c>
      <c r="O310" s="48">
        <f>'[1]Прод. прилож'!$C$128</f>
        <v>5425000</v>
      </c>
      <c r="P310" s="44">
        <f t="shared" ref="P310:P318" si="62">K310/H310</f>
        <v>5195.8624652811041</v>
      </c>
      <c r="Q310" s="50">
        <v>9673</v>
      </c>
      <c r="R310" s="70" t="s">
        <v>94</v>
      </c>
      <c r="S310" s="68"/>
    </row>
    <row r="311" spans="1:21" s="14" customFormat="1" ht="25.9" customHeight="1" x14ac:dyDescent="0.25">
      <c r="A311" s="70" t="s">
        <v>2437</v>
      </c>
      <c r="B311" s="54" t="s">
        <v>241</v>
      </c>
      <c r="C311" s="179">
        <v>1990</v>
      </c>
      <c r="D311" s="72" t="s">
        <v>232</v>
      </c>
      <c r="E311" s="179" t="s">
        <v>20</v>
      </c>
      <c r="F311" s="179">
        <v>2</v>
      </c>
      <c r="G311" s="179">
        <v>3</v>
      </c>
      <c r="H311" s="48">
        <v>847.2</v>
      </c>
      <c r="I311" s="48">
        <v>0</v>
      </c>
      <c r="J311" s="48">
        <v>490.5</v>
      </c>
      <c r="K311" s="37">
        <f t="shared" si="61"/>
        <v>5610242.5999999996</v>
      </c>
      <c r="L311" s="44">
        <v>0</v>
      </c>
      <c r="M311" s="44">
        <v>0</v>
      </c>
      <c r="N311" s="44">
        <v>0</v>
      </c>
      <c r="O311" s="48">
        <f>'[1]Прод. прилож'!$C$1136</f>
        <v>5610242.5999999996</v>
      </c>
      <c r="P311" s="44">
        <f t="shared" si="62"/>
        <v>6622.0993862134083</v>
      </c>
      <c r="Q311" s="50">
        <v>9673</v>
      </c>
      <c r="R311" s="70" t="s">
        <v>96</v>
      </c>
      <c r="S311" s="68"/>
    </row>
    <row r="312" spans="1:21" s="14" customFormat="1" ht="25.9" customHeight="1" x14ac:dyDescent="0.25">
      <c r="A312" s="70" t="s">
        <v>2438</v>
      </c>
      <c r="B312" s="54" t="s">
        <v>240</v>
      </c>
      <c r="C312" s="179">
        <v>1979</v>
      </c>
      <c r="D312" s="72" t="s">
        <v>232</v>
      </c>
      <c r="E312" s="179" t="s">
        <v>20</v>
      </c>
      <c r="F312" s="179">
        <v>2</v>
      </c>
      <c r="G312" s="179">
        <v>2</v>
      </c>
      <c r="H312" s="48">
        <v>1062.4000000000001</v>
      </c>
      <c r="I312" s="48">
        <v>0</v>
      </c>
      <c r="J312" s="48">
        <v>728.5</v>
      </c>
      <c r="K312" s="37">
        <f t="shared" si="61"/>
        <v>6958952.7000000011</v>
      </c>
      <c r="L312" s="44">
        <v>0</v>
      </c>
      <c r="M312" s="44">
        <v>0</v>
      </c>
      <c r="N312" s="44">
        <v>0</v>
      </c>
      <c r="O312" s="48">
        <f>'[1]Прод. прилож'!$C$1137</f>
        <v>6958952.7000000011</v>
      </c>
      <c r="P312" s="44">
        <f t="shared" si="62"/>
        <v>6550.2190323795185</v>
      </c>
      <c r="Q312" s="50">
        <v>9673</v>
      </c>
      <c r="R312" s="70" t="s">
        <v>96</v>
      </c>
      <c r="S312" s="68"/>
    </row>
    <row r="313" spans="1:21" s="14" customFormat="1" ht="25.9" customHeight="1" x14ac:dyDescent="0.25">
      <c r="A313" s="70" t="s">
        <v>2439</v>
      </c>
      <c r="B313" s="54" t="s">
        <v>242</v>
      </c>
      <c r="C313" s="179">
        <v>1969</v>
      </c>
      <c r="D313" s="72" t="s">
        <v>232</v>
      </c>
      <c r="E313" s="179" t="s">
        <v>20</v>
      </c>
      <c r="F313" s="179">
        <v>2</v>
      </c>
      <c r="G313" s="179">
        <v>2</v>
      </c>
      <c r="H313" s="48">
        <v>714</v>
      </c>
      <c r="I313" s="48">
        <v>0</v>
      </c>
      <c r="J313" s="48">
        <v>462.9</v>
      </c>
      <c r="K313" s="37">
        <f t="shared" si="61"/>
        <v>4699851</v>
      </c>
      <c r="L313" s="44">
        <v>0</v>
      </c>
      <c r="M313" s="44">
        <v>0</v>
      </c>
      <c r="N313" s="44">
        <v>0</v>
      </c>
      <c r="O313" s="48">
        <f>'[1]Прод. прилож'!$C$680</f>
        <v>4699851</v>
      </c>
      <c r="P313" s="44">
        <f t="shared" si="62"/>
        <v>6582.4243697478987</v>
      </c>
      <c r="Q313" s="50">
        <v>9673</v>
      </c>
      <c r="R313" s="70" t="s">
        <v>95</v>
      </c>
      <c r="S313" s="68"/>
    </row>
    <row r="314" spans="1:21" s="14" customFormat="1" ht="25.9" customHeight="1" x14ac:dyDescent="0.25">
      <c r="A314" s="70" t="s">
        <v>1101</v>
      </c>
      <c r="B314" s="54" t="s">
        <v>784</v>
      </c>
      <c r="C314" s="179">
        <v>1978</v>
      </c>
      <c r="D314" s="72" t="s">
        <v>232</v>
      </c>
      <c r="E314" s="179" t="s">
        <v>20</v>
      </c>
      <c r="F314" s="179">
        <v>2</v>
      </c>
      <c r="G314" s="179">
        <v>1</v>
      </c>
      <c r="H314" s="48">
        <v>278.89999999999998</v>
      </c>
      <c r="I314" s="48">
        <v>0</v>
      </c>
      <c r="J314" s="48">
        <v>278.89999999999998</v>
      </c>
      <c r="K314" s="37">
        <f t="shared" si="61"/>
        <v>2135629.5999999996</v>
      </c>
      <c r="L314" s="44">
        <v>0</v>
      </c>
      <c r="M314" s="44">
        <v>0</v>
      </c>
      <c r="N314" s="44">
        <v>0</v>
      </c>
      <c r="O314" s="48">
        <f>'[1]Прод. прилож'!$C$1138</f>
        <v>2135629.5999999996</v>
      </c>
      <c r="P314" s="44">
        <f t="shared" si="62"/>
        <v>7657.3309429903184</v>
      </c>
      <c r="Q314" s="50">
        <v>9673</v>
      </c>
      <c r="R314" s="70" t="s">
        <v>96</v>
      </c>
      <c r="S314" s="68"/>
    </row>
    <row r="315" spans="1:21" s="15" customFormat="1" ht="25.9" customHeight="1" x14ac:dyDescent="0.25">
      <c r="A315" s="70" t="s">
        <v>2440</v>
      </c>
      <c r="B315" s="45" t="s">
        <v>2181</v>
      </c>
      <c r="C315" s="203">
        <v>1961</v>
      </c>
      <c r="D315" s="203" t="s">
        <v>232</v>
      </c>
      <c r="E315" s="203" t="s">
        <v>20</v>
      </c>
      <c r="F315" s="203">
        <v>2</v>
      </c>
      <c r="G315" s="203">
        <v>1</v>
      </c>
      <c r="H315" s="48">
        <v>234.1</v>
      </c>
      <c r="I315" s="48">
        <v>92.5</v>
      </c>
      <c r="J315" s="48">
        <v>141.6</v>
      </c>
      <c r="K315" s="44">
        <f>SUM(L315:O315)</f>
        <v>1798000</v>
      </c>
      <c r="L315" s="205">
        <v>0</v>
      </c>
      <c r="M315" s="205">
        <v>0</v>
      </c>
      <c r="N315" s="205">
        <v>0</v>
      </c>
      <c r="O315" s="48">
        <f>'[1]Прод. прилож'!$C$129</f>
        <v>1798000</v>
      </c>
      <c r="P315" s="50">
        <f>K315/H315</f>
        <v>7680.4784280222129</v>
      </c>
      <c r="Q315" s="50">
        <v>9673</v>
      </c>
      <c r="R315" s="70" t="s">
        <v>94</v>
      </c>
      <c r="S315" s="16"/>
      <c r="T315" s="16"/>
      <c r="U315" s="16"/>
    </row>
    <row r="316" spans="1:21" s="14" customFormat="1" ht="25.9" customHeight="1" x14ac:dyDescent="0.25">
      <c r="A316" s="70" t="s">
        <v>1102</v>
      </c>
      <c r="B316" s="54" t="s">
        <v>243</v>
      </c>
      <c r="C316" s="179">
        <v>1963</v>
      </c>
      <c r="D316" s="72" t="s">
        <v>232</v>
      </c>
      <c r="E316" s="179" t="s">
        <v>20</v>
      </c>
      <c r="F316" s="179">
        <v>2</v>
      </c>
      <c r="G316" s="179">
        <v>2</v>
      </c>
      <c r="H316" s="48">
        <v>361.7</v>
      </c>
      <c r="I316" s="48">
        <v>0</v>
      </c>
      <c r="J316" s="48">
        <v>248.7</v>
      </c>
      <c r="K316" s="37">
        <f t="shared" si="61"/>
        <v>2911523.5999999996</v>
      </c>
      <c r="L316" s="44">
        <v>0</v>
      </c>
      <c r="M316" s="44">
        <v>0</v>
      </c>
      <c r="N316" s="44">
        <v>0</v>
      </c>
      <c r="O316" s="48">
        <f>'[1]Прод. прилож'!$C$681</f>
        <v>2911523.5999999996</v>
      </c>
      <c r="P316" s="44">
        <f t="shared" si="62"/>
        <v>8049.5537738457278</v>
      </c>
      <c r="Q316" s="50">
        <v>9673</v>
      </c>
      <c r="R316" s="70" t="s">
        <v>95</v>
      </c>
      <c r="S316" s="68"/>
    </row>
    <row r="317" spans="1:21" s="14" customFormat="1" ht="25.9" customHeight="1" x14ac:dyDescent="0.25">
      <c r="A317" s="70" t="s">
        <v>2441</v>
      </c>
      <c r="B317" s="54" t="s">
        <v>244</v>
      </c>
      <c r="C317" s="179">
        <v>1965</v>
      </c>
      <c r="D317" s="72" t="s">
        <v>232</v>
      </c>
      <c r="E317" s="179" t="s">
        <v>20</v>
      </c>
      <c r="F317" s="179">
        <v>2</v>
      </c>
      <c r="G317" s="179">
        <v>4</v>
      </c>
      <c r="H317" s="48">
        <v>974</v>
      </c>
      <c r="I317" s="48">
        <v>0</v>
      </c>
      <c r="J317" s="48">
        <v>754</v>
      </c>
      <c r="K317" s="37">
        <f t="shared" si="61"/>
        <v>12895628.130000001</v>
      </c>
      <c r="L317" s="44">
        <v>0</v>
      </c>
      <c r="M317" s="44">
        <v>0</v>
      </c>
      <c r="N317" s="44">
        <v>0</v>
      </c>
      <c r="O317" s="48">
        <f>'[1]Прод. прилож'!$C$130</f>
        <v>12895628.130000001</v>
      </c>
      <c r="P317" s="44">
        <f t="shared" si="62"/>
        <v>13239.864609856264</v>
      </c>
      <c r="Q317" s="50">
        <v>9673</v>
      </c>
      <c r="R317" s="70" t="s">
        <v>94</v>
      </c>
      <c r="S317" s="68"/>
    </row>
    <row r="318" spans="1:21" s="14" customFormat="1" ht="25.9" customHeight="1" x14ac:dyDescent="0.25">
      <c r="A318" s="70" t="s">
        <v>2442</v>
      </c>
      <c r="B318" s="54" t="s">
        <v>245</v>
      </c>
      <c r="C318" s="179">
        <v>1965</v>
      </c>
      <c r="D318" s="72" t="s">
        <v>232</v>
      </c>
      <c r="E318" s="179" t="s">
        <v>20</v>
      </c>
      <c r="F318" s="179">
        <v>2</v>
      </c>
      <c r="G318" s="179">
        <v>2</v>
      </c>
      <c r="H318" s="48">
        <v>502.4</v>
      </c>
      <c r="I318" s="48">
        <v>0</v>
      </c>
      <c r="J318" s="48">
        <v>256.39999999999998</v>
      </c>
      <c r="K318" s="37">
        <f t="shared" si="61"/>
        <v>5965663.6200000001</v>
      </c>
      <c r="L318" s="44">
        <v>0</v>
      </c>
      <c r="M318" s="44">
        <v>0</v>
      </c>
      <c r="N318" s="44">
        <v>0</v>
      </c>
      <c r="O318" s="48">
        <f>'[1]Прод. прилож'!$C$131</f>
        <v>5965663.6200000001</v>
      </c>
      <c r="P318" s="44">
        <f t="shared" si="62"/>
        <v>11874.330453821656</v>
      </c>
      <c r="Q318" s="50">
        <v>9673</v>
      </c>
      <c r="R318" s="70" t="s">
        <v>94</v>
      </c>
      <c r="S318" s="68"/>
    </row>
    <row r="319" spans="1:21" s="16" customFormat="1" ht="40.15" customHeight="1" x14ac:dyDescent="0.25">
      <c r="A319" s="224" t="s">
        <v>2600</v>
      </c>
      <c r="B319" s="224"/>
      <c r="C319" s="224"/>
      <c r="D319" s="224"/>
      <c r="E319" s="224"/>
      <c r="F319" s="224"/>
      <c r="G319" s="224"/>
      <c r="H319" s="224"/>
      <c r="I319" s="224"/>
      <c r="J319" s="224"/>
      <c r="K319" s="224"/>
      <c r="L319" s="224"/>
      <c r="M319" s="224"/>
      <c r="N319" s="224"/>
      <c r="O319" s="224"/>
      <c r="P319" s="224"/>
      <c r="Q319" s="224"/>
      <c r="R319" s="224"/>
      <c r="S319" s="57"/>
    </row>
    <row r="320" spans="1:21" s="14" customFormat="1" ht="40.15" customHeight="1" x14ac:dyDescent="0.25">
      <c r="A320" s="227" t="s">
        <v>81</v>
      </c>
      <c r="B320" s="227"/>
      <c r="C320" s="38" t="s">
        <v>21</v>
      </c>
      <c r="D320" s="38" t="s">
        <v>21</v>
      </c>
      <c r="E320" s="38" t="s">
        <v>21</v>
      </c>
      <c r="F320" s="33" t="s">
        <v>21</v>
      </c>
      <c r="G320" s="33" t="s">
        <v>21</v>
      </c>
      <c r="H320" s="102">
        <f t="shared" ref="H320:O320" si="63">SUM(H321:H324)</f>
        <v>6716.74</v>
      </c>
      <c r="I320" s="102">
        <f t="shared" si="63"/>
        <v>2893.1</v>
      </c>
      <c r="J320" s="102">
        <f t="shared" si="63"/>
        <v>3575.8</v>
      </c>
      <c r="K320" s="102">
        <f t="shared" si="63"/>
        <v>19640056.120000001</v>
      </c>
      <c r="L320" s="102">
        <f t="shared" si="63"/>
        <v>0</v>
      </c>
      <c r="M320" s="102">
        <f t="shared" si="63"/>
        <v>0</v>
      </c>
      <c r="N320" s="102">
        <f t="shared" si="63"/>
        <v>0</v>
      </c>
      <c r="O320" s="102">
        <f t="shared" si="63"/>
        <v>19640056.120000001</v>
      </c>
      <c r="P320" s="34">
        <f>K320/H320</f>
        <v>2924.0459091761782</v>
      </c>
      <c r="Q320" s="98" t="s">
        <v>21</v>
      </c>
      <c r="R320" s="99" t="s">
        <v>21</v>
      </c>
      <c r="U320" s="18"/>
    </row>
    <row r="321" spans="1:207" s="14" customFormat="1" ht="25.15" customHeight="1" x14ac:dyDescent="0.25">
      <c r="A321" s="70" t="s">
        <v>2443</v>
      </c>
      <c r="B321" s="45" t="s">
        <v>2128</v>
      </c>
      <c r="C321" s="179">
        <v>1979</v>
      </c>
      <c r="D321" s="72" t="s">
        <v>232</v>
      </c>
      <c r="E321" s="179" t="s">
        <v>20</v>
      </c>
      <c r="F321" s="179">
        <v>2</v>
      </c>
      <c r="G321" s="179">
        <v>2</v>
      </c>
      <c r="H321" s="48">
        <v>605</v>
      </c>
      <c r="I321" s="48">
        <v>189.7</v>
      </c>
      <c r="J321" s="48">
        <v>415.3</v>
      </c>
      <c r="K321" s="37">
        <f>SUM(L321:O321)</f>
        <v>5192500</v>
      </c>
      <c r="L321" s="44">
        <v>0</v>
      </c>
      <c r="M321" s="44">
        <v>0</v>
      </c>
      <c r="N321" s="44">
        <v>0</v>
      </c>
      <c r="O321" s="48">
        <f>'[1]Прод. прилож'!$C$135</f>
        <v>5192500</v>
      </c>
      <c r="P321" s="44">
        <f>K321/H321</f>
        <v>8582.6446280991731</v>
      </c>
      <c r="Q321" s="50">
        <v>9673</v>
      </c>
      <c r="R321" s="70" t="s">
        <v>94</v>
      </c>
      <c r="S321" s="68"/>
    </row>
    <row r="322" spans="1:207" s="112" customFormat="1" ht="27" customHeight="1" x14ac:dyDescent="0.25">
      <c r="A322" s="70" t="s">
        <v>1103</v>
      </c>
      <c r="B322" s="45" t="s">
        <v>2129</v>
      </c>
      <c r="C322" s="179">
        <v>1984</v>
      </c>
      <c r="D322" s="179" t="s">
        <v>232</v>
      </c>
      <c r="E322" s="179" t="s">
        <v>1915</v>
      </c>
      <c r="F322" s="64">
        <v>2</v>
      </c>
      <c r="G322" s="64">
        <v>3</v>
      </c>
      <c r="H322" s="138">
        <v>1181.04</v>
      </c>
      <c r="I322" s="138">
        <v>87.5</v>
      </c>
      <c r="J322" s="138">
        <v>845.7</v>
      </c>
      <c r="K322" s="138">
        <f>SUM(L322:O322)</f>
        <v>4666829.6599999992</v>
      </c>
      <c r="L322" s="138">
        <v>0</v>
      </c>
      <c r="M322" s="138">
        <v>0</v>
      </c>
      <c r="N322" s="138">
        <v>0</v>
      </c>
      <c r="O322" s="138">
        <f>'[1]Прод. прилож'!$C$136</f>
        <v>4666829.6599999992</v>
      </c>
      <c r="P322" s="50">
        <f>K322/H322</f>
        <v>3951.4577491024852</v>
      </c>
      <c r="Q322" s="50">
        <v>9673</v>
      </c>
      <c r="R322" s="70" t="s">
        <v>94</v>
      </c>
    </row>
    <row r="323" spans="1:207" ht="25.15" customHeight="1" x14ac:dyDescent="0.25">
      <c r="A323" s="70" t="s">
        <v>2444</v>
      </c>
      <c r="B323" s="45" t="s">
        <v>2130</v>
      </c>
      <c r="C323" s="179">
        <v>1980</v>
      </c>
      <c r="D323" s="72" t="s">
        <v>232</v>
      </c>
      <c r="E323" s="179" t="s">
        <v>20</v>
      </c>
      <c r="F323" s="179">
        <v>2</v>
      </c>
      <c r="G323" s="179">
        <v>3</v>
      </c>
      <c r="H323" s="48">
        <v>840.4</v>
      </c>
      <c r="I323" s="48">
        <v>195</v>
      </c>
      <c r="J323" s="48">
        <v>645.4</v>
      </c>
      <c r="K323" s="37">
        <f>SUM(L323:O323)</f>
        <v>4010891.26</v>
      </c>
      <c r="L323" s="44">
        <v>0</v>
      </c>
      <c r="M323" s="44">
        <v>0</v>
      </c>
      <c r="N323" s="44">
        <v>0</v>
      </c>
      <c r="O323" s="48">
        <f>'[1]Прод. прилож'!$C$137</f>
        <v>4010891.26</v>
      </c>
      <c r="P323" s="44">
        <f>K323/H323</f>
        <v>4772.5978819609709</v>
      </c>
      <c r="Q323" s="50">
        <v>9673</v>
      </c>
      <c r="R323" s="70" t="s">
        <v>94</v>
      </c>
      <c r="S323" s="68"/>
    </row>
    <row r="324" spans="1:207" ht="25.15" customHeight="1" x14ac:dyDescent="0.25">
      <c r="A324" s="70" t="s">
        <v>2445</v>
      </c>
      <c r="B324" s="45" t="s">
        <v>2131</v>
      </c>
      <c r="C324" s="179">
        <v>1988</v>
      </c>
      <c r="D324" s="72" t="s">
        <v>232</v>
      </c>
      <c r="E324" s="179" t="s">
        <v>20</v>
      </c>
      <c r="F324" s="179">
        <v>5</v>
      </c>
      <c r="G324" s="179">
        <v>6</v>
      </c>
      <c r="H324" s="48">
        <v>4090.3</v>
      </c>
      <c r="I324" s="48">
        <v>2420.9</v>
      </c>
      <c r="J324" s="48">
        <v>1669.4</v>
      </c>
      <c r="K324" s="37">
        <f>SUM(L324:O324)</f>
        <v>5769835.2000000002</v>
      </c>
      <c r="L324" s="44">
        <v>0</v>
      </c>
      <c r="M324" s="44">
        <v>0</v>
      </c>
      <c r="N324" s="44">
        <v>0</v>
      </c>
      <c r="O324" s="48">
        <f>'[1]Прод. прилож'!$C$138</f>
        <v>5769835.2000000002</v>
      </c>
      <c r="P324" s="44">
        <f>K324/H324</f>
        <v>1410.6141847786225</v>
      </c>
      <c r="Q324" s="50">
        <v>9673</v>
      </c>
      <c r="R324" s="70" t="s">
        <v>94</v>
      </c>
      <c r="S324" s="68"/>
    </row>
    <row r="325" spans="1:207" ht="40.15" customHeight="1" x14ac:dyDescent="0.25">
      <c r="A325" s="224" t="s">
        <v>2601</v>
      </c>
      <c r="B325" s="224"/>
      <c r="C325" s="224"/>
      <c r="D325" s="224"/>
      <c r="E325" s="224"/>
      <c r="F325" s="224"/>
      <c r="G325" s="224"/>
      <c r="H325" s="224"/>
      <c r="I325" s="224"/>
      <c r="J325" s="224"/>
      <c r="K325" s="224"/>
      <c r="L325" s="224"/>
      <c r="M325" s="224"/>
      <c r="N325" s="224"/>
      <c r="O325" s="224"/>
      <c r="P325" s="224"/>
      <c r="Q325" s="224"/>
      <c r="R325" s="224"/>
    </row>
    <row r="326" spans="1:207" ht="40.15" customHeight="1" x14ac:dyDescent="0.25">
      <c r="A326" s="227" t="s">
        <v>85</v>
      </c>
      <c r="B326" s="227"/>
      <c r="C326" s="161" t="s">
        <v>21</v>
      </c>
      <c r="D326" s="161" t="s">
        <v>21</v>
      </c>
      <c r="E326" s="161" t="s">
        <v>21</v>
      </c>
      <c r="F326" s="96" t="s">
        <v>21</v>
      </c>
      <c r="G326" s="96" t="s">
        <v>21</v>
      </c>
      <c r="H326" s="97">
        <f>SUM(H327:H330)</f>
        <v>1887.7999999999997</v>
      </c>
      <c r="I326" s="97">
        <f t="shared" ref="I326:O326" si="64">SUM(I327:I330)</f>
        <v>125.4</v>
      </c>
      <c r="J326" s="97">
        <f t="shared" si="64"/>
        <v>1592.5</v>
      </c>
      <c r="K326" s="97">
        <f t="shared" si="64"/>
        <v>8306171.7999999998</v>
      </c>
      <c r="L326" s="97">
        <f t="shared" si="64"/>
        <v>0</v>
      </c>
      <c r="M326" s="97">
        <f t="shared" si="64"/>
        <v>0</v>
      </c>
      <c r="N326" s="97">
        <f t="shared" si="64"/>
        <v>0</v>
      </c>
      <c r="O326" s="97">
        <f t="shared" si="64"/>
        <v>8306171.7999999998</v>
      </c>
      <c r="P326" s="34">
        <f>K326/H326</f>
        <v>4399.9214959211786</v>
      </c>
      <c r="Q326" s="98" t="s">
        <v>21</v>
      </c>
      <c r="R326" s="99" t="s">
        <v>21</v>
      </c>
    </row>
    <row r="327" spans="1:207" s="16" customFormat="1" ht="25.15" customHeight="1" x14ac:dyDescent="0.25">
      <c r="A327" s="70" t="s">
        <v>2446</v>
      </c>
      <c r="B327" s="45" t="s">
        <v>246</v>
      </c>
      <c r="C327" s="179">
        <v>1966</v>
      </c>
      <c r="D327" s="72" t="s">
        <v>232</v>
      </c>
      <c r="E327" s="179" t="s">
        <v>20</v>
      </c>
      <c r="F327" s="179">
        <v>2</v>
      </c>
      <c r="G327" s="179">
        <v>2</v>
      </c>
      <c r="H327" s="48">
        <v>421.7</v>
      </c>
      <c r="I327" s="48">
        <v>54.9</v>
      </c>
      <c r="J327" s="48">
        <v>321.8</v>
      </c>
      <c r="K327" s="37">
        <f>SUM(L327:O327)</f>
        <v>762490.7</v>
      </c>
      <c r="L327" s="44">
        <v>0</v>
      </c>
      <c r="M327" s="44">
        <v>0</v>
      </c>
      <c r="N327" s="44">
        <v>0</v>
      </c>
      <c r="O327" s="48">
        <f>'[1]Прод. прилож'!$C$683</f>
        <v>762490.7</v>
      </c>
      <c r="P327" s="44">
        <f>K327/H327</f>
        <v>1808.1354043158642</v>
      </c>
      <c r="Q327" s="50">
        <v>9673</v>
      </c>
      <c r="R327" s="70" t="s">
        <v>95</v>
      </c>
      <c r="S327" s="57"/>
    </row>
    <row r="328" spans="1:207" s="14" customFormat="1" ht="25.15" customHeight="1" x14ac:dyDescent="0.25">
      <c r="A328" s="70" t="s">
        <v>2447</v>
      </c>
      <c r="B328" s="45" t="s">
        <v>247</v>
      </c>
      <c r="C328" s="179">
        <v>1966</v>
      </c>
      <c r="D328" s="72" t="s">
        <v>232</v>
      </c>
      <c r="E328" s="179" t="s">
        <v>20</v>
      </c>
      <c r="F328" s="179">
        <v>2</v>
      </c>
      <c r="G328" s="179">
        <v>2</v>
      </c>
      <c r="H328" s="48">
        <v>430.2</v>
      </c>
      <c r="I328" s="48">
        <v>0</v>
      </c>
      <c r="J328" s="48">
        <v>387.8</v>
      </c>
      <c r="K328" s="37">
        <f>SUM(L328:O328)</f>
        <v>4155491.1</v>
      </c>
      <c r="L328" s="44">
        <v>0</v>
      </c>
      <c r="M328" s="44">
        <v>0</v>
      </c>
      <c r="N328" s="44">
        <v>0</v>
      </c>
      <c r="O328" s="48">
        <f>'[1]Прод. прилож'!$C$684</f>
        <v>4155491.1</v>
      </c>
      <c r="P328" s="44">
        <f>K328/H328</f>
        <v>9659.4400278940029</v>
      </c>
      <c r="Q328" s="50">
        <v>9673</v>
      </c>
      <c r="R328" s="70" t="s">
        <v>94</v>
      </c>
    </row>
    <row r="329" spans="1:207" s="14" customFormat="1" ht="25.15" customHeight="1" x14ac:dyDescent="0.25">
      <c r="A329" s="70" t="s">
        <v>2448</v>
      </c>
      <c r="B329" s="45" t="s">
        <v>249</v>
      </c>
      <c r="C329" s="179">
        <v>1966</v>
      </c>
      <c r="D329" s="72" t="s">
        <v>232</v>
      </c>
      <c r="E329" s="179" t="s">
        <v>20</v>
      </c>
      <c r="F329" s="179">
        <v>2</v>
      </c>
      <c r="G329" s="179">
        <v>2</v>
      </c>
      <c r="H329" s="48">
        <v>618.79999999999995</v>
      </c>
      <c r="I329" s="48">
        <v>70.5</v>
      </c>
      <c r="J329" s="48">
        <v>509.8</v>
      </c>
      <c r="K329" s="37">
        <f>SUM(L329:O329)</f>
        <v>1072134.7999999998</v>
      </c>
      <c r="L329" s="44">
        <v>0</v>
      </c>
      <c r="M329" s="44">
        <v>0</v>
      </c>
      <c r="N329" s="44">
        <v>0</v>
      </c>
      <c r="O329" s="48">
        <f>'[1]Прод. прилож'!$C$685</f>
        <v>1072134.7999999998</v>
      </c>
      <c r="P329" s="44">
        <f>K329/H329</f>
        <v>1732.6031027795732</v>
      </c>
      <c r="Q329" s="50">
        <v>9673</v>
      </c>
      <c r="R329" s="70" t="s">
        <v>95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</row>
    <row r="330" spans="1:207" ht="25.15" customHeight="1" x14ac:dyDescent="0.25">
      <c r="A330" s="70" t="s">
        <v>2449</v>
      </c>
      <c r="B330" s="45" t="s">
        <v>248</v>
      </c>
      <c r="C330" s="179">
        <v>1966</v>
      </c>
      <c r="D330" s="72" t="s">
        <v>232</v>
      </c>
      <c r="E330" s="179" t="s">
        <v>20</v>
      </c>
      <c r="F330" s="179">
        <v>2</v>
      </c>
      <c r="G330" s="179">
        <v>2</v>
      </c>
      <c r="H330" s="48">
        <v>417.1</v>
      </c>
      <c r="I330" s="48">
        <v>0</v>
      </c>
      <c r="J330" s="48">
        <v>373.1</v>
      </c>
      <c r="K330" s="37">
        <f>SUM(L330:O330)</f>
        <v>2316055.2000000002</v>
      </c>
      <c r="L330" s="44">
        <v>0</v>
      </c>
      <c r="M330" s="44">
        <v>0</v>
      </c>
      <c r="N330" s="44">
        <v>0</v>
      </c>
      <c r="O330" s="48">
        <f>'[1]Прод. прилож'!$C$686</f>
        <v>2316055.2000000002</v>
      </c>
      <c r="P330" s="44">
        <f>K330/H330</f>
        <v>5552.7576120834337</v>
      </c>
      <c r="Q330" s="50">
        <v>9673</v>
      </c>
      <c r="R330" s="70" t="s">
        <v>95</v>
      </c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14"/>
      <c r="EN330" s="14"/>
      <c r="EO330" s="14"/>
      <c r="EP330" s="14"/>
      <c r="EQ330" s="14"/>
      <c r="ER330" s="14"/>
      <c r="ES330" s="14"/>
      <c r="ET330" s="14"/>
      <c r="EU330" s="14"/>
      <c r="EV330" s="14"/>
      <c r="EW330" s="14"/>
      <c r="EX330" s="14"/>
      <c r="EY330" s="14"/>
      <c r="EZ330" s="14"/>
      <c r="FA330" s="14"/>
      <c r="FB330" s="14"/>
      <c r="FC330" s="14"/>
      <c r="FD330" s="14"/>
      <c r="FE330" s="14"/>
      <c r="FF330" s="14"/>
      <c r="FG330" s="14"/>
      <c r="FH330" s="14"/>
      <c r="FI330" s="14"/>
      <c r="FJ330" s="14"/>
      <c r="FK330" s="14"/>
      <c r="FL330" s="14"/>
      <c r="FM330" s="14"/>
      <c r="FN330" s="14"/>
      <c r="FO330" s="14"/>
      <c r="FP330" s="14"/>
      <c r="FQ330" s="14"/>
      <c r="FR330" s="14"/>
      <c r="FS330" s="14"/>
      <c r="FT330" s="14"/>
      <c r="FU330" s="14"/>
      <c r="FV330" s="14"/>
      <c r="FW330" s="14"/>
      <c r="FX330" s="14"/>
      <c r="FY330" s="14"/>
      <c r="FZ330" s="14"/>
      <c r="GA330" s="14"/>
      <c r="GB330" s="14"/>
      <c r="GC330" s="14"/>
      <c r="GD330" s="14"/>
      <c r="GE330" s="14"/>
      <c r="GF330" s="14"/>
      <c r="GG330" s="14"/>
      <c r="GH330" s="14"/>
      <c r="GI330" s="14"/>
      <c r="GJ330" s="14"/>
      <c r="GK330" s="14"/>
      <c r="GL330" s="14"/>
      <c r="GM330" s="14"/>
      <c r="GN330" s="14"/>
      <c r="GO330" s="14"/>
      <c r="GP330" s="14"/>
      <c r="GQ330" s="14"/>
      <c r="GR330" s="14"/>
      <c r="GS330" s="14"/>
      <c r="GT330" s="14"/>
      <c r="GU330" s="14"/>
      <c r="GV330" s="14"/>
      <c r="GW330" s="14"/>
      <c r="GX330" s="14"/>
      <c r="GY330" s="14"/>
    </row>
    <row r="331" spans="1:207" ht="34.9" customHeight="1" x14ac:dyDescent="0.25">
      <c r="A331" s="224" t="s">
        <v>2602</v>
      </c>
      <c r="B331" s="224"/>
      <c r="C331" s="224"/>
      <c r="D331" s="224"/>
      <c r="E331" s="224"/>
      <c r="F331" s="224"/>
      <c r="G331" s="224"/>
      <c r="H331" s="224"/>
      <c r="I331" s="224"/>
      <c r="J331" s="224"/>
      <c r="K331" s="224"/>
      <c r="L331" s="224"/>
      <c r="M331" s="224"/>
      <c r="N331" s="224"/>
      <c r="O331" s="224"/>
      <c r="P331" s="224"/>
      <c r="Q331" s="224"/>
      <c r="R331" s="224"/>
      <c r="S331" s="42"/>
      <c r="T331" s="2"/>
      <c r="U331" s="2"/>
    </row>
    <row r="332" spans="1:207" s="15" customFormat="1" ht="34.9" customHeight="1" x14ac:dyDescent="0.25">
      <c r="A332" s="227" t="s">
        <v>38</v>
      </c>
      <c r="B332" s="227"/>
      <c r="C332" s="161" t="s">
        <v>21</v>
      </c>
      <c r="D332" s="161" t="s">
        <v>21</v>
      </c>
      <c r="E332" s="161" t="s">
        <v>21</v>
      </c>
      <c r="F332" s="96" t="s">
        <v>21</v>
      </c>
      <c r="G332" s="96" t="s">
        <v>21</v>
      </c>
      <c r="H332" s="97">
        <f t="shared" ref="H332:O332" si="65">SUM(H333:H351)</f>
        <v>13766.1</v>
      </c>
      <c r="I332" s="97">
        <f t="shared" si="65"/>
        <v>2861.9</v>
      </c>
      <c r="J332" s="97">
        <f t="shared" si="65"/>
        <v>9516.7000000000007</v>
      </c>
      <c r="K332" s="97">
        <f t="shared" si="65"/>
        <v>101959286.51000001</v>
      </c>
      <c r="L332" s="97">
        <f t="shared" si="65"/>
        <v>0</v>
      </c>
      <c r="M332" s="97">
        <f t="shared" si="65"/>
        <v>0</v>
      </c>
      <c r="N332" s="97">
        <f t="shared" si="65"/>
        <v>0</v>
      </c>
      <c r="O332" s="97">
        <f t="shared" si="65"/>
        <v>101959286.51000001</v>
      </c>
      <c r="P332" s="34">
        <f>K332/H332</f>
        <v>7406.5484421876936</v>
      </c>
      <c r="Q332" s="98" t="s">
        <v>21</v>
      </c>
      <c r="R332" s="99" t="s">
        <v>21</v>
      </c>
      <c r="S332" s="65"/>
      <c r="T332" s="17"/>
      <c r="U332" s="16"/>
    </row>
    <row r="333" spans="1:207" ht="25.15" customHeight="1" x14ac:dyDescent="0.25">
      <c r="A333" s="69" t="s">
        <v>2450</v>
      </c>
      <c r="B333" s="100" t="s">
        <v>787</v>
      </c>
      <c r="C333" s="72">
        <v>1966</v>
      </c>
      <c r="D333" s="72" t="s">
        <v>232</v>
      </c>
      <c r="E333" s="72" t="s">
        <v>20</v>
      </c>
      <c r="F333" s="43">
        <v>2</v>
      </c>
      <c r="G333" s="43">
        <v>2</v>
      </c>
      <c r="H333" s="55">
        <v>311.60000000000002</v>
      </c>
      <c r="I333" s="55">
        <v>101.4</v>
      </c>
      <c r="J333" s="55">
        <v>210.2</v>
      </c>
      <c r="K333" s="37">
        <f t="shared" ref="K333:K351" si="66">SUM(L333:O333)</f>
        <v>4087718</v>
      </c>
      <c r="L333" s="44">
        <v>0</v>
      </c>
      <c r="M333" s="44">
        <v>0</v>
      </c>
      <c r="N333" s="44">
        <v>0</v>
      </c>
      <c r="O333" s="48">
        <f>'[1]Прод. прилож'!$C$688</f>
        <v>4087718</v>
      </c>
      <c r="P333" s="44">
        <f t="shared" ref="P333:P351" si="67">K333/H333</f>
        <v>13118.478818998716</v>
      </c>
      <c r="Q333" s="50">
        <v>9673</v>
      </c>
      <c r="R333" s="69" t="s">
        <v>95</v>
      </c>
    </row>
    <row r="334" spans="1:207" ht="25.15" customHeight="1" x14ac:dyDescent="0.25">
      <c r="A334" s="69" t="s">
        <v>2451</v>
      </c>
      <c r="B334" s="100" t="s">
        <v>788</v>
      </c>
      <c r="C334" s="72">
        <v>1965</v>
      </c>
      <c r="D334" s="72" t="s">
        <v>232</v>
      </c>
      <c r="E334" s="72" t="s">
        <v>20</v>
      </c>
      <c r="F334" s="43">
        <v>2</v>
      </c>
      <c r="G334" s="43">
        <v>2</v>
      </c>
      <c r="H334" s="55">
        <v>440.9</v>
      </c>
      <c r="I334" s="55">
        <v>0</v>
      </c>
      <c r="J334" s="55">
        <v>440.9</v>
      </c>
      <c r="K334" s="37">
        <f t="shared" si="66"/>
        <v>5909643.5999999996</v>
      </c>
      <c r="L334" s="44">
        <v>0</v>
      </c>
      <c r="M334" s="44">
        <v>0</v>
      </c>
      <c r="N334" s="44">
        <v>0</v>
      </c>
      <c r="O334" s="48">
        <f>'[1]Прод. прилож'!$C$1140</f>
        <v>5909643.5999999996</v>
      </c>
      <c r="P334" s="44">
        <f t="shared" si="67"/>
        <v>13403.591744159674</v>
      </c>
      <c r="Q334" s="50">
        <v>9673</v>
      </c>
      <c r="R334" s="69" t="s">
        <v>96</v>
      </c>
    </row>
    <row r="335" spans="1:207" ht="25.15" customHeight="1" x14ac:dyDescent="0.25">
      <c r="A335" s="69" t="s">
        <v>1104</v>
      </c>
      <c r="B335" s="100" t="s">
        <v>789</v>
      </c>
      <c r="C335" s="72">
        <v>1990</v>
      </c>
      <c r="D335" s="72" t="s">
        <v>232</v>
      </c>
      <c r="E335" s="72" t="s">
        <v>250</v>
      </c>
      <c r="F335" s="43">
        <v>2</v>
      </c>
      <c r="G335" s="43">
        <v>2</v>
      </c>
      <c r="H335" s="55">
        <v>1322.2</v>
      </c>
      <c r="I335" s="55">
        <v>531.6</v>
      </c>
      <c r="J335" s="55">
        <v>790.6</v>
      </c>
      <c r="K335" s="37">
        <f t="shared" si="66"/>
        <v>18970438.399999999</v>
      </c>
      <c r="L335" s="44">
        <v>0</v>
      </c>
      <c r="M335" s="44">
        <v>0</v>
      </c>
      <c r="N335" s="44">
        <v>0</v>
      </c>
      <c r="O335" s="48">
        <f>'[1]Прод. прилож'!$C$689</f>
        <v>18970438.399999999</v>
      </c>
      <c r="P335" s="44">
        <f t="shared" si="67"/>
        <v>14347.631523218875</v>
      </c>
      <c r="Q335" s="50">
        <v>9673</v>
      </c>
      <c r="R335" s="69" t="s">
        <v>95</v>
      </c>
    </row>
    <row r="336" spans="1:207" ht="25.15" customHeight="1" x14ac:dyDescent="0.25">
      <c r="A336" s="69" t="s">
        <v>1105</v>
      </c>
      <c r="B336" s="100" t="s">
        <v>793</v>
      </c>
      <c r="C336" s="72">
        <v>1994</v>
      </c>
      <c r="D336" s="72" t="s">
        <v>232</v>
      </c>
      <c r="E336" s="72" t="s">
        <v>20</v>
      </c>
      <c r="F336" s="43">
        <v>2</v>
      </c>
      <c r="G336" s="43">
        <v>2</v>
      </c>
      <c r="H336" s="55">
        <v>829.8</v>
      </c>
      <c r="I336" s="55">
        <v>0</v>
      </c>
      <c r="J336" s="55">
        <v>829.8</v>
      </c>
      <c r="K336" s="37">
        <f t="shared" si="66"/>
        <v>3487500</v>
      </c>
      <c r="L336" s="44">
        <v>0</v>
      </c>
      <c r="M336" s="44">
        <v>0</v>
      </c>
      <c r="N336" s="44">
        <v>0</v>
      </c>
      <c r="O336" s="48">
        <f>'[1]Прод. прилож'!$C$1141</f>
        <v>3487500</v>
      </c>
      <c r="P336" s="44">
        <f t="shared" si="67"/>
        <v>4202.819956616052</v>
      </c>
      <c r="Q336" s="50">
        <v>9673</v>
      </c>
      <c r="R336" s="69" t="s">
        <v>96</v>
      </c>
    </row>
    <row r="337" spans="1:207" ht="25.15" customHeight="1" x14ac:dyDescent="0.25">
      <c r="A337" s="69" t="s">
        <v>1106</v>
      </c>
      <c r="B337" s="100" t="s">
        <v>786</v>
      </c>
      <c r="C337" s="72">
        <v>1955</v>
      </c>
      <c r="D337" s="72" t="s">
        <v>232</v>
      </c>
      <c r="E337" s="72" t="s">
        <v>20</v>
      </c>
      <c r="F337" s="43">
        <v>2</v>
      </c>
      <c r="G337" s="43">
        <v>2</v>
      </c>
      <c r="H337" s="55">
        <v>658.9</v>
      </c>
      <c r="I337" s="55">
        <v>227.2</v>
      </c>
      <c r="J337" s="55">
        <v>431.7</v>
      </c>
      <c r="K337" s="37">
        <f t="shared" si="66"/>
        <v>1195598.8999999999</v>
      </c>
      <c r="L337" s="44">
        <v>0</v>
      </c>
      <c r="M337" s="44">
        <v>0</v>
      </c>
      <c r="N337" s="44">
        <v>0</v>
      </c>
      <c r="O337" s="48">
        <f>'[1]Прод. прилож'!$C$690</f>
        <v>1195598.8999999999</v>
      </c>
      <c r="P337" s="44">
        <f t="shared" si="67"/>
        <v>1814.5377143724388</v>
      </c>
      <c r="Q337" s="50">
        <v>9673</v>
      </c>
      <c r="R337" s="69" t="s">
        <v>95</v>
      </c>
    </row>
    <row r="338" spans="1:207" ht="25.15" customHeight="1" x14ac:dyDescent="0.25">
      <c r="A338" s="69" t="s">
        <v>1107</v>
      </c>
      <c r="B338" s="54" t="s">
        <v>251</v>
      </c>
      <c r="C338" s="179">
        <v>1960</v>
      </c>
      <c r="D338" s="72" t="s">
        <v>232</v>
      </c>
      <c r="E338" s="72" t="s">
        <v>20</v>
      </c>
      <c r="F338" s="51">
        <v>2</v>
      </c>
      <c r="G338" s="43">
        <v>2</v>
      </c>
      <c r="H338" s="47">
        <v>267.2</v>
      </c>
      <c r="I338" s="49">
        <v>0</v>
      </c>
      <c r="J338" s="47">
        <v>256.60000000000002</v>
      </c>
      <c r="K338" s="37">
        <f t="shared" si="66"/>
        <v>1528790.2</v>
      </c>
      <c r="L338" s="44">
        <v>0</v>
      </c>
      <c r="M338" s="44">
        <v>0</v>
      </c>
      <c r="N338" s="44">
        <v>0</v>
      </c>
      <c r="O338" s="48">
        <f>'[1]Прод. прилож'!$C$691</f>
        <v>1528790.2</v>
      </c>
      <c r="P338" s="44">
        <f t="shared" si="67"/>
        <v>5721.5202095808381</v>
      </c>
      <c r="Q338" s="50">
        <v>9673</v>
      </c>
      <c r="R338" s="69" t="s">
        <v>95</v>
      </c>
    </row>
    <row r="339" spans="1:207" ht="25.15" customHeight="1" x14ac:dyDescent="0.25">
      <c r="A339" s="69" t="s">
        <v>1108</v>
      </c>
      <c r="B339" s="100" t="s">
        <v>790</v>
      </c>
      <c r="C339" s="72">
        <v>1966</v>
      </c>
      <c r="D339" s="72" t="s">
        <v>232</v>
      </c>
      <c r="E339" s="72" t="s">
        <v>20</v>
      </c>
      <c r="F339" s="43">
        <v>2</v>
      </c>
      <c r="G339" s="43">
        <v>2</v>
      </c>
      <c r="H339" s="55">
        <v>511.9</v>
      </c>
      <c r="I339" s="55">
        <v>220.7</v>
      </c>
      <c r="J339" s="55">
        <v>291.2</v>
      </c>
      <c r="K339" s="37">
        <f t="shared" si="66"/>
        <v>6845806.3000000007</v>
      </c>
      <c r="L339" s="44">
        <v>0</v>
      </c>
      <c r="M339" s="44">
        <v>0</v>
      </c>
      <c r="N339" s="44">
        <v>0</v>
      </c>
      <c r="O339" s="48">
        <f>'[1]Прод. прилож'!$C$692</f>
        <v>6845806.3000000007</v>
      </c>
      <c r="P339" s="44">
        <f t="shared" si="67"/>
        <v>13373.327407696817</v>
      </c>
      <c r="Q339" s="50">
        <v>9673</v>
      </c>
      <c r="R339" s="69" t="s">
        <v>95</v>
      </c>
    </row>
    <row r="340" spans="1:207" ht="25.15" customHeight="1" x14ac:dyDescent="0.25">
      <c r="A340" s="69" t="s">
        <v>1109</v>
      </c>
      <c r="B340" s="54" t="s">
        <v>252</v>
      </c>
      <c r="C340" s="179">
        <v>1959</v>
      </c>
      <c r="D340" s="72" t="s">
        <v>232</v>
      </c>
      <c r="E340" s="72" t="s">
        <v>20</v>
      </c>
      <c r="F340" s="51">
        <v>2</v>
      </c>
      <c r="G340" s="43">
        <v>1</v>
      </c>
      <c r="H340" s="47">
        <v>156</v>
      </c>
      <c r="I340" s="49">
        <v>0</v>
      </c>
      <c r="J340" s="47">
        <v>82.9</v>
      </c>
      <c r="K340" s="37">
        <f t="shared" si="66"/>
        <v>589310.19999999995</v>
      </c>
      <c r="L340" s="44">
        <v>0</v>
      </c>
      <c r="M340" s="44">
        <v>0</v>
      </c>
      <c r="N340" s="44">
        <v>0</v>
      </c>
      <c r="O340" s="48">
        <f>'[1]Прод. прилож'!$C$140</f>
        <v>589310.19999999995</v>
      </c>
      <c r="P340" s="44">
        <f t="shared" si="67"/>
        <v>3777.6294871794867</v>
      </c>
      <c r="Q340" s="50">
        <v>9673</v>
      </c>
      <c r="R340" s="69" t="s">
        <v>94</v>
      </c>
    </row>
    <row r="341" spans="1:207" ht="25.15" customHeight="1" x14ac:dyDescent="0.25">
      <c r="A341" s="69" t="s">
        <v>1110</v>
      </c>
      <c r="B341" s="167" t="s">
        <v>253</v>
      </c>
      <c r="C341" s="155">
        <v>1950</v>
      </c>
      <c r="D341" s="163" t="s">
        <v>232</v>
      </c>
      <c r="E341" s="163" t="s">
        <v>20</v>
      </c>
      <c r="F341" s="169">
        <v>2</v>
      </c>
      <c r="G341" s="182">
        <v>2</v>
      </c>
      <c r="H341" s="177">
        <v>533.79999999999995</v>
      </c>
      <c r="I341" s="150">
        <v>29.4</v>
      </c>
      <c r="J341" s="177">
        <v>350.6</v>
      </c>
      <c r="K341" s="37">
        <f t="shared" si="66"/>
        <v>5916167.2999999998</v>
      </c>
      <c r="L341" s="44">
        <v>0</v>
      </c>
      <c r="M341" s="44">
        <v>0</v>
      </c>
      <c r="N341" s="44">
        <v>0</v>
      </c>
      <c r="O341" s="48">
        <f>'[1]Прод. прилож'!$C$141</f>
        <v>5916167.2999999998</v>
      </c>
      <c r="P341" s="44">
        <f t="shared" si="67"/>
        <v>11083.115961034096</v>
      </c>
      <c r="Q341" s="50">
        <v>9673</v>
      </c>
      <c r="R341" s="69" t="s">
        <v>94</v>
      </c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14"/>
      <c r="EN341" s="14"/>
      <c r="EO341" s="14"/>
      <c r="EP341" s="14"/>
      <c r="EQ341" s="14"/>
      <c r="ER341" s="14"/>
      <c r="ES341" s="14"/>
      <c r="ET341" s="14"/>
      <c r="EU341" s="14"/>
      <c r="EV341" s="14"/>
      <c r="EW341" s="14"/>
      <c r="EX341" s="14"/>
      <c r="EY341" s="14"/>
      <c r="EZ341" s="14"/>
      <c r="FA341" s="14"/>
      <c r="FB341" s="14"/>
      <c r="FC341" s="14"/>
      <c r="FD341" s="14"/>
      <c r="FE341" s="14"/>
      <c r="FF341" s="14"/>
      <c r="FG341" s="14"/>
      <c r="FH341" s="14"/>
      <c r="FI341" s="14"/>
      <c r="FJ341" s="14"/>
      <c r="FK341" s="14"/>
      <c r="FL341" s="14"/>
      <c r="FM341" s="14"/>
      <c r="FN341" s="14"/>
      <c r="FO341" s="14"/>
      <c r="FP341" s="14"/>
      <c r="FQ341" s="14"/>
      <c r="FR341" s="14"/>
      <c r="FS341" s="14"/>
      <c r="FT341" s="14"/>
      <c r="FU341" s="14"/>
      <c r="FV341" s="14"/>
      <c r="FW341" s="14"/>
      <c r="FX341" s="14"/>
      <c r="FY341" s="14"/>
      <c r="FZ341" s="14"/>
      <c r="GA341" s="14"/>
      <c r="GB341" s="14"/>
      <c r="GC341" s="14"/>
      <c r="GD341" s="14"/>
      <c r="GE341" s="14"/>
      <c r="GF341" s="14"/>
      <c r="GG341" s="14"/>
      <c r="GH341" s="14"/>
      <c r="GI341" s="14"/>
      <c r="GJ341" s="14"/>
      <c r="GK341" s="14"/>
      <c r="GL341" s="14"/>
      <c r="GM341" s="14"/>
      <c r="GN341" s="14"/>
      <c r="GO341" s="14"/>
      <c r="GP341" s="14"/>
      <c r="GQ341" s="14"/>
      <c r="GR341" s="14"/>
      <c r="GS341" s="14"/>
      <c r="GT341" s="14"/>
      <c r="GU341" s="14"/>
      <c r="GV341" s="14"/>
      <c r="GW341" s="14"/>
      <c r="GX341" s="14"/>
      <c r="GY341" s="14"/>
    </row>
    <row r="342" spans="1:207" ht="25.15" customHeight="1" x14ac:dyDescent="0.25">
      <c r="A342" s="69" t="s">
        <v>1111</v>
      </c>
      <c r="B342" s="54" t="s">
        <v>254</v>
      </c>
      <c r="C342" s="72">
        <v>1959</v>
      </c>
      <c r="D342" s="72" t="s">
        <v>232</v>
      </c>
      <c r="E342" s="72" t="s">
        <v>20</v>
      </c>
      <c r="F342" s="51">
        <v>2</v>
      </c>
      <c r="G342" s="43">
        <v>2</v>
      </c>
      <c r="H342" s="19">
        <v>405.6</v>
      </c>
      <c r="I342" s="19">
        <v>17.8</v>
      </c>
      <c r="J342" s="19">
        <v>352.9</v>
      </c>
      <c r="K342" s="37">
        <f t="shared" si="66"/>
        <v>2127693.2999999998</v>
      </c>
      <c r="L342" s="44">
        <v>0</v>
      </c>
      <c r="M342" s="44">
        <v>0</v>
      </c>
      <c r="N342" s="44">
        <v>0</v>
      </c>
      <c r="O342" s="48">
        <f>'[1]Прод. прилож'!$C$693</f>
        <v>2127693.2999999998</v>
      </c>
      <c r="P342" s="44">
        <f t="shared" si="67"/>
        <v>5245.7921597633131</v>
      </c>
      <c r="Q342" s="50">
        <v>9673</v>
      </c>
      <c r="R342" s="69" t="s">
        <v>95</v>
      </c>
    </row>
    <row r="343" spans="1:207" ht="25.15" customHeight="1" x14ac:dyDescent="0.25">
      <c r="A343" s="69" t="s">
        <v>1112</v>
      </c>
      <c r="B343" s="54" t="s">
        <v>2096</v>
      </c>
      <c r="C343" s="72">
        <v>1992</v>
      </c>
      <c r="D343" s="72" t="s">
        <v>232</v>
      </c>
      <c r="E343" s="72" t="s">
        <v>250</v>
      </c>
      <c r="F343" s="51">
        <v>5</v>
      </c>
      <c r="G343" s="43">
        <v>3</v>
      </c>
      <c r="H343" s="19">
        <v>3825.6</v>
      </c>
      <c r="I343" s="19">
        <v>1226</v>
      </c>
      <c r="J343" s="19">
        <v>1956.4</v>
      </c>
      <c r="K343" s="37">
        <f>SUM(L343:O343)</f>
        <v>3800520</v>
      </c>
      <c r="L343" s="44">
        <v>0</v>
      </c>
      <c r="M343" s="44">
        <v>0</v>
      </c>
      <c r="N343" s="44">
        <v>0</v>
      </c>
      <c r="O343" s="48">
        <f>'[1]Прод. прилож'!$C$1142</f>
        <v>3800520</v>
      </c>
      <c r="P343" s="44">
        <f t="shared" si="67"/>
        <v>993.44416562107904</v>
      </c>
      <c r="Q343" s="50">
        <v>9673</v>
      </c>
      <c r="R343" s="69" t="s">
        <v>96</v>
      </c>
    </row>
    <row r="344" spans="1:207" ht="25.15" customHeight="1" x14ac:dyDescent="0.25">
      <c r="A344" s="69" t="s">
        <v>1113</v>
      </c>
      <c r="B344" s="100" t="s">
        <v>1862</v>
      </c>
      <c r="C344" s="72">
        <v>1964</v>
      </c>
      <c r="D344" s="72" t="s">
        <v>232</v>
      </c>
      <c r="E344" s="72" t="s">
        <v>20</v>
      </c>
      <c r="F344" s="43">
        <v>2</v>
      </c>
      <c r="G344" s="43">
        <v>2</v>
      </c>
      <c r="H344" s="55">
        <v>656</v>
      </c>
      <c r="I344" s="55">
        <v>0</v>
      </c>
      <c r="J344" s="55">
        <v>450.5</v>
      </c>
      <c r="K344" s="37">
        <f t="shared" si="66"/>
        <v>7513192.6399999997</v>
      </c>
      <c r="L344" s="44">
        <v>0</v>
      </c>
      <c r="M344" s="44">
        <v>0</v>
      </c>
      <c r="N344" s="44">
        <v>0</v>
      </c>
      <c r="O344" s="48">
        <f>'[1]Прод. прилож'!$C$142</f>
        <v>7513192.6399999997</v>
      </c>
      <c r="P344" s="44">
        <f t="shared" si="67"/>
        <v>11453.037560975608</v>
      </c>
      <c r="Q344" s="50">
        <v>9673</v>
      </c>
      <c r="R344" s="69" t="s">
        <v>94</v>
      </c>
    </row>
    <row r="345" spans="1:207" ht="25.15" customHeight="1" x14ac:dyDescent="0.25">
      <c r="A345" s="228" t="s">
        <v>1114</v>
      </c>
      <c r="B345" s="255" t="s">
        <v>1863</v>
      </c>
      <c r="C345" s="218">
        <v>1985</v>
      </c>
      <c r="D345" s="218" t="s">
        <v>232</v>
      </c>
      <c r="E345" s="218" t="s">
        <v>20</v>
      </c>
      <c r="F345" s="259">
        <v>2</v>
      </c>
      <c r="G345" s="259">
        <v>2</v>
      </c>
      <c r="H345" s="225">
        <v>824.8</v>
      </c>
      <c r="I345" s="225">
        <v>0</v>
      </c>
      <c r="J345" s="225">
        <v>824.8</v>
      </c>
      <c r="K345" s="37">
        <f t="shared" si="66"/>
        <v>188842.57</v>
      </c>
      <c r="L345" s="44">
        <v>0</v>
      </c>
      <c r="M345" s="44">
        <v>0</v>
      </c>
      <c r="N345" s="44">
        <v>0</v>
      </c>
      <c r="O345" s="48">
        <f>'[1]Прод. прилож'!$C$143</f>
        <v>188842.57</v>
      </c>
      <c r="P345" s="44">
        <f t="shared" si="67"/>
        <v>228.95558923375367</v>
      </c>
      <c r="Q345" s="50">
        <v>9673</v>
      </c>
      <c r="R345" s="69" t="s">
        <v>94</v>
      </c>
    </row>
    <row r="346" spans="1:207" ht="25.15" customHeight="1" x14ac:dyDescent="0.25">
      <c r="A346" s="229"/>
      <c r="B346" s="256"/>
      <c r="C346" s="219"/>
      <c r="D346" s="219"/>
      <c r="E346" s="219"/>
      <c r="F346" s="260"/>
      <c r="G346" s="260"/>
      <c r="H346" s="226"/>
      <c r="I346" s="226"/>
      <c r="J346" s="226"/>
      <c r="K346" s="37">
        <f>SUM(L346:O346)</f>
        <v>3426538.5</v>
      </c>
      <c r="L346" s="44">
        <v>0</v>
      </c>
      <c r="M346" s="44">
        <v>0</v>
      </c>
      <c r="N346" s="44">
        <v>0</v>
      </c>
      <c r="O346" s="48">
        <f>'[1]Прод. прилож'!$C$694</f>
        <v>3426538.5</v>
      </c>
      <c r="P346" s="44">
        <f>K346/H345</f>
        <v>4154.3871241513098</v>
      </c>
      <c r="Q346" s="50">
        <v>9673</v>
      </c>
      <c r="R346" s="69" t="s">
        <v>95</v>
      </c>
    </row>
    <row r="347" spans="1:207" ht="25.15" customHeight="1" x14ac:dyDescent="0.25">
      <c r="A347" s="69" t="s">
        <v>1115</v>
      </c>
      <c r="B347" s="100" t="s">
        <v>791</v>
      </c>
      <c r="C347" s="72">
        <v>1963</v>
      </c>
      <c r="D347" s="72" t="s">
        <v>232</v>
      </c>
      <c r="E347" s="72" t="s">
        <v>20</v>
      </c>
      <c r="F347" s="43">
        <v>2</v>
      </c>
      <c r="G347" s="43">
        <v>2</v>
      </c>
      <c r="H347" s="55">
        <v>448.2</v>
      </c>
      <c r="I347" s="55">
        <v>153</v>
      </c>
      <c r="J347" s="55">
        <v>295.2</v>
      </c>
      <c r="K347" s="37">
        <f t="shared" si="66"/>
        <v>6018870.4000000004</v>
      </c>
      <c r="L347" s="44">
        <v>0</v>
      </c>
      <c r="M347" s="44">
        <v>0</v>
      </c>
      <c r="N347" s="44">
        <v>0</v>
      </c>
      <c r="O347" s="48">
        <f>'[1]Прод. прилож'!$C$144</f>
        <v>6018870.4000000004</v>
      </c>
      <c r="P347" s="44">
        <f t="shared" si="67"/>
        <v>13428.983489513612</v>
      </c>
      <c r="Q347" s="50">
        <v>9673</v>
      </c>
      <c r="R347" s="69" t="s">
        <v>94</v>
      </c>
    </row>
    <row r="348" spans="1:207" ht="25.15" customHeight="1" x14ac:dyDescent="0.25">
      <c r="A348" s="69" t="s">
        <v>1116</v>
      </c>
      <c r="B348" s="15" t="s">
        <v>794</v>
      </c>
      <c r="C348" s="72">
        <v>1976</v>
      </c>
      <c r="D348" s="72" t="s">
        <v>232</v>
      </c>
      <c r="E348" s="72" t="s">
        <v>20</v>
      </c>
      <c r="F348" s="43">
        <v>2</v>
      </c>
      <c r="G348" s="43">
        <v>2</v>
      </c>
      <c r="H348" s="55">
        <v>1158.0999999999999</v>
      </c>
      <c r="I348" s="55">
        <v>0</v>
      </c>
      <c r="J348" s="55">
        <v>1158.0999999999999</v>
      </c>
      <c r="K348" s="37">
        <f t="shared" si="66"/>
        <v>13037050</v>
      </c>
      <c r="L348" s="44">
        <v>0</v>
      </c>
      <c r="M348" s="44">
        <v>0</v>
      </c>
      <c r="N348" s="44">
        <v>0</v>
      </c>
      <c r="O348" s="48">
        <f>'[1]Прод. прилож'!$C$145</f>
        <v>13037050</v>
      </c>
      <c r="P348" s="44">
        <f t="shared" si="67"/>
        <v>11257.274846731716</v>
      </c>
      <c r="Q348" s="50">
        <v>9673</v>
      </c>
      <c r="R348" s="69" t="s">
        <v>94</v>
      </c>
    </row>
    <row r="349" spans="1:207" ht="25.15" customHeight="1" x14ac:dyDescent="0.25">
      <c r="A349" s="69" t="s">
        <v>1117</v>
      </c>
      <c r="B349" s="15" t="s">
        <v>785</v>
      </c>
      <c r="C349" s="179">
        <v>1962</v>
      </c>
      <c r="D349" s="72" t="s">
        <v>232</v>
      </c>
      <c r="E349" s="72" t="s">
        <v>20</v>
      </c>
      <c r="F349" s="43">
        <v>2</v>
      </c>
      <c r="G349" s="43">
        <v>2</v>
      </c>
      <c r="H349" s="48">
        <v>654</v>
      </c>
      <c r="I349" s="48">
        <v>158.6</v>
      </c>
      <c r="J349" s="48">
        <v>302.60000000000002</v>
      </c>
      <c r="K349" s="37">
        <f t="shared" si="66"/>
        <v>6902581.2999999998</v>
      </c>
      <c r="L349" s="44">
        <v>0</v>
      </c>
      <c r="M349" s="44">
        <v>0</v>
      </c>
      <c r="N349" s="44">
        <v>0</v>
      </c>
      <c r="O349" s="48">
        <f>'[1]Прод. прилож'!$C$146</f>
        <v>6902581.2999999998</v>
      </c>
      <c r="P349" s="44">
        <f t="shared" si="67"/>
        <v>10554.405657492354</v>
      </c>
      <c r="Q349" s="50">
        <v>9673</v>
      </c>
      <c r="R349" s="69" t="s">
        <v>94</v>
      </c>
    </row>
    <row r="350" spans="1:207" ht="25.15" customHeight="1" x14ac:dyDescent="0.25">
      <c r="A350" s="69" t="s">
        <v>1118</v>
      </c>
      <c r="B350" s="15" t="s">
        <v>795</v>
      </c>
      <c r="C350" s="179">
        <v>1961</v>
      </c>
      <c r="D350" s="72" t="s">
        <v>232</v>
      </c>
      <c r="E350" s="72" t="s">
        <v>20</v>
      </c>
      <c r="F350" s="43">
        <v>2</v>
      </c>
      <c r="G350" s="43">
        <v>2</v>
      </c>
      <c r="H350" s="48">
        <v>338.6</v>
      </c>
      <c r="I350" s="48">
        <v>72.5</v>
      </c>
      <c r="J350" s="48">
        <v>192.5</v>
      </c>
      <c r="K350" s="37">
        <f t="shared" si="66"/>
        <v>4008906.4</v>
      </c>
      <c r="L350" s="44">
        <v>0</v>
      </c>
      <c r="M350" s="44">
        <v>0</v>
      </c>
      <c r="N350" s="44">
        <v>0</v>
      </c>
      <c r="O350" s="48">
        <f>'[1]Прод. прилож'!$C$147</f>
        <v>4008906.4</v>
      </c>
      <c r="P350" s="44">
        <f t="shared" si="67"/>
        <v>11839.652687536916</v>
      </c>
      <c r="Q350" s="50">
        <v>9673</v>
      </c>
      <c r="R350" s="69" t="s">
        <v>94</v>
      </c>
    </row>
    <row r="351" spans="1:207" s="16" customFormat="1" ht="25.15" customHeight="1" x14ac:dyDescent="0.25">
      <c r="A351" s="69" t="s">
        <v>1119</v>
      </c>
      <c r="B351" s="100" t="s">
        <v>792</v>
      </c>
      <c r="C351" s="72">
        <v>1964</v>
      </c>
      <c r="D351" s="72" t="s">
        <v>232</v>
      </c>
      <c r="E351" s="72" t="s">
        <v>20</v>
      </c>
      <c r="F351" s="43">
        <v>2</v>
      </c>
      <c r="G351" s="43">
        <v>3</v>
      </c>
      <c r="H351" s="55">
        <v>422.9</v>
      </c>
      <c r="I351" s="55">
        <v>123.7</v>
      </c>
      <c r="J351" s="55">
        <v>299.2</v>
      </c>
      <c r="K351" s="37">
        <f t="shared" si="66"/>
        <v>6404118.5</v>
      </c>
      <c r="L351" s="44">
        <v>0</v>
      </c>
      <c r="M351" s="44">
        <v>0</v>
      </c>
      <c r="N351" s="44">
        <v>0</v>
      </c>
      <c r="O351" s="48">
        <f>'[1]Прод. прилож'!$C$1143</f>
        <v>6404118.5</v>
      </c>
      <c r="P351" s="44">
        <f t="shared" si="67"/>
        <v>15143.340033104754</v>
      </c>
      <c r="Q351" s="50">
        <v>9673</v>
      </c>
      <c r="R351" s="69" t="s">
        <v>96</v>
      </c>
      <c r="S351" s="57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</row>
    <row r="352" spans="1:207" s="15" customFormat="1" ht="34.9" customHeight="1" x14ac:dyDescent="0.25">
      <c r="A352" s="224" t="s">
        <v>2603</v>
      </c>
      <c r="B352" s="224"/>
      <c r="C352" s="224"/>
      <c r="D352" s="224"/>
      <c r="E352" s="224"/>
      <c r="F352" s="224"/>
      <c r="G352" s="224"/>
      <c r="H352" s="224"/>
      <c r="I352" s="224"/>
      <c r="J352" s="224"/>
      <c r="K352" s="224"/>
      <c r="L352" s="224"/>
      <c r="M352" s="224"/>
      <c r="N352" s="224"/>
      <c r="O352" s="224"/>
      <c r="P352" s="224"/>
      <c r="Q352" s="224"/>
      <c r="R352" s="224"/>
      <c r="S352" s="65"/>
      <c r="T352" s="16"/>
      <c r="U352" s="16"/>
    </row>
    <row r="353" spans="1:21" s="15" customFormat="1" ht="34.9" customHeight="1" x14ac:dyDescent="0.25">
      <c r="A353" s="227" t="s">
        <v>2094</v>
      </c>
      <c r="B353" s="227"/>
      <c r="C353" s="161" t="s">
        <v>21</v>
      </c>
      <c r="D353" s="161" t="s">
        <v>21</v>
      </c>
      <c r="E353" s="161" t="s">
        <v>21</v>
      </c>
      <c r="F353" s="96" t="s">
        <v>21</v>
      </c>
      <c r="G353" s="96" t="s">
        <v>21</v>
      </c>
      <c r="H353" s="97">
        <f t="shared" ref="H353:N353" si="68">SUM(H354:H355)</f>
        <v>1168</v>
      </c>
      <c r="I353" s="97">
        <f t="shared" si="68"/>
        <v>0</v>
      </c>
      <c r="J353" s="97">
        <f t="shared" si="68"/>
        <v>989.9</v>
      </c>
      <c r="K353" s="97">
        <f t="shared" si="68"/>
        <v>300000</v>
      </c>
      <c r="L353" s="97">
        <f t="shared" si="68"/>
        <v>0</v>
      </c>
      <c r="M353" s="97">
        <f t="shared" si="68"/>
        <v>0</v>
      </c>
      <c r="N353" s="97">
        <f t="shared" si="68"/>
        <v>0</v>
      </c>
      <c r="O353" s="97">
        <f>SUM(O354:O355)</f>
        <v>300000</v>
      </c>
      <c r="P353" s="34">
        <f>K353/H353</f>
        <v>256.84931506849313</v>
      </c>
      <c r="Q353" s="98" t="s">
        <v>21</v>
      </c>
      <c r="R353" s="99" t="s">
        <v>21</v>
      </c>
      <c r="S353" s="65"/>
      <c r="T353" s="17"/>
      <c r="U353" s="16"/>
    </row>
    <row r="354" spans="1:21" s="15" customFormat="1" ht="25.15" customHeight="1" x14ac:dyDescent="0.25">
      <c r="A354" s="70" t="s">
        <v>1120</v>
      </c>
      <c r="B354" s="54" t="s">
        <v>2095</v>
      </c>
      <c r="C354" s="179">
        <v>1982</v>
      </c>
      <c r="D354" s="72" t="s">
        <v>232</v>
      </c>
      <c r="E354" s="179" t="s">
        <v>20</v>
      </c>
      <c r="F354" s="71">
        <v>2</v>
      </c>
      <c r="G354" s="71">
        <v>1</v>
      </c>
      <c r="H354" s="44">
        <v>1168</v>
      </c>
      <c r="I354" s="44">
        <v>0</v>
      </c>
      <c r="J354" s="44">
        <v>989.9</v>
      </c>
      <c r="K354" s="37">
        <f>SUM(L354:O354)</f>
        <v>300000</v>
      </c>
      <c r="L354" s="44">
        <v>0</v>
      </c>
      <c r="M354" s="44">
        <v>0</v>
      </c>
      <c r="N354" s="44">
        <v>0</v>
      </c>
      <c r="O354" s="44">
        <f>'[1]Прод. прилож'!$C$149</f>
        <v>300000</v>
      </c>
      <c r="P354" s="44">
        <f>K354/H354</f>
        <v>256.84931506849313</v>
      </c>
      <c r="Q354" s="50">
        <v>9673</v>
      </c>
      <c r="R354" s="69" t="s">
        <v>94</v>
      </c>
      <c r="S354" s="57"/>
      <c r="T354" s="16"/>
      <c r="U354" s="16"/>
    </row>
    <row r="355" spans="1:21" s="15" customFormat="1" ht="34.9" customHeight="1" x14ac:dyDescent="0.25">
      <c r="A355" s="224" t="s">
        <v>2604</v>
      </c>
      <c r="B355" s="224"/>
      <c r="C355" s="224"/>
      <c r="D355" s="224"/>
      <c r="E355" s="224"/>
      <c r="F355" s="224"/>
      <c r="G355" s="224"/>
      <c r="H355" s="224"/>
      <c r="I355" s="224"/>
      <c r="J355" s="224"/>
      <c r="K355" s="224"/>
      <c r="L355" s="224"/>
      <c r="M355" s="224"/>
      <c r="N355" s="224"/>
      <c r="O355" s="224"/>
      <c r="P355" s="224"/>
      <c r="Q355" s="224"/>
      <c r="R355" s="224"/>
      <c r="S355" s="65"/>
      <c r="T355" s="16"/>
      <c r="U355" s="16"/>
    </row>
    <row r="356" spans="1:21" s="15" customFormat="1" ht="34.9" customHeight="1" x14ac:dyDescent="0.25">
      <c r="A356" s="227" t="s">
        <v>79</v>
      </c>
      <c r="B356" s="227"/>
      <c r="C356" s="161" t="s">
        <v>21</v>
      </c>
      <c r="D356" s="161" t="s">
        <v>21</v>
      </c>
      <c r="E356" s="161" t="s">
        <v>21</v>
      </c>
      <c r="F356" s="96" t="s">
        <v>21</v>
      </c>
      <c r="G356" s="96" t="s">
        <v>21</v>
      </c>
      <c r="H356" s="97">
        <f t="shared" ref="H356:N356" si="69">SUM(H357:H358)</f>
        <v>1433</v>
      </c>
      <c r="I356" s="97">
        <f t="shared" si="69"/>
        <v>189.9</v>
      </c>
      <c r="J356" s="97">
        <f t="shared" si="69"/>
        <v>1074</v>
      </c>
      <c r="K356" s="97">
        <f t="shared" si="69"/>
        <v>17166332.699999999</v>
      </c>
      <c r="L356" s="97">
        <f t="shared" si="69"/>
        <v>0</v>
      </c>
      <c r="M356" s="97">
        <f t="shared" si="69"/>
        <v>0</v>
      </c>
      <c r="N356" s="97">
        <f t="shared" si="69"/>
        <v>0</v>
      </c>
      <c r="O356" s="97">
        <f>SUM(O357:O358)</f>
        <v>17166332.699999999</v>
      </c>
      <c r="P356" s="34">
        <f>K356/H356</f>
        <v>11979.297069085833</v>
      </c>
      <c r="Q356" s="98" t="s">
        <v>21</v>
      </c>
      <c r="R356" s="99" t="s">
        <v>21</v>
      </c>
      <c r="S356" s="65"/>
      <c r="T356" s="17"/>
      <c r="U356" s="16"/>
    </row>
    <row r="357" spans="1:21" s="15" customFormat="1" ht="25.15" customHeight="1" x14ac:dyDescent="0.25">
      <c r="A357" s="70" t="s">
        <v>1121</v>
      </c>
      <c r="B357" s="54" t="s">
        <v>2093</v>
      </c>
      <c r="C357" s="179">
        <v>1962</v>
      </c>
      <c r="D357" s="72" t="s">
        <v>232</v>
      </c>
      <c r="E357" s="179" t="s">
        <v>20</v>
      </c>
      <c r="F357" s="71">
        <v>2</v>
      </c>
      <c r="G357" s="71">
        <v>1</v>
      </c>
      <c r="H357" s="44">
        <v>323</v>
      </c>
      <c r="I357" s="44">
        <v>0</v>
      </c>
      <c r="J357" s="44">
        <v>278</v>
      </c>
      <c r="K357" s="37">
        <f>SUM(L357:O357)</f>
        <v>3379222.7</v>
      </c>
      <c r="L357" s="44">
        <v>0</v>
      </c>
      <c r="M357" s="44">
        <v>0</v>
      </c>
      <c r="N357" s="44">
        <v>0</v>
      </c>
      <c r="O357" s="44">
        <f>'[1]Прод. прилож'!$C$696</f>
        <v>3379222.7</v>
      </c>
      <c r="P357" s="44">
        <f>K357/H357</f>
        <v>10461.989783281735</v>
      </c>
      <c r="Q357" s="50">
        <v>9673</v>
      </c>
      <c r="R357" s="69" t="s">
        <v>95</v>
      </c>
      <c r="S357" s="57"/>
      <c r="T357" s="16"/>
      <c r="U357" s="16"/>
    </row>
    <row r="358" spans="1:21" s="16" customFormat="1" ht="22.9" customHeight="1" x14ac:dyDescent="0.25">
      <c r="A358" s="70" t="s">
        <v>1918</v>
      </c>
      <c r="B358" s="45" t="s">
        <v>2032</v>
      </c>
      <c r="C358" s="179">
        <v>1980</v>
      </c>
      <c r="D358" s="179" t="s">
        <v>232</v>
      </c>
      <c r="E358" s="179" t="s">
        <v>20</v>
      </c>
      <c r="F358" s="64">
        <v>2</v>
      </c>
      <c r="G358" s="64">
        <v>3</v>
      </c>
      <c r="H358" s="139">
        <v>1110</v>
      </c>
      <c r="I358" s="139">
        <v>189.9</v>
      </c>
      <c r="J358" s="139">
        <v>796</v>
      </c>
      <c r="K358" s="44">
        <f>SUM(L358:O358)</f>
        <v>13787110</v>
      </c>
      <c r="L358" s="139">
        <v>0</v>
      </c>
      <c r="M358" s="139">
        <v>0</v>
      </c>
      <c r="N358" s="139">
        <v>0</v>
      </c>
      <c r="O358" s="50">
        <f>'[1]Прод. прилож'!$C$151</f>
        <v>13787110</v>
      </c>
      <c r="P358" s="50">
        <f>K358/H358</f>
        <v>12420.819819819821</v>
      </c>
      <c r="Q358" s="50">
        <v>9673</v>
      </c>
      <c r="R358" s="56" t="s">
        <v>94</v>
      </c>
    </row>
    <row r="359" spans="1:21" s="15" customFormat="1" ht="34.9" customHeight="1" x14ac:dyDescent="0.25">
      <c r="A359" s="224" t="s">
        <v>2605</v>
      </c>
      <c r="B359" s="224"/>
      <c r="C359" s="224"/>
      <c r="D359" s="224"/>
      <c r="E359" s="224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57"/>
      <c r="T359" s="16"/>
      <c r="U359" s="16"/>
    </row>
    <row r="360" spans="1:21" s="15" customFormat="1" ht="34.9" customHeight="1" x14ac:dyDescent="0.25">
      <c r="A360" s="227" t="s">
        <v>39</v>
      </c>
      <c r="B360" s="227"/>
      <c r="C360" s="161" t="s">
        <v>21</v>
      </c>
      <c r="D360" s="161" t="s">
        <v>21</v>
      </c>
      <c r="E360" s="161" t="s">
        <v>21</v>
      </c>
      <c r="F360" s="96" t="s">
        <v>21</v>
      </c>
      <c r="G360" s="96" t="s">
        <v>21</v>
      </c>
      <c r="H360" s="97">
        <f>SUM(H361)</f>
        <v>687.7</v>
      </c>
      <c r="I360" s="97">
        <f t="shared" ref="I360:O360" si="70">SUM(I361)</f>
        <v>0</v>
      </c>
      <c r="J360" s="97">
        <f t="shared" si="70"/>
        <v>376.6</v>
      </c>
      <c r="K360" s="97">
        <f t="shared" si="70"/>
        <v>5701584.0999999996</v>
      </c>
      <c r="L360" s="97">
        <f t="shared" si="70"/>
        <v>0</v>
      </c>
      <c r="M360" s="97">
        <f t="shared" si="70"/>
        <v>0</v>
      </c>
      <c r="N360" s="97">
        <f t="shared" si="70"/>
        <v>0</v>
      </c>
      <c r="O360" s="97">
        <f t="shared" si="70"/>
        <v>5701584.0999999996</v>
      </c>
      <c r="P360" s="34">
        <f>K360/H360</f>
        <v>8290.80136687509</v>
      </c>
      <c r="Q360" s="98" t="s">
        <v>21</v>
      </c>
      <c r="R360" s="99" t="s">
        <v>21</v>
      </c>
      <c r="S360" s="57"/>
      <c r="T360" s="16"/>
      <c r="U360" s="16"/>
    </row>
    <row r="361" spans="1:21" s="15" customFormat="1" ht="25.15" customHeight="1" x14ac:dyDescent="0.25">
      <c r="A361" s="69" t="s">
        <v>1122</v>
      </c>
      <c r="B361" s="45" t="s">
        <v>2132</v>
      </c>
      <c r="C361" s="179">
        <v>1964</v>
      </c>
      <c r="D361" s="72" t="s">
        <v>232</v>
      </c>
      <c r="E361" s="179" t="s">
        <v>20</v>
      </c>
      <c r="F361" s="179">
        <v>2</v>
      </c>
      <c r="G361" s="179">
        <v>2</v>
      </c>
      <c r="H361" s="48">
        <v>687.7</v>
      </c>
      <c r="I361" s="48">
        <v>0</v>
      </c>
      <c r="J361" s="48">
        <v>376.6</v>
      </c>
      <c r="K361" s="37">
        <f>SUM(L361:O361)</f>
        <v>5701584.0999999996</v>
      </c>
      <c r="L361" s="44">
        <v>0</v>
      </c>
      <c r="M361" s="44">
        <v>0</v>
      </c>
      <c r="N361" s="44">
        <v>0</v>
      </c>
      <c r="O361" s="48">
        <f>'[1]Прод. прилож'!$C$1145</f>
        <v>5701584.0999999996</v>
      </c>
      <c r="P361" s="44">
        <f>K361/H361</f>
        <v>8290.80136687509</v>
      </c>
      <c r="Q361" s="50">
        <v>9673</v>
      </c>
      <c r="R361" s="70" t="s">
        <v>96</v>
      </c>
      <c r="S361" s="65"/>
      <c r="T361" s="17"/>
      <c r="U361" s="16"/>
    </row>
    <row r="362" spans="1:21" s="15" customFormat="1" ht="34.9" customHeight="1" x14ac:dyDescent="0.25">
      <c r="A362" s="224" t="s">
        <v>2606</v>
      </c>
      <c r="B362" s="224"/>
      <c r="C362" s="224"/>
      <c r="D362" s="224"/>
      <c r="E362" s="224"/>
      <c r="F362" s="224"/>
      <c r="G362" s="224"/>
      <c r="H362" s="224"/>
      <c r="I362" s="224"/>
      <c r="J362" s="224"/>
      <c r="K362" s="224"/>
      <c r="L362" s="224"/>
      <c r="M362" s="224"/>
      <c r="N362" s="224"/>
      <c r="O362" s="224"/>
      <c r="P362" s="224"/>
      <c r="Q362" s="224"/>
      <c r="R362" s="224"/>
      <c r="S362" s="57"/>
      <c r="T362" s="16"/>
      <c r="U362" s="16"/>
    </row>
    <row r="363" spans="1:21" s="15" customFormat="1" ht="34.9" customHeight="1" x14ac:dyDescent="0.25">
      <c r="A363" s="227" t="s">
        <v>1081</v>
      </c>
      <c r="B363" s="227"/>
      <c r="C363" s="161" t="s">
        <v>21</v>
      </c>
      <c r="D363" s="161" t="s">
        <v>21</v>
      </c>
      <c r="E363" s="161" t="s">
        <v>21</v>
      </c>
      <c r="F363" s="96" t="s">
        <v>21</v>
      </c>
      <c r="G363" s="96" t="s">
        <v>21</v>
      </c>
      <c r="H363" s="97">
        <f>SUM(H364:H367)</f>
        <v>1786.5</v>
      </c>
      <c r="I363" s="97">
        <f t="shared" ref="I363:O363" si="71">SUM(I364:I367)</f>
        <v>0</v>
      </c>
      <c r="J363" s="97">
        <f t="shared" si="71"/>
        <v>1428.6</v>
      </c>
      <c r="K363" s="97">
        <f t="shared" si="71"/>
        <v>24492412.399999999</v>
      </c>
      <c r="L363" s="97">
        <f t="shared" si="71"/>
        <v>0</v>
      </c>
      <c r="M363" s="97">
        <f t="shared" si="71"/>
        <v>0</v>
      </c>
      <c r="N363" s="97">
        <f t="shared" si="71"/>
        <v>0</v>
      </c>
      <c r="O363" s="97">
        <f t="shared" si="71"/>
        <v>24492412.399999999</v>
      </c>
      <c r="P363" s="34">
        <f>K363/H363</f>
        <v>13709.718667786174</v>
      </c>
      <c r="Q363" s="98" t="s">
        <v>21</v>
      </c>
      <c r="R363" s="99" t="s">
        <v>21</v>
      </c>
      <c r="S363" s="57"/>
      <c r="T363" s="16"/>
      <c r="U363" s="16"/>
    </row>
    <row r="364" spans="1:21" s="15" customFormat="1" ht="25.15" customHeight="1" x14ac:dyDescent="0.25">
      <c r="A364" s="69" t="s">
        <v>1123</v>
      </c>
      <c r="B364" s="54" t="s">
        <v>803</v>
      </c>
      <c r="C364" s="179">
        <v>1966</v>
      </c>
      <c r="D364" s="72" t="s">
        <v>232</v>
      </c>
      <c r="E364" s="179" t="s">
        <v>20</v>
      </c>
      <c r="F364" s="179">
        <v>2</v>
      </c>
      <c r="G364" s="179">
        <v>2</v>
      </c>
      <c r="H364" s="48">
        <v>570</v>
      </c>
      <c r="I364" s="48">
        <v>0</v>
      </c>
      <c r="J364" s="48">
        <v>358.1</v>
      </c>
      <c r="K364" s="37">
        <f>SUM(L364:O364)</f>
        <v>6921169.5999999996</v>
      </c>
      <c r="L364" s="44">
        <v>0</v>
      </c>
      <c r="M364" s="44">
        <v>0</v>
      </c>
      <c r="N364" s="44">
        <v>0</v>
      </c>
      <c r="O364" s="48">
        <f>'[1]Прод. прилож'!$C$153</f>
        <v>6921169.5999999996</v>
      </c>
      <c r="P364" s="48">
        <v>9772.6</v>
      </c>
      <c r="Q364" s="48">
        <v>9772.6</v>
      </c>
      <c r="R364" s="70" t="s">
        <v>94</v>
      </c>
      <c r="S364" s="65"/>
      <c r="T364" s="17"/>
      <c r="U364" s="16"/>
    </row>
    <row r="365" spans="1:21" ht="25.15" customHeight="1" x14ac:dyDescent="0.25">
      <c r="A365" s="69" t="s">
        <v>1124</v>
      </c>
      <c r="B365" s="45" t="s">
        <v>798</v>
      </c>
      <c r="C365" s="179">
        <v>1962</v>
      </c>
      <c r="D365" s="72" t="s">
        <v>232</v>
      </c>
      <c r="E365" s="179" t="s">
        <v>20</v>
      </c>
      <c r="F365" s="179">
        <v>2</v>
      </c>
      <c r="G365" s="179">
        <v>2</v>
      </c>
      <c r="H365" s="48">
        <v>323</v>
      </c>
      <c r="I365" s="48">
        <v>0</v>
      </c>
      <c r="J365" s="48">
        <v>284</v>
      </c>
      <c r="K365" s="37">
        <f>SUM(L365:O365)</f>
        <v>5858666.2000000002</v>
      </c>
      <c r="L365" s="44">
        <v>0</v>
      </c>
      <c r="M365" s="44">
        <v>0</v>
      </c>
      <c r="N365" s="44">
        <v>0</v>
      </c>
      <c r="O365" s="48">
        <f>'[1]Прод. прилож'!$C$698</f>
        <v>5858666.2000000002</v>
      </c>
      <c r="P365" s="44">
        <f>K365/H365</f>
        <v>18138.285448916409</v>
      </c>
      <c r="Q365" s="50">
        <v>9673</v>
      </c>
      <c r="R365" s="70" t="s">
        <v>95</v>
      </c>
      <c r="S365" s="18"/>
      <c r="T365" s="18"/>
    </row>
    <row r="366" spans="1:21" ht="25.15" customHeight="1" x14ac:dyDescent="0.25">
      <c r="A366" s="69" t="s">
        <v>1125</v>
      </c>
      <c r="B366" s="45" t="s">
        <v>799</v>
      </c>
      <c r="C366" s="179">
        <v>1963</v>
      </c>
      <c r="D366" s="72" t="s">
        <v>232</v>
      </c>
      <c r="E366" s="179" t="s">
        <v>20</v>
      </c>
      <c r="F366" s="179">
        <v>2</v>
      </c>
      <c r="G366" s="179">
        <v>2</v>
      </c>
      <c r="H366" s="48">
        <v>390.7</v>
      </c>
      <c r="I366" s="48">
        <v>0</v>
      </c>
      <c r="J366" s="48">
        <v>351.7</v>
      </c>
      <c r="K366" s="37">
        <f>SUM(L366:O366)</f>
        <v>5988015.0999999996</v>
      </c>
      <c r="L366" s="44">
        <v>0</v>
      </c>
      <c r="M366" s="44">
        <v>0</v>
      </c>
      <c r="N366" s="44">
        <v>0</v>
      </c>
      <c r="O366" s="48">
        <f>'[1]Прод. прилож'!$C$699</f>
        <v>5988015.0999999996</v>
      </c>
      <c r="P366" s="44">
        <f>K366/H366</f>
        <v>15326.375991809573</v>
      </c>
      <c r="Q366" s="50">
        <v>9673</v>
      </c>
      <c r="R366" s="70" t="s">
        <v>95</v>
      </c>
      <c r="S366" s="18"/>
      <c r="T366" s="18"/>
    </row>
    <row r="367" spans="1:21" ht="25.15" customHeight="1" x14ac:dyDescent="0.25">
      <c r="A367" s="69" t="s">
        <v>1126</v>
      </c>
      <c r="B367" s="45" t="s">
        <v>800</v>
      </c>
      <c r="C367" s="179">
        <v>1966</v>
      </c>
      <c r="D367" s="72" t="s">
        <v>232</v>
      </c>
      <c r="E367" s="179" t="s">
        <v>20</v>
      </c>
      <c r="F367" s="179">
        <v>2</v>
      </c>
      <c r="G367" s="179">
        <v>2</v>
      </c>
      <c r="H367" s="48">
        <v>502.8</v>
      </c>
      <c r="I367" s="48">
        <v>0</v>
      </c>
      <c r="J367" s="48">
        <v>434.8</v>
      </c>
      <c r="K367" s="37">
        <f>SUM(L367:O367)</f>
        <v>5724561.5</v>
      </c>
      <c r="L367" s="44">
        <v>0</v>
      </c>
      <c r="M367" s="44">
        <v>0</v>
      </c>
      <c r="N367" s="44">
        <v>0</v>
      </c>
      <c r="O367" s="48">
        <f>'[1]Прод. прилож'!$C$1147</f>
        <v>5724561.5</v>
      </c>
      <c r="P367" s="44">
        <f>K367/H367</f>
        <v>11385.364956245028</v>
      </c>
      <c r="Q367" s="50">
        <v>9673</v>
      </c>
      <c r="R367" s="70" t="s">
        <v>96</v>
      </c>
      <c r="S367" s="18"/>
      <c r="T367" s="18"/>
    </row>
    <row r="368" spans="1:21" s="15" customFormat="1" ht="34.9" customHeight="1" x14ac:dyDescent="0.25">
      <c r="A368" s="224" t="s">
        <v>2607</v>
      </c>
      <c r="B368" s="224"/>
      <c r="C368" s="224"/>
      <c r="D368" s="224"/>
      <c r="E368" s="224"/>
      <c r="F368" s="224"/>
      <c r="G368" s="224"/>
      <c r="H368" s="224"/>
      <c r="I368" s="224"/>
      <c r="J368" s="224"/>
      <c r="K368" s="224"/>
      <c r="L368" s="224"/>
      <c r="M368" s="224"/>
      <c r="N368" s="224"/>
      <c r="O368" s="224"/>
      <c r="P368" s="224"/>
      <c r="Q368" s="224"/>
      <c r="R368" s="224"/>
      <c r="S368" s="57"/>
      <c r="T368" s="16"/>
      <c r="U368" s="16"/>
    </row>
    <row r="369" spans="1:21" s="15" customFormat="1" ht="34.9" customHeight="1" x14ac:dyDescent="0.25">
      <c r="A369" s="227" t="s">
        <v>796</v>
      </c>
      <c r="B369" s="227"/>
      <c r="C369" s="161" t="s">
        <v>21</v>
      </c>
      <c r="D369" s="161" t="s">
        <v>21</v>
      </c>
      <c r="E369" s="161" t="s">
        <v>21</v>
      </c>
      <c r="F369" s="96" t="s">
        <v>21</v>
      </c>
      <c r="G369" s="96" t="s">
        <v>21</v>
      </c>
      <c r="H369" s="97">
        <f>SUM(H370)</f>
        <v>670.2</v>
      </c>
      <c r="I369" s="97">
        <f t="shared" ref="I369:O369" si="72">SUM(I370)</f>
        <v>0</v>
      </c>
      <c r="J369" s="97">
        <f t="shared" si="72"/>
        <v>523.9</v>
      </c>
      <c r="K369" s="97">
        <f t="shared" si="72"/>
        <v>7464551.580000001</v>
      </c>
      <c r="L369" s="97">
        <f t="shared" si="72"/>
        <v>0</v>
      </c>
      <c r="M369" s="97">
        <f t="shared" si="72"/>
        <v>0</v>
      </c>
      <c r="N369" s="97">
        <f t="shared" si="72"/>
        <v>0</v>
      </c>
      <c r="O369" s="97">
        <f t="shared" si="72"/>
        <v>7464551.580000001</v>
      </c>
      <c r="P369" s="34">
        <f>K369/H369</f>
        <v>11137.797045658013</v>
      </c>
      <c r="Q369" s="98" t="s">
        <v>21</v>
      </c>
      <c r="R369" s="99" t="s">
        <v>21</v>
      </c>
      <c r="S369" s="57"/>
      <c r="T369" s="16"/>
      <c r="U369" s="16"/>
    </row>
    <row r="370" spans="1:21" ht="25.15" customHeight="1" x14ac:dyDescent="0.25">
      <c r="A370" s="70" t="s">
        <v>1127</v>
      </c>
      <c r="B370" s="54" t="s">
        <v>797</v>
      </c>
      <c r="C370" s="179">
        <v>1961</v>
      </c>
      <c r="D370" s="179">
        <v>2011</v>
      </c>
      <c r="E370" s="179" t="s">
        <v>250</v>
      </c>
      <c r="F370" s="179">
        <v>2</v>
      </c>
      <c r="G370" s="179">
        <v>2</v>
      </c>
      <c r="H370" s="48">
        <v>670.2</v>
      </c>
      <c r="I370" s="48">
        <v>0</v>
      </c>
      <c r="J370" s="48">
        <v>523.9</v>
      </c>
      <c r="K370" s="37">
        <f>SUM(L370:O370)</f>
        <v>7464551.580000001</v>
      </c>
      <c r="L370" s="44">
        <v>0</v>
      </c>
      <c r="M370" s="44">
        <v>0</v>
      </c>
      <c r="N370" s="44">
        <v>0</v>
      </c>
      <c r="O370" s="48">
        <f>'[1]Прод. прилож'!$C$155</f>
        <v>7464551.580000001</v>
      </c>
      <c r="P370" s="44">
        <f>K370/H370</f>
        <v>11137.797045658013</v>
      </c>
      <c r="Q370" s="50">
        <v>9673</v>
      </c>
      <c r="R370" s="70" t="s">
        <v>94</v>
      </c>
    </row>
    <row r="371" spans="1:21" s="15" customFormat="1" ht="34.9" customHeight="1" x14ac:dyDescent="0.25">
      <c r="A371" s="224" t="s">
        <v>2608</v>
      </c>
      <c r="B371" s="224"/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  <c r="M371" s="224"/>
      <c r="N371" s="224"/>
      <c r="O371" s="224"/>
      <c r="P371" s="224"/>
      <c r="Q371" s="224"/>
      <c r="R371" s="224"/>
      <c r="S371" s="57"/>
      <c r="T371" s="16"/>
      <c r="U371" s="16"/>
    </row>
    <row r="372" spans="1:21" s="15" customFormat="1" ht="34.9" customHeight="1" x14ac:dyDescent="0.25">
      <c r="A372" s="227" t="s">
        <v>804</v>
      </c>
      <c r="B372" s="227"/>
      <c r="C372" s="161" t="s">
        <v>21</v>
      </c>
      <c r="D372" s="161" t="s">
        <v>21</v>
      </c>
      <c r="E372" s="161" t="s">
        <v>21</v>
      </c>
      <c r="F372" s="96" t="s">
        <v>21</v>
      </c>
      <c r="G372" s="96" t="s">
        <v>21</v>
      </c>
      <c r="H372" s="97">
        <f>SUM(H373:H374)</f>
        <v>834</v>
      </c>
      <c r="I372" s="97">
        <f t="shared" ref="I372:O372" si="73">SUM(I373:I374)</f>
        <v>0</v>
      </c>
      <c r="J372" s="97">
        <f t="shared" si="73"/>
        <v>756</v>
      </c>
      <c r="K372" s="97">
        <f t="shared" si="73"/>
        <v>12191254.800000001</v>
      </c>
      <c r="L372" s="97">
        <f t="shared" si="73"/>
        <v>0</v>
      </c>
      <c r="M372" s="97">
        <f t="shared" si="73"/>
        <v>0</v>
      </c>
      <c r="N372" s="97">
        <f t="shared" si="73"/>
        <v>0</v>
      </c>
      <c r="O372" s="97">
        <f t="shared" si="73"/>
        <v>12191254.800000001</v>
      </c>
      <c r="P372" s="34">
        <f>K372/H372</f>
        <v>14617.811510791367</v>
      </c>
      <c r="Q372" s="98" t="s">
        <v>21</v>
      </c>
      <c r="R372" s="99" t="s">
        <v>21</v>
      </c>
      <c r="S372" s="57"/>
      <c r="T372" s="16"/>
      <c r="U372" s="16"/>
    </row>
    <row r="373" spans="1:21" ht="25.15" customHeight="1" x14ac:dyDescent="0.25">
      <c r="A373" s="69" t="s">
        <v>1128</v>
      </c>
      <c r="B373" s="45" t="s">
        <v>801</v>
      </c>
      <c r="C373" s="179">
        <v>1967</v>
      </c>
      <c r="D373" s="72" t="s">
        <v>232</v>
      </c>
      <c r="E373" s="179" t="s">
        <v>20</v>
      </c>
      <c r="F373" s="179">
        <v>2</v>
      </c>
      <c r="G373" s="179">
        <v>2</v>
      </c>
      <c r="H373" s="48">
        <v>417</v>
      </c>
      <c r="I373" s="48">
        <v>0</v>
      </c>
      <c r="J373" s="48">
        <v>378</v>
      </c>
      <c r="K373" s="37">
        <f>SUM(L373:O373)</f>
        <v>6095627.4000000004</v>
      </c>
      <c r="L373" s="44">
        <v>0</v>
      </c>
      <c r="M373" s="44">
        <v>0</v>
      </c>
      <c r="N373" s="44">
        <v>0</v>
      </c>
      <c r="O373" s="48">
        <f>'[1]Прод. прилож'!$C$701</f>
        <v>6095627.4000000004</v>
      </c>
      <c r="P373" s="44">
        <f>K373/H373</f>
        <v>14617.811510791367</v>
      </c>
      <c r="Q373" s="50">
        <v>9673</v>
      </c>
      <c r="R373" s="70" t="s">
        <v>95</v>
      </c>
      <c r="S373" s="18"/>
      <c r="T373" s="18"/>
    </row>
    <row r="374" spans="1:21" ht="25.15" customHeight="1" x14ac:dyDescent="0.25">
      <c r="A374" s="69" t="s">
        <v>1129</v>
      </c>
      <c r="B374" s="45" t="s">
        <v>802</v>
      </c>
      <c r="C374" s="179">
        <v>1964</v>
      </c>
      <c r="D374" s="72" t="s">
        <v>232</v>
      </c>
      <c r="E374" s="179" t="s">
        <v>20</v>
      </c>
      <c r="F374" s="179">
        <v>2</v>
      </c>
      <c r="G374" s="179">
        <v>2</v>
      </c>
      <c r="H374" s="48">
        <v>417</v>
      </c>
      <c r="I374" s="48">
        <v>0</v>
      </c>
      <c r="J374" s="48">
        <v>378</v>
      </c>
      <c r="K374" s="37">
        <f>SUM(L374:O374)</f>
        <v>6095627.4000000004</v>
      </c>
      <c r="L374" s="44">
        <v>0</v>
      </c>
      <c r="M374" s="44">
        <v>0</v>
      </c>
      <c r="N374" s="44">
        <v>0</v>
      </c>
      <c r="O374" s="48">
        <f>'[1]Прод. прилож'!$C$702</f>
        <v>6095627.4000000004</v>
      </c>
      <c r="P374" s="44">
        <f>K374/H374</f>
        <v>14617.811510791367</v>
      </c>
      <c r="Q374" s="50">
        <v>9673</v>
      </c>
      <c r="R374" s="70" t="s">
        <v>95</v>
      </c>
      <c r="S374" s="18"/>
      <c r="T374" s="18"/>
    </row>
    <row r="375" spans="1:21" ht="34.9" customHeight="1" x14ac:dyDescent="0.25">
      <c r="A375" s="224" t="s">
        <v>2609</v>
      </c>
      <c r="B375" s="224"/>
      <c r="C375" s="224"/>
      <c r="D375" s="224"/>
      <c r="E375" s="224"/>
      <c r="F375" s="224"/>
      <c r="G375" s="224"/>
      <c r="H375" s="224"/>
      <c r="I375" s="224"/>
      <c r="J375" s="224"/>
      <c r="K375" s="224"/>
      <c r="L375" s="224"/>
      <c r="M375" s="224"/>
      <c r="N375" s="224"/>
      <c r="O375" s="224"/>
      <c r="P375" s="224"/>
      <c r="Q375" s="224"/>
      <c r="R375" s="224"/>
    </row>
    <row r="376" spans="1:21" ht="34.9" customHeight="1" x14ac:dyDescent="0.25">
      <c r="A376" s="227" t="s">
        <v>40</v>
      </c>
      <c r="B376" s="227"/>
      <c r="C376" s="161" t="s">
        <v>21</v>
      </c>
      <c r="D376" s="161" t="s">
        <v>21</v>
      </c>
      <c r="E376" s="161" t="s">
        <v>21</v>
      </c>
      <c r="F376" s="96" t="s">
        <v>21</v>
      </c>
      <c r="G376" s="96" t="s">
        <v>21</v>
      </c>
      <c r="H376" s="97">
        <f t="shared" ref="H376:N376" si="74">SUM(H378:H381)</f>
        <v>2203.3000000000002</v>
      </c>
      <c r="I376" s="97">
        <f t="shared" si="74"/>
        <v>71.099999999999994</v>
      </c>
      <c r="J376" s="97">
        <f t="shared" si="74"/>
        <v>1993.6999999999998</v>
      </c>
      <c r="K376" s="97">
        <f t="shared" si="74"/>
        <v>12648014.5</v>
      </c>
      <c r="L376" s="97">
        <f t="shared" si="74"/>
        <v>0</v>
      </c>
      <c r="M376" s="97">
        <f t="shared" si="74"/>
        <v>0</v>
      </c>
      <c r="N376" s="97">
        <f t="shared" si="74"/>
        <v>0</v>
      </c>
      <c r="O376" s="97">
        <f>SUM(O378:O381)</f>
        <v>12648014.5</v>
      </c>
      <c r="P376" s="34">
        <f t="shared" ref="P376:P382" si="75">K376/H376</f>
        <v>5740.4867698452317</v>
      </c>
      <c r="Q376" s="98" t="s">
        <v>21</v>
      </c>
      <c r="R376" s="99" t="s">
        <v>21</v>
      </c>
    </row>
    <row r="377" spans="1:21" ht="27" customHeight="1" x14ac:dyDescent="0.25">
      <c r="A377" s="70" t="s">
        <v>1130</v>
      </c>
      <c r="B377" s="45" t="s">
        <v>2133</v>
      </c>
      <c r="C377" s="72">
        <v>1978</v>
      </c>
      <c r="D377" s="72" t="s">
        <v>232</v>
      </c>
      <c r="E377" s="72" t="s">
        <v>20</v>
      </c>
      <c r="F377" s="71">
        <v>2</v>
      </c>
      <c r="G377" s="71">
        <v>4</v>
      </c>
      <c r="H377" s="46">
        <v>1178.55</v>
      </c>
      <c r="I377" s="46">
        <v>0</v>
      </c>
      <c r="J377" s="46">
        <v>1081.05</v>
      </c>
      <c r="K377" s="46">
        <f t="shared" ref="K377:K382" si="76">SUM(L377:O377)</f>
        <v>11121787.199999999</v>
      </c>
      <c r="L377" s="46">
        <v>0</v>
      </c>
      <c r="M377" s="46">
        <v>0</v>
      </c>
      <c r="N377" s="46">
        <v>0</v>
      </c>
      <c r="O377" s="46">
        <f>'[1]Прод. прилож'!$C$1149</f>
        <v>11121787.199999999</v>
      </c>
      <c r="P377" s="44">
        <f t="shared" si="75"/>
        <v>9436.8395061728388</v>
      </c>
      <c r="Q377" s="50">
        <v>9673</v>
      </c>
      <c r="R377" s="69" t="s">
        <v>96</v>
      </c>
      <c r="S377" s="2"/>
      <c r="T377" s="2"/>
      <c r="U377" s="2"/>
    </row>
    <row r="378" spans="1:21" s="15" customFormat="1" ht="25.15" customHeight="1" x14ac:dyDescent="0.25">
      <c r="A378" s="70" t="s">
        <v>1131</v>
      </c>
      <c r="B378" s="54" t="s">
        <v>2134</v>
      </c>
      <c r="C378" s="179">
        <v>1982</v>
      </c>
      <c r="D378" s="72" t="s">
        <v>232</v>
      </c>
      <c r="E378" s="179" t="s">
        <v>20</v>
      </c>
      <c r="F378" s="71">
        <v>2</v>
      </c>
      <c r="G378" s="71">
        <v>3</v>
      </c>
      <c r="H378" s="44">
        <v>920.7</v>
      </c>
      <c r="I378" s="44">
        <v>0</v>
      </c>
      <c r="J378" s="44">
        <v>835</v>
      </c>
      <c r="K378" s="37">
        <f t="shared" si="76"/>
        <v>3565000</v>
      </c>
      <c r="L378" s="44">
        <v>0</v>
      </c>
      <c r="M378" s="44">
        <v>0</v>
      </c>
      <c r="N378" s="44">
        <v>0</v>
      </c>
      <c r="O378" s="47">
        <f>'[1]Прод. прилож'!$C$704</f>
        <v>3565000</v>
      </c>
      <c r="P378" s="44">
        <f t="shared" si="75"/>
        <v>3872.0538720538721</v>
      </c>
      <c r="Q378" s="50">
        <v>9673</v>
      </c>
      <c r="R378" s="69" t="s">
        <v>95</v>
      </c>
      <c r="S378" s="57"/>
      <c r="T378" s="16"/>
      <c r="U378" s="16"/>
    </row>
    <row r="379" spans="1:21" s="15" customFormat="1" ht="25.15" customHeight="1" x14ac:dyDescent="0.25">
      <c r="A379" s="70" t="s">
        <v>1132</v>
      </c>
      <c r="B379" s="54" t="s">
        <v>2135</v>
      </c>
      <c r="C379" s="179">
        <v>1958</v>
      </c>
      <c r="D379" s="72" t="s">
        <v>232</v>
      </c>
      <c r="E379" s="179" t="s">
        <v>255</v>
      </c>
      <c r="F379" s="71">
        <v>2</v>
      </c>
      <c r="G379" s="71">
        <v>1</v>
      </c>
      <c r="H379" s="44">
        <v>455</v>
      </c>
      <c r="I379" s="44">
        <v>34.1</v>
      </c>
      <c r="J379" s="44">
        <v>368.1</v>
      </c>
      <c r="K379" s="37">
        <f t="shared" si="76"/>
        <v>5338973.5</v>
      </c>
      <c r="L379" s="44">
        <v>0</v>
      </c>
      <c r="M379" s="44">
        <v>0</v>
      </c>
      <c r="N379" s="44">
        <v>0</v>
      </c>
      <c r="O379" s="47">
        <f>'[1]Прод. прилож'!$C$157</f>
        <v>5338973.5</v>
      </c>
      <c r="P379" s="44">
        <f t="shared" si="75"/>
        <v>11734.007692307692</v>
      </c>
      <c r="Q379" s="50">
        <v>9673</v>
      </c>
      <c r="R379" s="69" t="s">
        <v>94</v>
      </c>
      <c r="S379" s="57"/>
      <c r="T379" s="16"/>
      <c r="U379" s="16"/>
    </row>
    <row r="380" spans="1:21" s="15" customFormat="1" ht="25.15" customHeight="1" x14ac:dyDescent="0.25">
      <c r="A380" s="70" t="s">
        <v>1133</v>
      </c>
      <c r="B380" s="54" t="s">
        <v>2136</v>
      </c>
      <c r="C380" s="179">
        <v>1981</v>
      </c>
      <c r="D380" s="72" t="s">
        <v>232</v>
      </c>
      <c r="E380" s="179" t="s">
        <v>255</v>
      </c>
      <c r="F380" s="71">
        <v>2</v>
      </c>
      <c r="G380" s="71">
        <v>1</v>
      </c>
      <c r="H380" s="44">
        <v>415</v>
      </c>
      <c r="I380" s="44">
        <v>37</v>
      </c>
      <c r="J380" s="44">
        <v>378</v>
      </c>
      <c r="K380" s="37">
        <f t="shared" si="76"/>
        <v>2061720</v>
      </c>
      <c r="L380" s="44">
        <v>0</v>
      </c>
      <c r="M380" s="44">
        <v>0</v>
      </c>
      <c r="N380" s="44">
        <v>0</v>
      </c>
      <c r="O380" s="47">
        <f>'[1]Прод. прилож'!$C$1150</f>
        <v>2061720</v>
      </c>
      <c r="P380" s="44">
        <f t="shared" si="75"/>
        <v>4968</v>
      </c>
      <c r="Q380" s="50">
        <v>9673</v>
      </c>
      <c r="R380" s="69" t="s">
        <v>96</v>
      </c>
      <c r="S380" s="57"/>
      <c r="T380" s="16"/>
      <c r="U380" s="16"/>
    </row>
    <row r="381" spans="1:21" s="15" customFormat="1" ht="25.15" customHeight="1" x14ac:dyDescent="0.25">
      <c r="A381" s="70" t="s">
        <v>2452</v>
      </c>
      <c r="B381" s="54" t="s">
        <v>2137</v>
      </c>
      <c r="C381" s="179">
        <v>1965</v>
      </c>
      <c r="D381" s="72" t="s">
        <v>232</v>
      </c>
      <c r="E381" s="179" t="s">
        <v>20</v>
      </c>
      <c r="F381" s="71">
        <v>2</v>
      </c>
      <c r="G381" s="71">
        <v>2</v>
      </c>
      <c r="H381" s="44">
        <v>412.6</v>
      </c>
      <c r="I381" s="44">
        <v>0</v>
      </c>
      <c r="J381" s="44">
        <v>412.6</v>
      </c>
      <c r="K381" s="37">
        <f t="shared" si="76"/>
        <v>1682321.0000000002</v>
      </c>
      <c r="L381" s="44">
        <v>0</v>
      </c>
      <c r="M381" s="44">
        <v>0</v>
      </c>
      <c r="N381" s="44">
        <v>0</v>
      </c>
      <c r="O381" s="47">
        <f>'[1]Прод. прилож'!$C$705</f>
        <v>1682321.0000000002</v>
      </c>
      <c r="P381" s="44">
        <f t="shared" si="75"/>
        <v>4077.3654871546296</v>
      </c>
      <c r="Q381" s="50">
        <v>9673</v>
      </c>
      <c r="R381" s="69" t="s">
        <v>95</v>
      </c>
      <c r="S381" s="57"/>
      <c r="T381" s="16"/>
      <c r="U381" s="16"/>
    </row>
    <row r="382" spans="1:21" ht="25.15" customHeight="1" x14ac:dyDescent="0.25">
      <c r="A382" s="70" t="s">
        <v>1134</v>
      </c>
      <c r="B382" s="54" t="s">
        <v>2138</v>
      </c>
      <c r="C382" s="179">
        <v>1979</v>
      </c>
      <c r="D382" s="72" t="s">
        <v>232</v>
      </c>
      <c r="E382" s="179" t="s">
        <v>20</v>
      </c>
      <c r="F382" s="71">
        <v>2</v>
      </c>
      <c r="G382" s="71">
        <v>3</v>
      </c>
      <c r="H382" s="44">
        <v>1055.3</v>
      </c>
      <c r="I382" s="44">
        <v>0</v>
      </c>
      <c r="J382" s="44">
        <v>965.2</v>
      </c>
      <c r="K382" s="37">
        <f t="shared" si="76"/>
        <v>10765059.199999999</v>
      </c>
      <c r="L382" s="44">
        <v>0</v>
      </c>
      <c r="M382" s="44">
        <v>0</v>
      </c>
      <c r="N382" s="44">
        <v>0</v>
      </c>
      <c r="O382" s="47">
        <f>'[1]Прод. прилож'!$C$158</f>
        <v>10765059.199999999</v>
      </c>
      <c r="P382" s="44">
        <f t="shared" si="75"/>
        <v>10200.946839761205</v>
      </c>
      <c r="Q382" s="50">
        <v>9673</v>
      </c>
      <c r="R382" s="69" t="s">
        <v>94</v>
      </c>
    </row>
    <row r="383" spans="1:21" ht="34.9" customHeight="1" x14ac:dyDescent="0.25">
      <c r="A383" s="224" t="s">
        <v>2610</v>
      </c>
      <c r="B383" s="224"/>
      <c r="C383" s="224"/>
      <c r="D383" s="224"/>
      <c r="E383" s="224"/>
      <c r="F383" s="224"/>
      <c r="G383" s="224"/>
      <c r="H383" s="224"/>
      <c r="I383" s="224"/>
      <c r="J383" s="224"/>
      <c r="K383" s="224"/>
      <c r="L383" s="224"/>
      <c r="M383" s="224"/>
      <c r="N383" s="224"/>
      <c r="O383" s="224"/>
      <c r="P383" s="224"/>
      <c r="Q383" s="224"/>
      <c r="R383" s="224"/>
    </row>
    <row r="384" spans="1:21" ht="34.9" customHeight="1" x14ac:dyDescent="0.25">
      <c r="A384" s="227" t="s">
        <v>41</v>
      </c>
      <c r="B384" s="227"/>
      <c r="C384" s="161" t="s">
        <v>21</v>
      </c>
      <c r="D384" s="161" t="s">
        <v>21</v>
      </c>
      <c r="E384" s="161" t="s">
        <v>21</v>
      </c>
      <c r="F384" s="96" t="s">
        <v>21</v>
      </c>
      <c r="G384" s="96" t="s">
        <v>21</v>
      </c>
      <c r="H384" s="97">
        <f>SUM(H385:H392)</f>
        <v>3135.4</v>
      </c>
      <c r="I384" s="97">
        <f t="shared" ref="I384:O384" si="77">SUM(I385:I392)</f>
        <v>0</v>
      </c>
      <c r="J384" s="97">
        <f t="shared" si="77"/>
        <v>2879.1000000000004</v>
      </c>
      <c r="K384" s="97">
        <f t="shared" si="77"/>
        <v>32924138.899999999</v>
      </c>
      <c r="L384" s="97">
        <f t="shared" si="77"/>
        <v>0</v>
      </c>
      <c r="M384" s="97">
        <f t="shared" si="77"/>
        <v>0</v>
      </c>
      <c r="N384" s="97">
        <f t="shared" si="77"/>
        <v>0</v>
      </c>
      <c r="O384" s="97">
        <f t="shared" si="77"/>
        <v>32924138.899999999</v>
      </c>
      <c r="P384" s="34">
        <f>K384/H384</f>
        <v>10500.777859284301</v>
      </c>
      <c r="Q384" s="98" t="s">
        <v>21</v>
      </c>
      <c r="R384" s="99" t="s">
        <v>21</v>
      </c>
    </row>
    <row r="385" spans="1:21" ht="25.15" customHeight="1" x14ac:dyDescent="0.25">
      <c r="A385" s="69" t="s">
        <v>1135</v>
      </c>
      <c r="B385" s="45" t="s">
        <v>805</v>
      </c>
      <c r="C385" s="179">
        <v>1964</v>
      </c>
      <c r="D385" s="72" t="s">
        <v>232</v>
      </c>
      <c r="E385" s="179" t="s">
        <v>20</v>
      </c>
      <c r="F385" s="179">
        <v>2</v>
      </c>
      <c r="G385" s="179">
        <v>1</v>
      </c>
      <c r="H385" s="48">
        <v>355.6</v>
      </c>
      <c r="I385" s="48">
        <v>0</v>
      </c>
      <c r="J385" s="48">
        <v>301.39999999999998</v>
      </c>
      <c r="K385" s="37">
        <f t="shared" ref="K385:K392" si="78">SUM(L385:O385)</f>
        <v>5756581</v>
      </c>
      <c r="L385" s="44">
        <v>0</v>
      </c>
      <c r="M385" s="44">
        <v>0</v>
      </c>
      <c r="N385" s="44">
        <v>0</v>
      </c>
      <c r="O385" s="47">
        <f>'[1]Прод. прилож'!$C$707</f>
        <v>5756581</v>
      </c>
      <c r="P385" s="44">
        <f t="shared" ref="P385:P392" si="79">K385/H385</f>
        <v>16188.36051743532</v>
      </c>
      <c r="Q385" s="50">
        <v>9673</v>
      </c>
      <c r="R385" s="69" t="s">
        <v>95</v>
      </c>
      <c r="S385" s="18"/>
    </row>
    <row r="386" spans="1:21" ht="25.15" customHeight="1" x14ac:dyDescent="0.25">
      <c r="A386" s="69" t="s">
        <v>1136</v>
      </c>
      <c r="B386" s="45" t="s">
        <v>806</v>
      </c>
      <c r="C386" s="179">
        <v>1964</v>
      </c>
      <c r="D386" s="72" t="s">
        <v>232</v>
      </c>
      <c r="E386" s="179" t="s">
        <v>20</v>
      </c>
      <c r="F386" s="179">
        <v>2</v>
      </c>
      <c r="G386" s="179">
        <v>1</v>
      </c>
      <c r="H386" s="48">
        <v>373.3</v>
      </c>
      <c r="I386" s="48">
        <v>0</v>
      </c>
      <c r="J386" s="48">
        <v>373.3</v>
      </c>
      <c r="K386" s="37">
        <f t="shared" si="78"/>
        <v>5824460.5</v>
      </c>
      <c r="L386" s="44">
        <v>0</v>
      </c>
      <c r="M386" s="44">
        <v>0</v>
      </c>
      <c r="N386" s="44">
        <v>0</v>
      </c>
      <c r="O386" s="47">
        <f>'[1]Прод. прилож'!$C$708</f>
        <v>5824460.5</v>
      </c>
      <c r="P386" s="44">
        <f t="shared" si="79"/>
        <v>15602.626573801232</v>
      </c>
      <c r="Q386" s="50">
        <v>9673</v>
      </c>
      <c r="R386" s="69" t="s">
        <v>95</v>
      </c>
    </row>
    <row r="387" spans="1:21" ht="25.15" customHeight="1" x14ac:dyDescent="0.25">
      <c r="A387" s="69" t="s">
        <v>1137</v>
      </c>
      <c r="B387" s="45" t="s">
        <v>807</v>
      </c>
      <c r="C387" s="179">
        <v>1967</v>
      </c>
      <c r="D387" s="72" t="s">
        <v>232</v>
      </c>
      <c r="E387" s="179" t="s">
        <v>20</v>
      </c>
      <c r="F387" s="179">
        <v>2</v>
      </c>
      <c r="G387" s="179">
        <v>2</v>
      </c>
      <c r="H387" s="48">
        <v>309</v>
      </c>
      <c r="I387" s="48">
        <v>0</v>
      </c>
      <c r="J387" s="48">
        <v>279</v>
      </c>
      <c r="K387" s="37">
        <f t="shared" si="78"/>
        <v>4128246.4</v>
      </c>
      <c r="L387" s="44">
        <v>0</v>
      </c>
      <c r="M387" s="44">
        <v>0</v>
      </c>
      <c r="N387" s="44">
        <v>0</v>
      </c>
      <c r="O387" s="47">
        <f>'[1]Прод. прилож'!$C$1152</f>
        <v>4128246.4</v>
      </c>
      <c r="P387" s="44">
        <f t="shared" si="79"/>
        <v>13360.02071197411</v>
      </c>
      <c r="Q387" s="50">
        <v>9673</v>
      </c>
      <c r="R387" s="69" t="s">
        <v>96</v>
      </c>
    </row>
    <row r="388" spans="1:21" s="15" customFormat="1" ht="47.25" x14ac:dyDescent="0.25">
      <c r="A388" s="69" t="s">
        <v>1138</v>
      </c>
      <c r="B388" s="54" t="s">
        <v>808</v>
      </c>
      <c r="C388" s="179">
        <v>1961</v>
      </c>
      <c r="D388" s="72" t="s">
        <v>232</v>
      </c>
      <c r="E388" s="179" t="s">
        <v>813</v>
      </c>
      <c r="F388" s="179">
        <v>2</v>
      </c>
      <c r="G388" s="179">
        <v>1</v>
      </c>
      <c r="H388" s="48">
        <v>341</v>
      </c>
      <c r="I388" s="48">
        <v>0</v>
      </c>
      <c r="J388" s="48">
        <v>341</v>
      </c>
      <c r="K388" s="37">
        <f t="shared" si="78"/>
        <v>4023050</v>
      </c>
      <c r="L388" s="44">
        <v>0</v>
      </c>
      <c r="M388" s="44">
        <v>0</v>
      </c>
      <c r="N388" s="44">
        <v>0</v>
      </c>
      <c r="O388" s="47">
        <f>'[1]Прод. прилож'!$C$160</f>
        <v>4023050</v>
      </c>
      <c r="P388" s="44">
        <f t="shared" si="79"/>
        <v>11797.800586510264</v>
      </c>
      <c r="Q388" s="50">
        <v>9673</v>
      </c>
      <c r="R388" s="70" t="s">
        <v>94</v>
      </c>
      <c r="S388" s="57"/>
      <c r="T388" s="16"/>
      <c r="U388" s="16"/>
    </row>
    <row r="389" spans="1:21" ht="25.15" customHeight="1" x14ac:dyDescent="0.25">
      <c r="A389" s="69" t="s">
        <v>1139</v>
      </c>
      <c r="B389" s="45" t="s">
        <v>809</v>
      </c>
      <c r="C389" s="179">
        <v>1967</v>
      </c>
      <c r="D389" s="179">
        <v>2014</v>
      </c>
      <c r="E389" s="179" t="s">
        <v>20</v>
      </c>
      <c r="F389" s="179">
        <v>2</v>
      </c>
      <c r="G389" s="179">
        <v>2</v>
      </c>
      <c r="H389" s="48">
        <v>415.6</v>
      </c>
      <c r="I389" s="48">
        <v>0</v>
      </c>
      <c r="J389" s="48">
        <v>367.6</v>
      </c>
      <c r="K389" s="37">
        <f t="shared" si="78"/>
        <v>2495862.4</v>
      </c>
      <c r="L389" s="44">
        <v>0</v>
      </c>
      <c r="M389" s="44">
        <v>0</v>
      </c>
      <c r="N389" s="44">
        <v>0</v>
      </c>
      <c r="O389" s="47">
        <f>'[1]Прод. прилож'!$C$1153</f>
        <v>2495862.4</v>
      </c>
      <c r="P389" s="44">
        <f t="shared" si="79"/>
        <v>6005.4436958614042</v>
      </c>
      <c r="Q389" s="50">
        <v>9673</v>
      </c>
      <c r="R389" s="69" t="s">
        <v>96</v>
      </c>
    </row>
    <row r="390" spans="1:21" ht="25.15" customHeight="1" x14ac:dyDescent="0.25">
      <c r="A390" s="69" t="s">
        <v>1140</v>
      </c>
      <c r="B390" s="45" t="s">
        <v>810</v>
      </c>
      <c r="C390" s="179">
        <v>1963</v>
      </c>
      <c r="D390" s="179">
        <v>2014</v>
      </c>
      <c r="E390" s="179" t="s">
        <v>20</v>
      </c>
      <c r="F390" s="179">
        <v>2</v>
      </c>
      <c r="G390" s="179">
        <v>2</v>
      </c>
      <c r="H390" s="48">
        <v>500.9</v>
      </c>
      <c r="I390" s="48">
        <v>0</v>
      </c>
      <c r="J390" s="48">
        <v>376.8</v>
      </c>
      <c r="K390" s="37">
        <f t="shared" si="78"/>
        <v>502723.6</v>
      </c>
      <c r="L390" s="44">
        <v>0</v>
      </c>
      <c r="M390" s="44">
        <v>0</v>
      </c>
      <c r="N390" s="44">
        <v>0</v>
      </c>
      <c r="O390" s="47">
        <f>'[1]Прод. прилож'!$C$161</f>
        <v>502723.6</v>
      </c>
      <c r="P390" s="44">
        <f t="shared" si="79"/>
        <v>1003.6406468356957</v>
      </c>
      <c r="Q390" s="50">
        <v>9673</v>
      </c>
      <c r="R390" s="70" t="s">
        <v>94</v>
      </c>
    </row>
    <row r="391" spans="1:21" ht="25.15" customHeight="1" x14ac:dyDescent="0.25">
      <c r="A391" s="69" t="s">
        <v>1141</v>
      </c>
      <c r="B391" s="45" t="s">
        <v>811</v>
      </c>
      <c r="C391" s="179">
        <v>1963</v>
      </c>
      <c r="D391" s="72" t="s">
        <v>232</v>
      </c>
      <c r="E391" s="179" t="s">
        <v>20</v>
      </c>
      <c r="F391" s="179">
        <v>2</v>
      </c>
      <c r="G391" s="179">
        <v>2</v>
      </c>
      <c r="H391" s="48">
        <v>420</v>
      </c>
      <c r="I391" s="48">
        <v>0</v>
      </c>
      <c r="J391" s="48">
        <v>420</v>
      </c>
      <c r="K391" s="37">
        <f t="shared" si="78"/>
        <v>5943555</v>
      </c>
      <c r="L391" s="44">
        <v>0</v>
      </c>
      <c r="M391" s="44">
        <v>0</v>
      </c>
      <c r="N391" s="44">
        <v>0</v>
      </c>
      <c r="O391" s="47">
        <f>'[1]Прод. прилож'!$C$709</f>
        <v>5943555</v>
      </c>
      <c r="P391" s="44">
        <f t="shared" si="79"/>
        <v>14151.321428571429</v>
      </c>
      <c r="Q391" s="50">
        <v>9673</v>
      </c>
      <c r="R391" s="69" t="s">
        <v>95</v>
      </c>
    </row>
    <row r="392" spans="1:21" ht="25.15" customHeight="1" x14ac:dyDescent="0.25">
      <c r="A392" s="69" t="s">
        <v>1142</v>
      </c>
      <c r="B392" s="45" t="s">
        <v>812</v>
      </c>
      <c r="C392" s="179">
        <v>1965</v>
      </c>
      <c r="D392" s="72" t="s">
        <v>232</v>
      </c>
      <c r="E392" s="179" t="s">
        <v>20</v>
      </c>
      <c r="F392" s="179">
        <v>2</v>
      </c>
      <c r="G392" s="179">
        <v>2</v>
      </c>
      <c r="H392" s="48">
        <v>420</v>
      </c>
      <c r="I392" s="48">
        <v>0</v>
      </c>
      <c r="J392" s="48">
        <v>420</v>
      </c>
      <c r="K392" s="37">
        <f t="shared" si="78"/>
        <v>4249660</v>
      </c>
      <c r="L392" s="44">
        <v>0</v>
      </c>
      <c r="M392" s="44">
        <v>0</v>
      </c>
      <c r="N392" s="44">
        <v>0</v>
      </c>
      <c r="O392" s="47">
        <f>'[1]Прод. прилож'!$C$1154</f>
        <v>4249660</v>
      </c>
      <c r="P392" s="44">
        <f t="shared" si="79"/>
        <v>10118.238095238095</v>
      </c>
      <c r="Q392" s="50">
        <v>9673</v>
      </c>
      <c r="R392" s="69" t="s">
        <v>96</v>
      </c>
    </row>
    <row r="393" spans="1:21" s="15" customFormat="1" ht="40.15" customHeight="1" x14ac:dyDescent="0.25">
      <c r="A393" s="224" t="s">
        <v>2611</v>
      </c>
      <c r="B393" s="224"/>
      <c r="C393" s="224"/>
      <c r="D393" s="224"/>
      <c r="E393" s="224"/>
      <c r="F393" s="224"/>
      <c r="G393" s="224"/>
      <c r="H393" s="224"/>
      <c r="I393" s="224"/>
      <c r="J393" s="224"/>
      <c r="K393" s="224"/>
      <c r="L393" s="224"/>
      <c r="M393" s="224"/>
      <c r="N393" s="224"/>
      <c r="O393" s="224"/>
      <c r="P393" s="224"/>
      <c r="Q393" s="224"/>
      <c r="R393" s="224"/>
      <c r="S393" s="57"/>
      <c r="T393" s="16"/>
      <c r="U393" s="16"/>
    </row>
    <row r="394" spans="1:21" s="15" customFormat="1" ht="40.15" customHeight="1" x14ac:dyDescent="0.25">
      <c r="A394" s="227" t="s">
        <v>76</v>
      </c>
      <c r="B394" s="227"/>
      <c r="C394" s="161" t="s">
        <v>21</v>
      </c>
      <c r="D394" s="161" t="s">
        <v>21</v>
      </c>
      <c r="E394" s="161" t="s">
        <v>21</v>
      </c>
      <c r="F394" s="96" t="s">
        <v>21</v>
      </c>
      <c r="G394" s="96" t="s">
        <v>21</v>
      </c>
      <c r="H394" s="97">
        <f>SUM(H395:H400)</f>
        <v>2526.8000000000002</v>
      </c>
      <c r="I394" s="97">
        <f t="shared" ref="I394:O394" si="80">SUM(I395:I400)</f>
        <v>0</v>
      </c>
      <c r="J394" s="97">
        <f t="shared" si="80"/>
        <v>2341.6999999999998</v>
      </c>
      <c r="K394" s="97">
        <f t="shared" si="80"/>
        <v>29162810.850000001</v>
      </c>
      <c r="L394" s="97">
        <f t="shared" si="80"/>
        <v>0</v>
      </c>
      <c r="M394" s="97">
        <f t="shared" si="80"/>
        <v>0</v>
      </c>
      <c r="N394" s="97">
        <f t="shared" si="80"/>
        <v>0</v>
      </c>
      <c r="O394" s="97">
        <f t="shared" si="80"/>
        <v>29162810.850000001</v>
      </c>
      <c r="P394" s="34">
        <f>K394/H394</f>
        <v>11541.400526357447</v>
      </c>
      <c r="Q394" s="98" t="s">
        <v>21</v>
      </c>
      <c r="R394" s="99" t="s">
        <v>21</v>
      </c>
      <c r="S394" s="57"/>
      <c r="T394" s="16"/>
      <c r="U394" s="16"/>
    </row>
    <row r="395" spans="1:21" s="15" customFormat="1" ht="25.15" customHeight="1" x14ac:dyDescent="0.25">
      <c r="A395" s="70" t="s">
        <v>1143</v>
      </c>
      <c r="B395" s="45" t="s">
        <v>814</v>
      </c>
      <c r="C395" s="179">
        <v>1961</v>
      </c>
      <c r="D395" s="72" t="s">
        <v>232</v>
      </c>
      <c r="E395" s="179" t="s">
        <v>20</v>
      </c>
      <c r="F395" s="179">
        <v>2</v>
      </c>
      <c r="G395" s="179">
        <v>2</v>
      </c>
      <c r="H395" s="48">
        <v>486.8</v>
      </c>
      <c r="I395" s="48">
        <v>0</v>
      </c>
      <c r="J395" s="48">
        <v>379</v>
      </c>
      <c r="K395" s="37">
        <f t="shared" ref="K395:K400" si="81">SUM(L395:O395)</f>
        <v>5443782.4400000004</v>
      </c>
      <c r="L395" s="44">
        <v>0</v>
      </c>
      <c r="M395" s="44">
        <v>0</v>
      </c>
      <c r="N395" s="44">
        <v>0</v>
      </c>
      <c r="O395" s="48">
        <f>'[1]Прод. прилож'!$C$163</f>
        <v>5443782.4400000004</v>
      </c>
      <c r="P395" s="44">
        <f t="shared" ref="P395:P400" si="82">K395/H395</f>
        <v>11182.7905505341</v>
      </c>
      <c r="Q395" s="50">
        <v>9673</v>
      </c>
      <c r="R395" s="70" t="s">
        <v>94</v>
      </c>
      <c r="S395" s="16"/>
      <c r="T395" s="16"/>
    </row>
    <row r="396" spans="1:21" s="15" customFormat="1" ht="25.15" customHeight="1" x14ac:dyDescent="0.25">
      <c r="A396" s="70" t="s">
        <v>1144</v>
      </c>
      <c r="B396" s="45" t="s">
        <v>815</v>
      </c>
      <c r="C396" s="179">
        <v>1961</v>
      </c>
      <c r="D396" s="72" t="s">
        <v>232</v>
      </c>
      <c r="E396" s="179" t="s">
        <v>20</v>
      </c>
      <c r="F396" s="179">
        <v>2</v>
      </c>
      <c r="G396" s="179">
        <v>2</v>
      </c>
      <c r="H396" s="48">
        <v>500</v>
      </c>
      <c r="I396" s="48">
        <v>0</v>
      </c>
      <c r="J396" s="48">
        <v>390.4</v>
      </c>
      <c r="K396" s="37">
        <f t="shared" si="81"/>
        <v>5794000.4100000001</v>
      </c>
      <c r="L396" s="44">
        <v>0</v>
      </c>
      <c r="M396" s="44">
        <v>0</v>
      </c>
      <c r="N396" s="44">
        <v>0</v>
      </c>
      <c r="O396" s="48">
        <f>'[1]Прод. прилож'!$C$164</f>
        <v>5794000.4100000001</v>
      </c>
      <c r="P396" s="44">
        <f t="shared" si="82"/>
        <v>11588.000820000001</v>
      </c>
      <c r="Q396" s="50">
        <v>9673</v>
      </c>
      <c r="R396" s="70" t="s">
        <v>94</v>
      </c>
      <c r="S396" s="16"/>
      <c r="T396" s="16"/>
    </row>
    <row r="397" spans="1:21" s="15" customFormat="1" ht="25.15" customHeight="1" x14ac:dyDescent="0.25">
      <c r="A397" s="70" t="s">
        <v>1145</v>
      </c>
      <c r="B397" s="45" t="s">
        <v>816</v>
      </c>
      <c r="C397" s="179">
        <v>1961</v>
      </c>
      <c r="D397" s="72" t="s">
        <v>232</v>
      </c>
      <c r="E397" s="179" t="s">
        <v>20</v>
      </c>
      <c r="F397" s="179">
        <v>2</v>
      </c>
      <c r="G397" s="179">
        <v>2</v>
      </c>
      <c r="H397" s="48">
        <v>391.6</v>
      </c>
      <c r="I397" s="48">
        <v>0</v>
      </c>
      <c r="J397" s="48">
        <v>397.4</v>
      </c>
      <c r="K397" s="37">
        <f t="shared" si="81"/>
        <v>4523670.4000000004</v>
      </c>
      <c r="L397" s="44">
        <v>0</v>
      </c>
      <c r="M397" s="44">
        <v>0</v>
      </c>
      <c r="N397" s="44">
        <v>0</v>
      </c>
      <c r="O397" s="48">
        <f>'[1]Прод. прилож'!$C$711</f>
        <v>4523670.4000000004</v>
      </c>
      <c r="P397" s="44">
        <f t="shared" si="82"/>
        <v>11551.76302349336</v>
      </c>
      <c r="Q397" s="50">
        <v>9673</v>
      </c>
      <c r="R397" s="69" t="s">
        <v>95</v>
      </c>
      <c r="S397" s="16"/>
      <c r="T397" s="16"/>
    </row>
    <row r="398" spans="1:21" s="15" customFormat="1" ht="25.15" customHeight="1" x14ac:dyDescent="0.25">
      <c r="A398" s="70" t="s">
        <v>1146</v>
      </c>
      <c r="B398" s="45" t="s">
        <v>817</v>
      </c>
      <c r="C398" s="179">
        <v>1961</v>
      </c>
      <c r="D398" s="72" t="s">
        <v>232</v>
      </c>
      <c r="E398" s="179" t="s">
        <v>22</v>
      </c>
      <c r="F398" s="179">
        <v>2</v>
      </c>
      <c r="G398" s="179">
        <v>2</v>
      </c>
      <c r="H398" s="48">
        <v>382</v>
      </c>
      <c r="I398" s="48">
        <v>0</v>
      </c>
      <c r="J398" s="48">
        <v>381.3</v>
      </c>
      <c r="K398" s="37">
        <f t="shared" si="81"/>
        <v>4449488</v>
      </c>
      <c r="L398" s="44">
        <v>0</v>
      </c>
      <c r="M398" s="44">
        <v>0</v>
      </c>
      <c r="N398" s="44">
        <v>0</v>
      </c>
      <c r="O398" s="48">
        <f>'[1]Прод. прилож'!$C$712</f>
        <v>4449488</v>
      </c>
      <c r="P398" s="44">
        <f t="shared" si="82"/>
        <v>11647.874345549739</v>
      </c>
      <c r="Q398" s="50">
        <v>9673</v>
      </c>
      <c r="R398" s="69" t="s">
        <v>95</v>
      </c>
      <c r="S398" s="16"/>
      <c r="T398" s="16"/>
    </row>
    <row r="399" spans="1:21" s="15" customFormat="1" ht="25.15" customHeight="1" x14ac:dyDescent="0.25">
      <c r="A399" s="70" t="s">
        <v>1147</v>
      </c>
      <c r="B399" s="45" t="s">
        <v>818</v>
      </c>
      <c r="C399" s="179">
        <v>1961</v>
      </c>
      <c r="D399" s="72" t="s">
        <v>232</v>
      </c>
      <c r="E399" s="179" t="s">
        <v>22</v>
      </c>
      <c r="F399" s="179">
        <v>2</v>
      </c>
      <c r="G399" s="179">
        <v>2</v>
      </c>
      <c r="H399" s="48">
        <v>376</v>
      </c>
      <c r="I399" s="48">
        <v>0</v>
      </c>
      <c r="J399" s="48">
        <v>383.8</v>
      </c>
      <c r="K399" s="37">
        <f t="shared" si="81"/>
        <v>4460164</v>
      </c>
      <c r="L399" s="44">
        <v>0</v>
      </c>
      <c r="M399" s="44">
        <v>0</v>
      </c>
      <c r="N399" s="44">
        <v>0</v>
      </c>
      <c r="O399" s="48">
        <f>'[1]Прод. прилож'!$C$1156</f>
        <v>4460164</v>
      </c>
      <c r="P399" s="44">
        <f t="shared" si="82"/>
        <v>11862.13829787234</v>
      </c>
      <c r="Q399" s="50">
        <v>9673</v>
      </c>
      <c r="R399" s="69" t="s">
        <v>96</v>
      </c>
      <c r="S399" s="16"/>
      <c r="T399" s="16"/>
    </row>
    <row r="400" spans="1:21" s="15" customFormat="1" ht="25.15" customHeight="1" x14ac:dyDescent="0.25">
      <c r="A400" s="70" t="s">
        <v>1148</v>
      </c>
      <c r="B400" s="45" t="s">
        <v>819</v>
      </c>
      <c r="C400" s="179">
        <v>1961</v>
      </c>
      <c r="D400" s="72" t="s">
        <v>232</v>
      </c>
      <c r="E400" s="179" t="s">
        <v>20</v>
      </c>
      <c r="F400" s="179">
        <v>2</v>
      </c>
      <c r="G400" s="179">
        <v>2</v>
      </c>
      <c r="H400" s="48">
        <v>390.4</v>
      </c>
      <c r="I400" s="48">
        <v>0</v>
      </c>
      <c r="J400" s="48">
        <v>409.8</v>
      </c>
      <c r="K400" s="37">
        <f t="shared" si="81"/>
        <v>4491705.5999999996</v>
      </c>
      <c r="L400" s="44">
        <v>0</v>
      </c>
      <c r="M400" s="44">
        <v>0</v>
      </c>
      <c r="N400" s="44">
        <v>0</v>
      </c>
      <c r="O400" s="48">
        <f>'[1]Прод. прилож'!$C$1157</f>
        <v>4491705.5999999996</v>
      </c>
      <c r="P400" s="44">
        <f t="shared" si="82"/>
        <v>11505.39344262295</v>
      </c>
      <c r="Q400" s="50">
        <v>9673</v>
      </c>
      <c r="R400" s="69" t="s">
        <v>96</v>
      </c>
      <c r="S400" s="16"/>
      <c r="T400" s="16"/>
    </row>
    <row r="401" spans="1:21" s="15" customFormat="1" ht="34.9" customHeight="1" x14ac:dyDescent="0.25">
      <c r="A401" s="224" t="s">
        <v>2612</v>
      </c>
      <c r="B401" s="224"/>
      <c r="C401" s="224"/>
      <c r="D401" s="224"/>
      <c r="E401" s="224"/>
      <c r="F401" s="224"/>
      <c r="G401" s="224"/>
      <c r="H401" s="224"/>
      <c r="I401" s="224"/>
      <c r="J401" s="224"/>
      <c r="K401" s="224"/>
      <c r="L401" s="224"/>
      <c r="M401" s="224"/>
      <c r="N401" s="224"/>
      <c r="O401" s="224"/>
      <c r="P401" s="224"/>
      <c r="Q401" s="224"/>
      <c r="R401" s="224"/>
      <c r="S401" s="57"/>
      <c r="T401" s="16"/>
      <c r="U401" s="16"/>
    </row>
    <row r="402" spans="1:21" s="15" customFormat="1" ht="34.9" customHeight="1" x14ac:dyDescent="0.25">
      <c r="A402" s="227" t="s">
        <v>42</v>
      </c>
      <c r="B402" s="227"/>
      <c r="C402" s="161" t="s">
        <v>21</v>
      </c>
      <c r="D402" s="161" t="s">
        <v>21</v>
      </c>
      <c r="E402" s="161" t="s">
        <v>21</v>
      </c>
      <c r="F402" s="96" t="s">
        <v>21</v>
      </c>
      <c r="G402" s="96" t="s">
        <v>21</v>
      </c>
      <c r="H402" s="97">
        <f t="shared" ref="H402:N402" si="83">SUM(H403:H410)</f>
        <v>3248.7</v>
      </c>
      <c r="I402" s="97">
        <f t="shared" si="83"/>
        <v>992.50000000000011</v>
      </c>
      <c r="J402" s="97">
        <f t="shared" si="83"/>
        <v>2613.6</v>
      </c>
      <c r="K402" s="97">
        <f t="shared" si="83"/>
        <v>25017661.450000003</v>
      </c>
      <c r="L402" s="97">
        <f t="shared" si="83"/>
        <v>0</v>
      </c>
      <c r="M402" s="97">
        <f t="shared" si="83"/>
        <v>0</v>
      </c>
      <c r="N402" s="97">
        <f t="shared" si="83"/>
        <v>0</v>
      </c>
      <c r="O402" s="97">
        <f>SUM(O403:O410)</f>
        <v>25017661.450000003</v>
      </c>
      <c r="P402" s="34">
        <f>K402/H402</f>
        <v>7700.8223135408025</v>
      </c>
      <c r="Q402" s="98" t="s">
        <v>21</v>
      </c>
      <c r="R402" s="99" t="s">
        <v>21</v>
      </c>
      <c r="S402" s="57"/>
      <c r="T402" s="16"/>
      <c r="U402" s="16"/>
    </row>
    <row r="403" spans="1:21" s="15" customFormat="1" ht="25.15" customHeight="1" x14ac:dyDescent="0.25">
      <c r="A403" s="70" t="s">
        <v>1149</v>
      </c>
      <c r="B403" s="45" t="s">
        <v>2139</v>
      </c>
      <c r="C403" s="203">
        <v>1956</v>
      </c>
      <c r="D403" s="203" t="s">
        <v>232</v>
      </c>
      <c r="E403" s="203" t="s">
        <v>20</v>
      </c>
      <c r="F403" s="203">
        <v>2</v>
      </c>
      <c r="G403" s="203">
        <v>2</v>
      </c>
      <c r="H403" s="48">
        <v>462.5</v>
      </c>
      <c r="I403" s="48">
        <v>303.60000000000002</v>
      </c>
      <c r="J403" s="48">
        <v>397.7</v>
      </c>
      <c r="K403" s="37">
        <f t="shared" ref="K403:K410" si="84">SUM(L403:O403)</f>
        <v>2119289.2000000002</v>
      </c>
      <c r="L403" s="44">
        <v>0</v>
      </c>
      <c r="M403" s="44">
        <v>0</v>
      </c>
      <c r="N403" s="44">
        <v>0</v>
      </c>
      <c r="O403" s="48">
        <f>'[1]Прод. прилож'!$C$166</f>
        <v>2119289.2000000002</v>
      </c>
      <c r="P403" s="44">
        <f t="shared" ref="P403:P410" si="85">K403/H403</f>
        <v>4582.2469189189196</v>
      </c>
      <c r="Q403" s="50">
        <v>9673</v>
      </c>
      <c r="R403" s="70" t="s">
        <v>94</v>
      </c>
      <c r="S403" s="65"/>
      <c r="T403" s="16"/>
      <c r="U403" s="16"/>
    </row>
    <row r="404" spans="1:21" s="15" customFormat="1" ht="25.15" customHeight="1" x14ac:dyDescent="0.25">
      <c r="A404" s="216" t="s">
        <v>1150</v>
      </c>
      <c r="B404" s="210" t="s">
        <v>2140</v>
      </c>
      <c r="C404" s="212">
        <v>1966</v>
      </c>
      <c r="D404" s="212" t="s">
        <v>232</v>
      </c>
      <c r="E404" s="212" t="s">
        <v>20</v>
      </c>
      <c r="F404" s="212">
        <v>2</v>
      </c>
      <c r="G404" s="212">
        <v>2</v>
      </c>
      <c r="H404" s="206">
        <v>418.8</v>
      </c>
      <c r="I404" s="206">
        <v>0</v>
      </c>
      <c r="J404" s="206">
        <v>371.3</v>
      </c>
      <c r="K404" s="37">
        <f t="shared" si="84"/>
        <v>2697000</v>
      </c>
      <c r="L404" s="44">
        <v>0</v>
      </c>
      <c r="M404" s="44">
        <v>0</v>
      </c>
      <c r="N404" s="44">
        <v>0</v>
      </c>
      <c r="O404" s="48">
        <f>'[1]Прод. прилож'!$C$167</f>
        <v>2697000</v>
      </c>
      <c r="P404" s="44">
        <f>K404/H404</f>
        <v>6439.8280802292265</v>
      </c>
      <c r="Q404" s="50">
        <v>9673</v>
      </c>
      <c r="R404" s="70" t="s">
        <v>94</v>
      </c>
      <c r="S404" s="65"/>
      <c r="T404" s="16"/>
      <c r="U404" s="16"/>
    </row>
    <row r="405" spans="1:21" s="15" customFormat="1" ht="25.15" customHeight="1" x14ac:dyDescent="0.25">
      <c r="A405" s="217"/>
      <c r="B405" s="211"/>
      <c r="C405" s="213"/>
      <c r="D405" s="213"/>
      <c r="E405" s="213"/>
      <c r="F405" s="213"/>
      <c r="G405" s="213"/>
      <c r="H405" s="207"/>
      <c r="I405" s="207"/>
      <c r="J405" s="207"/>
      <c r="K405" s="37">
        <f t="shared" si="84"/>
        <v>1958102.3</v>
      </c>
      <c r="L405" s="44">
        <v>0</v>
      </c>
      <c r="M405" s="44">
        <v>0</v>
      </c>
      <c r="N405" s="44">
        <v>0</v>
      </c>
      <c r="O405" s="48">
        <f>'[1]Прод. прилож'!$C$1159</f>
        <v>1958102.3</v>
      </c>
      <c r="P405" s="44">
        <f>K405/H404</f>
        <v>4675.5069245463228</v>
      </c>
      <c r="Q405" s="50">
        <v>9673</v>
      </c>
      <c r="R405" s="70" t="s">
        <v>96</v>
      </c>
      <c r="S405" s="65"/>
      <c r="T405" s="16"/>
      <c r="U405" s="16"/>
    </row>
    <row r="406" spans="1:21" s="15" customFormat="1" ht="25.15" customHeight="1" x14ac:dyDescent="0.25">
      <c r="A406" s="216" t="s">
        <v>1151</v>
      </c>
      <c r="B406" s="210" t="s">
        <v>2167</v>
      </c>
      <c r="C406" s="212">
        <v>1993</v>
      </c>
      <c r="D406" s="212" t="s">
        <v>232</v>
      </c>
      <c r="E406" s="212" t="s">
        <v>22</v>
      </c>
      <c r="F406" s="212">
        <v>3</v>
      </c>
      <c r="G406" s="212">
        <v>2</v>
      </c>
      <c r="H406" s="206">
        <v>979</v>
      </c>
      <c r="I406" s="206">
        <v>0</v>
      </c>
      <c r="J406" s="206">
        <v>732</v>
      </c>
      <c r="K406" s="37">
        <f t="shared" ref="K406:K407" si="86">SUM(L406:O406)</f>
        <v>200000</v>
      </c>
      <c r="L406" s="44">
        <v>0</v>
      </c>
      <c r="M406" s="44">
        <v>0</v>
      </c>
      <c r="N406" s="44">
        <v>0</v>
      </c>
      <c r="O406" s="48">
        <f>'[1]Прод. прилож'!$C$168</f>
        <v>200000</v>
      </c>
      <c r="P406" s="44">
        <f t="shared" ref="P406" si="87">K406/H406</f>
        <v>204.29009193054137</v>
      </c>
      <c r="Q406" s="50">
        <v>9673</v>
      </c>
      <c r="R406" s="70" t="s">
        <v>94</v>
      </c>
      <c r="S406" s="65"/>
      <c r="T406" s="16"/>
      <c r="U406" s="16"/>
    </row>
    <row r="407" spans="1:21" s="15" customFormat="1" ht="25.15" customHeight="1" x14ac:dyDescent="0.25">
      <c r="A407" s="217"/>
      <c r="B407" s="211"/>
      <c r="C407" s="213"/>
      <c r="D407" s="213"/>
      <c r="E407" s="213"/>
      <c r="F407" s="213"/>
      <c r="G407" s="213"/>
      <c r="H407" s="207"/>
      <c r="I407" s="207"/>
      <c r="J407" s="207"/>
      <c r="K407" s="37">
        <f t="shared" si="86"/>
        <v>3536325</v>
      </c>
      <c r="L407" s="44">
        <v>0</v>
      </c>
      <c r="M407" s="44">
        <v>0</v>
      </c>
      <c r="N407" s="44">
        <v>0</v>
      </c>
      <c r="O407" s="48">
        <f>'[1]Прод. прилож'!$C$714</f>
        <v>3536325</v>
      </c>
      <c r="P407" s="44">
        <f>K407/H406</f>
        <v>3612.1807967313584</v>
      </c>
      <c r="Q407" s="50">
        <v>9673</v>
      </c>
      <c r="R407" s="70" t="s">
        <v>95</v>
      </c>
      <c r="S407" s="65"/>
      <c r="T407" s="16"/>
      <c r="U407" s="16"/>
    </row>
    <row r="408" spans="1:21" s="15" customFormat="1" ht="25.15" customHeight="1" x14ac:dyDescent="0.25">
      <c r="A408" s="70" t="s">
        <v>1152</v>
      </c>
      <c r="B408" s="45" t="s">
        <v>2141</v>
      </c>
      <c r="C408" s="179">
        <v>1968</v>
      </c>
      <c r="D408" s="179" t="s">
        <v>232</v>
      </c>
      <c r="E408" s="179" t="s">
        <v>20</v>
      </c>
      <c r="F408" s="179">
        <v>2</v>
      </c>
      <c r="G408" s="179">
        <v>2</v>
      </c>
      <c r="H408" s="48">
        <v>400.7</v>
      </c>
      <c r="I408" s="48">
        <v>263.8</v>
      </c>
      <c r="J408" s="48">
        <v>351.5</v>
      </c>
      <c r="K408" s="37">
        <f t="shared" si="84"/>
        <v>2197886.1999999997</v>
      </c>
      <c r="L408" s="44">
        <v>0</v>
      </c>
      <c r="M408" s="44">
        <v>0</v>
      </c>
      <c r="N408" s="44">
        <v>0</v>
      </c>
      <c r="O408" s="48">
        <f>'[1]Прод. прилож'!$C$1160</f>
        <v>2197886.1999999997</v>
      </c>
      <c r="P408" s="44">
        <f t="shared" si="85"/>
        <v>5485.1165460444217</v>
      </c>
      <c r="Q408" s="50">
        <v>9673</v>
      </c>
      <c r="R408" s="70" t="s">
        <v>96</v>
      </c>
      <c r="S408" s="65"/>
      <c r="T408" s="16"/>
      <c r="U408" s="16"/>
    </row>
    <row r="409" spans="1:21" s="15" customFormat="1" ht="25.15" customHeight="1" x14ac:dyDescent="0.25">
      <c r="A409" s="70" t="s">
        <v>1153</v>
      </c>
      <c r="B409" s="45" t="s">
        <v>2142</v>
      </c>
      <c r="C409" s="179">
        <v>1964</v>
      </c>
      <c r="D409" s="179" t="s">
        <v>232</v>
      </c>
      <c r="E409" s="179" t="s">
        <v>20</v>
      </c>
      <c r="F409" s="179">
        <v>2</v>
      </c>
      <c r="G409" s="179">
        <v>2</v>
      </c>
      <c r="H409" s="48">
        <v>425.7</v>
      </c>
      <c r="I409" s="48">
        <v>213</v>
      </c>
      <c r="J409" s="48">
        <v>380.4</v>
      </c>
      <c r="K409" s="37">
        <f t="shared" si="84"/>
        <v>5744359.4000000004</v>
      </c>
      <c r="L409" s="44">
        <v>0</v>
      </c>
      <c r="M409" s="44">
        <v>0</v>
      </c>
      <c r="N409" s="44">
        <v>0</v>
      </c>
      <c r="O409" s="48">
        <f>'[1]Прод. прилож'!$C$715</f>
        <v>5744359.4000000004</v>
      </c>
      <c r="P409" s="44">
        <f t="shared" si="85"/>
        <v>13493.914493774961</v>
      </c>
      <c r="Q409" s="50">
        <v>9673</v>
      </c>
      <c r="R409" s="70" t="s">
        <v>95</v>
      </c>
      <c r="S409" s="65"/>
      <c r="T409" s="16"/>
      <c r="U409" s="16"/>
    </row>
    <row r="410" spans="1:21" s="15" customFormat="1" ht="25.15" customHeight="1" x14ac:dyDescent="0.25">
      <c r="A410" s="70" t="s">
        <v>1154</v>
      </c>
      <c r="B410" s="45" t="s">
        <v>2143</v>
      </c>
      <c r="C410" s="179">
        <v>1964</v>
      </c>
      <c r="D410" s="179" t="s">
        <v>232</v>
      </c>
      <c r="E410" s="179" t="s">
        <v>20</v>
      </c>
      <c r="F410" s="179">
        <v>2</v>
      </c>
      <c r="G410" s="179">
        <v>2</v>
      </c>
      <c r="H410" s="48">
        <v>562</v>
      </c>
      <c r="I410" s="48">
        <v>212.1</v>
      </c>
      <c r="J410" s="48">
        <v>380.7</v>
      </c>
      <c r="K410" s="37">
        <f t="shared" si="84"/>
        <v>6564699.3499999996</v>
      </c>
      <c r="L410" s="44">
        <v>0</v>
      </c>
      <c r="M410" s="44">
        <v>0</v>
      </c>
      <c r="N410" s="44">
        <v>0</v>
      </c>
      <c r="O410" s="48">
        <f>'[1]Прод. прилож'!$C$716</f>
        <v>6564699.3499999996</v>
      </c>
      <c r="P410" s="44">
        <f t="shared" si="85"/>
        <v>11680.959697508895</v>
      </c>
      <c r="Q410" s="50">
        <v>9673</v>
      </c>
      <c r="R410" s="70" t="s">
        <v>95</v>
      </c>
      <c r="S410" s="65"/>
      <c r="T410" s="16"/>
      <c r="U410" s="16"/>
    </row>
    <row r="411" spans="1:21" s="15" customFormat="1" ht="34.9" customHeight="1" x14ac:dyDescent="0.25">
      <c r="A411" s="224" t="s">
        <v>2613</v>
      </c>
      <c r="B411" s="224"/>
      <c r="C411" s="224"/>
      <c r="D411" s="224"/>
      <c r="E411" s="224"/>
      <c r="F411" s="224"/>
      <c r="G411" s="224"/>
      <c r="H411" s="224"/>
      <c r="I411" s="224"/>
      <c r="J411" s="224"/>
      <c r="K411" s="224"/>
      <c r="L411" s="224"/>
      <c r="M411" s="224"/>
      <c r="N411" s="224"/>
      <c r="O411" s="224"/>
      <c r="P411" s="224"/>
      <c r="Q411" s="224"/>
      <c r="R411" s="224"/>
      <c r="S411" s="57"/>
      <c r="T411" s="16"/>
      <c r="U411" s="16"/>
    </row>
    <row r="412" spans="1:21" s="15" customFormat="1" ht="34.9" customHeight="1" x14ac:dyDescent="0.25">
      <c r="A412" s="227" t="s">
        <v>43</v>
      </c>
      <c r="B412" s="227"/>
      <c r="C412" s="161" t="s">
        <v>21</v>
      </c>
      <c r="D412" s="161" t="s">
        <v>21</v>
      </c>
      <c r="E412" s="161" t="s">
        <v>21</v>
      </c>
      <c r="F412" s="96" t="s">
        <v>21</v>
      </c>
      <c r="G412" s="96" t="s">
        <v>21</v>
      </c>
      <c r="H412" s="97">
        <f>SUM(H413:H416)</f>
        <v>1645.8</v>
      </c>
      <c r="I412" s="97">
        <f t="shared" ref="I412:O412" si="88">SUM(I413:I416)</f>
        <v>425.09999999999997</v>
      </c>
      <c r="J412" s="97">
        <f t="shared" si="88"/>
        <v>1220.6999999999998</v>
      </c>
      <c r="K412" s="97">
        <f t="shared" si="88"/>
        <v>9156924.0999999996</v>
      </c>
      <c r="L412" s="97">
        <f t="shared" si="88"/>
        <v>0</v>
      </c>
      <c r="M412" s="97">
        <f t="shared" si="88"/>
        <v>0</v>
      </c>
      <c r="N412" s="97">
        <f t="shared" si="88"/>
        <v>0</v>
      </c>
      <c r="O412" s="97">
        <f t="shared" si="88"/>
        <v>9156924.0999999996</v>
      </c>
      <c r="P412" s="34">
        <f>K412/H412</f>
        <v>5563.8134038157732</v>
      </c>
      <c r="Q412" s="98" t="s">
        <v>21</v>
      </c>
      <c r="R412" s="99" t="s">
        <v>21</v>
      </c>
      <c r="S412" s="57"/>
      <c r="T412" s="16"/>
      <c r="U412" s="16"/>
    </row>
    <row r="413" spans="1:21" ht="24" customHeight="1" x14ac:dyDescent="0.25">
      <c r="A413" s="69" t="s">
        <v>1155</v>
      </c>
      <c r="B413" s="45" t="s">
        <v>256</v>
      </c>
      <c r="C413" s="93">
        <v>1960</v>
      </c>
      <c r="D413" s="72" t="s">
        <v>232</v>
      </c>
      <c r="E413" s="72" t="s">
        <v>20</v>
      </c>
      <c r="F413" s="71">
        <v>2</v>
      </c>
      <c r="G413" s="71">
        <v>2</v>
      </c>
      <c r="H413" s="48">
        <v>351.6</v>
      </c>
      <c r="I413" s="37">
        <v>50</v>
      </c>
      <c r="J413" s="37">
        <v>301.60000000000002</v>
      </c>
      <c r="K413" s="37">
        <f>SUM(L413:O413)</f>
        <v>1162500</v>
      </c>
      <c r="L413" s="44">
        <v>0</v>
      </c>
      <c r="M413" s="44">
        <v>0</v>
      </c>
      <c r="N413" s="44">
        <v>0</v>
      </c>
      <c r="O413" s="44">
        <f>'[1]Прод. прилож'!$C$718</f>
        <v>1162500</v>
      </c>
      <c r="P413" s="44">
        <f>K413/H413</f>
        <v>3306.3139931740611</v>
      </c>
      <c r="Q413" s="50">
        <v>9673</v>
      </c>
      <c r="R413" s="69" t="s">
        <v>95</v>
      </c>
    </row>
    <row r="414" spans="1:21" ht="24" customHeight="1" x14ac:dyDescent="0.25">
      <c r="A414" s="69" t="s">
        <v>1156</v>
      </c>
      <c r="B414" s="45" t="s">
        <v>257</v>
      </c>
      <c r="C414" s="93">
        <v>1960</v>
      </c>
      <c r="D414" s="72" t="s">
        <v>232</v>
      </c>
      <c r="E414" s="72" t="s">
        <v>20</v>
      </c>
      <c r="F414" s="71">
        <v>2</v>
      </c>
      <c r="G414" s="71">
        <v>2</v>
      </c>
      <c r="H414" s="48">
        <v>444.7</v>
      </c>
      <c r="I414" s="37">
        <v>46</v>
      </c>
      <c r="J414" s="37">
        <v>398.7</v>
      </c>
      <c r="K414" s="37">
        <f>SUM(L414:O414)</f>
        <v>1441500</v>
      </c>
      <c r="L414" s="44">
        <v>0</v>
      </c>
      <c r="M414" s="44">
        <v>0</v>
      </c>
      <c r="N414" s="44">
        <v>0</v>
      </c>
      <c r="O414" s="44">
        <f>'[1]Прод. прилож'!$C$719</f>
        <v>1441500</v>
      </c>
      <c r="P414" s="44">
        <f>K414/H414</f>
        <v>3241.5111310996176</v>
      </c>
      <c r="Q414" s="50">
        <v>9673</v>
      </c>
      <c r="R414" s="69" t="s">
        <v>95</v>
      </c>
    </row>
    <row r="415" spans="1:21" s="15" customFormat="1" ht="24" customHeight="1" x14ac:dyDescent="0.25">
      <c r="A415" s="69" t="s">
        <v>1157</v>
      </c>
      <c r="B415" s="45" t="s">
        <v>820</v>
      </c>
      <c r="C415" s="179">
        <v>1965</v>
      </c>
      <c r="D415" s="179" t="s">
        <v>232</v>
      </c>
      <c r="E415" s="179" t="s">
        <v>20</v>
      </c>
      <c r="F415" s="30">
        <v>2</v>
      </c>
      <c r="G415" s="30">
        <v>2</v>
      </c>
      <c r="H415" s="48">
        <v>430.8</v>
      </c>
      <c r="I415" s="48">
        <v>161.4</v>
      </c>
      <c r="J415" s="48">
        <v>269.39999999999998</v>
      </c>
      <c r="K415" s="37">
        <f>SUM(L415:O415)</f>
        <v>2017545.4</v>
      </c>
      <c r="L415" s="44">
        <v>0</v>
      </c>
      <c r="M415" s="44">
        <v>0</v>
      </c>
      <c r="N415" s="44">
        <v>0</v>
      </c>
      <c r="O415" s="48">
        <f>'[1]Прод. прилож'!$C$1162</f>
        <v>2017545.4</v>
      </c>
      <c r="P415" s="44">
        <f>K415/H415</f>
        <v>4683.2530176415967</v>
      </c>
      <c r="Q415" s="50">
        <v>9673</v>
      </c>
      <c r="R415" s="70" t="s">
        <v>96</v>
      </c>
      <c r="S415" s="57"/>
      <c r="T415" s="16"/>
      <c r="U415" s="16"/>
    </row>
    <row r="416" spans="1:21" ht="24" customHeight="1" x14ac:dyDescent="0.25">
      <c r="A416" s="69" t="s">
        <v>1158</v>
      </c>
      <c r="B416" s="45" t="s">
        <v>821</v>
      </c>
      <c r="C416" s="179">
        <v>1965</v>
      </c>
      <c r="D416" s="179" t="s">
        <v>232</v>
      </c>
      <c r="E416" s="179" t="s">
        <v>20</v>
      </c>
      <c r="F416" s="30">
        <v>2</v>
      </c>
      <c r="G416" s="30">
        <v>2</v>
      </c>
      <c r="H416" s="48">
        <v>418.7</v>
      </c>
      <c r="I416" s="48">
        <v>167.7</v>
      </c>
      <c r="J416" s="48">
        <v>251</v>
      </c>
      <c r="K416" s="37">
        <f>SUM(L416:O416)</f>
        <v>4535378.6999999993</v>
      </c>
      <c r="L416" s="44">
        <v>0</v>
      </c>
      <c r="M416" s="44">
        <v>0</v>
      </c>
      <c r="N416" s="44">
        <v>0</v>
      </c>
      <c r="O416" s="48">
        <f>'[1]Прод. прилож'!$C$1163</f>
        <v>4535378.6999999993</v>
      </c>
      <c r="P416" s="44">
        <f>K416/H416</f>
        <v>10832.048483401002</v>
      </c>
      <c r="Q416" s="50">
        <v>9673</v>
      </c>
      <c r="R416" s="70" t="s">
        <v>96</v>
      </c>
    </row>
    <row r="417" spans="1:21" s="15" customFormat="1" ht="34.9" customHeight="1" x14ac:dyDescent="0.25">
      <c r="A417" s="224" t="s">
        <v>2614</v>
      </c>
      <c r="B417" s="224"/>
      <c r="C417" s="224"/>
      <c r="D417" s="224"/>
      <c r="E417" s="224"/>
      <c r="F417" s="224"/>
      <c r="G417" s="224"/>
      <c r="H417" s="224"/>
      <c r="I417" s="224"/>
      <c r="J417" s="224"/>
      <c r="K417" s="224"/>
      <c r="L417" s="224"/>
      <c r="M417" s="224"/>
      <c r="N417" s="224"/>
      <c r="O417" s="224"/>
      <c r="P417" s="224"/>
      <c r="Q417" s="224"/>
      <c r="R417" s="224"/>
      <c r="S417" s="57"/>
      <c r="T417" s="16"/>
      <c r="U417" s="16"/>
    </row>
    <row r="418" spans="1:21" ht="34.9" customHeight="1" x14ac:dyDescent="0.25">
      <c r="A418" s="227" t="s">
        <v>44</v>
      </c>
      <c r="B418" s="227"/>
      <c r="C418" s="161" t="s">
        <v>21</v>
      </c>
      <c r="D418" s="161" t="s">
        <v>21</v>
      </c>
      <c r="E418" s="161" t="s">
        <v>21</v>
      </c>
      <c r="F418" s="96" t="s">
        <v>21</v>
      </c>
      <c r="G418" s="96" t="s">
        <v>21</v>
      </c>
      <c r="H418" s="97">
        <f>SUM(H419)</f>
        <v>498</v>
      </c>
      <c r="I418" s="97">
        <f t="shared" ref="I418:O418" si="89">SUM(I419)</f>
        <v>0</v>
      </c>
      <c r="J418" s="97">
        <f t="shared" si="89"/>
        <v>257.76</v>
      </c>
      <c r="K418" s="97">
        <f t="shared" si="89"/>
        <v>5722442.9000000004</v>
      </c>
      <c r="L418" s="97">
        <f t="shared" si="89"/>
        <v>0</v>
      </c>
      <c r="M418" s="97">
        <f t="shared" si="89"/>
        <v>0</v>
      </c>
      <c r="N418" s="97">
        <f t="shared" si="89"/>
        <v>0</v>
      </c>
      <c r="O418" s="97">
        <f t="shared" si="89"/>
        <v>5722442.9000000004</v>
      </c>
      <c r="P418" s="34">
        <f>K418/H418</f>
        <v>11490.849196787149</v>
      </c>
      <c r="Q418" s="98" t="s">
        <v>21</v>
      </c>
      <c r="R418" s="99" t="s">
        <v>21</v>
      </c>
    </row>
    <row r="419" spans="1:21" ht="24" customHeight="1" x14ac:dyDescent="0.25">
      <c r="A419" s="69" t="s">
        <v>1159</v>
      </c>
      <c r="B419" s="45" t="s">
        <v>822</v>
      </c>
      <c r="C419" s="179">
        <v>1956</v>
      </c>
      <c r="D419" s="179" t="s">
        <v>232</v>
      </c>
      <c r="E419" s="72" t="s">
        <v>20</v>
      </c>
      <c r="F419" s="71">
        <v>2</v>
      </c>
      <c r="G419" s="71">
        <v>2</v>
      </c>
      <c r="H419" s="44">
        <v>498</v>
      </c>
      <c r="I419" s="44">
        <v>0</v>
      </c>
      <c r="J419" s="44">
        <v>257.76</v>
      </c>
      <c r="K419" s="37">
        <f>SUM(L419:O419)</f>
        <v>5722442.9000000004</v>
      </c>
      <c r="L419" s="44">
        <v>0</v>
      </c>
      <c r="M419" s="44">
        <v>0</v>
      </c>
      <c r="N419" s="44">
        <v>0</v>
      </c>
      <c r="O419" s="47">
        <f>'[1]Прод. прилож'!$C$170</f>
        <v>5722442.9000000004</v>
      </c>
      <c r="P419" s="44">
        <f>K419/H419</f>
        <v>11490.849196787149</v>
      </c>
      <c r="Q419" s="50">
        <v>9673</v>
      </c>
      <c r="R419" s="69" t="s">
        <v>94</v>
      </c>
    </row>
    <row r="420" spans="1:21" s="16" customFormat="1" ht="34.9" customHeight="1" x14ac:dyDescent="0.25">
      <c r="A420" s="224" t="s">
        <v>2615</v>
      </c>
      <c r="B420" s="224"/>
      <c r="C420" s="224"/>
      <c r="D420" s="224"/>
      <c r="E420" s="224"/>
      <c r="F420" s="224"/>
      <c r="G420" s="224"/>
      <c r="H420" s="224"/>
      <c r="I420" s="224"/>
      <c r="J420" s="224"/>
      <c r="K420" s="224"/>
      <c r="L420" s="224"/>
      <c r="M420" s="224"/>
      <c r="N420" s="224"/>
      <c r="O420" s="224"/>
      <c r="P420" s="224"/>
      <c r="Q420" s="224"/>
      <c r="R420" s="224"/>
      <c r="S420" s="65"/>
    </row>
    <row r="421" spans="1:21" ht="34.9" customHeight="1" x14ac:dyDescent="0.25">
      <c r="A421" s="227" t="s">
        <v>91</v>
      </c>
      <c r="B421" s="227"/>
      <c r="C421" s="161" t="s">
        <v>21</v>
      </c>
      <c r="D421" s="161" t="s">
        <v>21</v>
      </c>
      <c r="E421" s="161" t="s">
        <v>21</v>
      </c>
      <c r="F421" s="96" t="s">
        <v>21</v>
      </c>
      <c r="G421" s="96" t="s">
        <v>21</v>
      </c>
      <c r="H421" s="97">
        <f>SUM(H422:H438)</f>
        <v>14954.9</v>
      </c>
      <c r="I421" s="97">
        <f t="shared" ref="I421:O421" si="90">SUM(I422:I438)</f>
        <v>3116.6</v>
      </c>
      <c r="J421" s="97">
        <f t="shared" si="90"/>
        <v>11438.2</v>
      </c>
      <c r="K421" s="97">
        <f t="shared" si="90"/>
        <v>94361658.040000007</v>
      </c>
      <c r="L421" s="97">
        <f t="shared" si="90"/>
        <v>0</v>
      </c>
      <c r="M421" s="97">
        <f t="shared" si="90"/>
        <v>0</v>
      </c>
      <c r="N421" s="97">
        <f t="shared" si="90"/>
        <v>0</v>
      </c>
      <c r="O421" s="97">
        <f t="shared" si="90"/>
        <v>94361658.040000007</v>
      </c>
      <c r="P421" s="34">
        <f t="shared" ref="P421:P438" si="91">K421/H421</f>
        <v>6309.748513196344</v>
      </c>
      <c r="Q421" s="98" t="s">
        <v>21</v>
      </c>
      <c r="R421" s="99" t="s">
        <v>21</v>
      </c>
    </row>
    <row r="422" spans="1:21" ht="25.15" customHeight="1" x14ac:dyDescent="0.25">
      <c r="A422" s="70" t="s">
        <v>1160</v>
      </c>
      <c r="B422" s="45" t="s">
        <v>823</v>
      </c>
      <c r="C422" s="72">
        <v>1987</v>
      </c>
      <c r="D422" s="179" t="s">
        <v>232</v>
      </c>
      <c r="E422" s="72" t="s">
        <v>22</v>
      </c>
      <c r="F422" s="71">
        <v>5</v>
      </c>
      <c r="G422" s="71">
        <v>4</v>
      </c>
      <c r="H422" s="46">
        <v>4307.1000000000004</v>
      </c>
      <c r="I422" s="46">
        <v>0</v>
      </c>
      <c r="J422" s="46">
        <v>4307.1000000000004</v>
      </c>
      <c r="K422" s="37">
        <f t="shared" ref="K422:K438" si="92">SUM(L422:O422)</f>
        <v>3974400</v>
      </c>
      <c r="L422" s="44">
        <v>0</v>
      </c>
      <c r="M422" s="44">
        <v>0</v>
      </c>
      <c r="N422" s="44">
        <v>0</v>
      </c>
      <c r="O422" s="48">
        <f>'[1]Прод. прилож'!$C$1165</f>
        <v>3974400</v>
      </c>
      <c r="P422" s="44">
        <f t="shared" si="91"/>
        <v>922.75545030298804</v>
      </c>
      <c r="Q422" s="50">
        <v>9673</v>
      </c>
      <c r="R422" s="70" t="s">
        <v>96</v>
      </c>
      <c r="S422" s="2"/>
      <c r="T422" s="2"/>
      <c r="U422" s="2"/>
    </row>
    <row r="423" spans="1:21" s="116" customFormat="1" ht="25.15" customHeight="1" x14ac:dyDescent="0.25">
      <c r="A423" s="70" t="s">
        <v>1161</v>
      </c>
      <c r="B423" s="45" t="s">
        <v>2003</v>
      </c>
      <c r="C423" s="72">
        <v>1954</v>
      </c>
      <c r="D423" s="72" t="s">
        <v>232</v>
      </c>
      <c r="E423" s="179" t="s">
        <v>20</v>
      </c>
      <c r="F423" s="71">
        <v>2</v>
      </c>
      <c r="G423" s="71">
        <v>1</v>
      </c>
      <c r="H423" s="140">
        <v>535.20000000000005</v>
      </c>
      <c r="I423" s="140">
        <v>137</v>
      </c>
      <c r="J423" s="140">
        <v>398.2</v>
      </c>
      <c r="K423" s="37">
        <f>SUM(L423:O423)</f>
        <v>3363500</v>
      </c>
      <c r="L423" s="140">
        <v>0</v>
      </c>
      <c r="M423" s="140">
        <v>0</v>
      </c>
      <c r="N423" s="140">
        <v>0</v>
      </c>
      <c r="O423" s="44">
        <f>'[1]Прод. прилож'!$C$172</f>
        <v>3363500</v>
      </c>
      <c r="P423" s="50">
        <f>K423/H423</f>
        <v>6284.5665171898354</v>
      </c>
      <c r="Q423" s="37">
        <v>9673</v>
      </c>
      <c r="R423" s="69" t="s">
        <v>94</v>
      </c>
      <c r="S423" s="115"/>
      <c r="T423" s="115"/>
      <c r="U423" s="115"/>
    </row>
    <row r="424" spans="1:21" s="116" customFormat="1" ht="25.15" customHeight="1" x14ac:dyDescent="0.25">
      <c r="A424" s="70" t="s">
        <v>1162</v>
      </c>
      <c r="B424" s="45" t="s">
        <v>2002</v>
      </c>
      <c r="C424" s="72">
        <v>1956</v>
      </c>
      <c r="D424" s="72" t="s">
        <v>232</v>
      </c>
      <c r="E424" s="179" t="s">
        <v>20</v>
      </c>
      <c r="F424" s="71">
        <v>2</v>
      </c>
      <c r="G424" s="71">
        <v>1</v>
      </c>
      <c r="H424" s="140">
        <v>530</v>
      </c>
      <c r="I424" s="140">
        <v>134</v>
      </c>
      <c r="J424" s="140">
        <v>396</v>
      </c>
      <c r="K424" s="37">
        <f>SUM(L424:O424)</f>
        <v>3363500</v>
      </c>
      <c r="L424" s="140">
        <v>0</v>
      </c>
      <c r="M424" s="140">
        <v>0</v>
      </c>
      <c r="N424" s="140">
        <v>0</v>
      </c>
      <c r="O424" s="44">
        <f>'[1]Прод. прилож'!$C$173</f>
        <v>3363500</v>
      </c>
      <c r="P424" s="50">
        <f>K424/H424</f>
        <v>6346.2264150943392</v>
      </c>
      <c r="Q424" s="37">
        <v>9673</v>
      </c>
      <c r="R424" s="69" t="s">
        <v>94</v>
      </c>
      <c r="S424" s="115"/>
      <c r="T424" s="115"/>
      <c r="U424" s="115"/>
    </row>
    <row r="425" spans="1:21" s="116" customFormat="1" ht="25.15" customHeight="1" x14ac:dyDescent="0.25">
      <c r="A425" s="70" t="s">
        <v>1163</v>
      </c>
      <c r="B425" s="45" t="s">
        <v>2001</v>
      </c>
      <c r="C425" s="72">
        <v>1953</v>
      </c>
      <c r="D425" s="72" t="s">
        <v>232</v>
      </c>
      <c r="E425" s="179" t="s">
        <v>20</v>
      </c>
      <c r="F425" s="71">
        <v>1</v>
      </c>
      <c r="G425" s="71">
        <v>1</v>
      </c>
      <c r="H425" s="140">
        <v>293</v>
      </c>
      <c r="I425" s="140">
        <v>74</v>
      </c>
      <c r="J425" s="140">
        <v>219</v>
      </c>
      <c r="K425" s="37">
        <f>SUM(L425:O425)</f>
        <v>3241050</v>
      </c>
      <c r="L425" s="140">
        <v>0</v>
      </c>
      <c r="M425" s="140">
        <v>0</v>
      </c>
      <c r="N425" s="140">
        <v>0</v>
      </c>
      <c r="O425" s="44">
        <f>'[1]Прод. прилож'!$C$174</f>
        <v>3241050</v>
      </c>
      <c r="P425" s="50">
        <f>K425/H425</f>
        <v>11061.60409556314</v>
      </c>
      <c r="Q425" s="37">
        <v>9673</v>
      </c>
      <c r="R425" s="69" t="s">
        <v>94</v>
      </c>
      <c r="S425" s="115"/>
      <c r="T425" s="115"/>
      <c r="U425" s="115"/>
    </row>
    <row r="426" spans="1:21" ht="25.15" customHeight="1" x14ac:dyDescent="0.25">
      <c r="A426" s="70" t="s">
        <v>1164</v>
      </c>
      <c r="B426" s="54" t="s">
        <v>1848</v>
      </c>
      <c r="C426" s="179">
        <v>1965</v>
      </c>
      <c r="D426" s="179" t="s">
        <v>232</v>
      </c>
      <c r="E426" s="179" t="s">
        <v>20</v>
      </c>
      <c r="F426" s="179">
        <v>2</v>
      </c>
      <c r="G426" s="179">
        <v>1</v>
      </c>
      <c r="H426" s="48">
        <f t="shared" ref="H426:H438" si="93">I426+J426</f>
        <v>646</v>
      </c>
      <c r="I426" s="48">
        <v>224</v>
      </c>
      <c r="J426" s="48">
        <v>422</v>
      </c>
      <c r="K426" s="37">
        <f t="shared" si="92"/>
        <v>8280056</v>
      </c>
      <c r="L426" s="44">
        <v>0</v>
      </c>
      <c r="M426" s="44">
        <v>0</v>
      </c>
      <c r="N426" s="44">
        <v>0</v>
      </c>
      <c r="O426" s="48">
        <f>'[1]Прод. прилож'!$C$721</f>
        <v>8280056</v>
      </c>
      <c r="P426" s="44">
        <f t="shared" si="91"/>
        <v>12817.424148606811</v>
      </c>
      <c r="Q426" s="50">
        <v>9673</v>
      </c>
      <c r="R426" s="69" t="s">
        <v>95</v>
      </c>
      <c r="S426" s="2"/>
      <c r="T426" s="2"/>
      <c r="U426" s="2"/>
    </row>
    <row r="427" spans="1:21" ht="25.15" customHeight="1" x14ac:dyDescent="0.25">
      <c r="A427" s="70" t="s">
        <v>1165</v>
      </c>
      <c r="B427" s="54" t="s">
        <v>258</v>
      </c>
      <c r="C427" s="179">
        <v>1964</v>
      </c>
      <c r="D427" s="179">
        <v>1999</v>
      </c>
      <c r="E427" s="179" t="s">
        <v>20</v>
      </c>
      <c r="F427" s="179">
        <v>2</v>
      </c>
      <c r="G427" s="179">
        <v>1</v>
      </c>
      <c r="H427" s="48">
        <f t="shared" si="93"/>
        <v>658.4</v>
      </c>
      <c r="I427" s="48">
        <v>356.4</v>
      </c>
      <c r="J427" s="48">
        <v>302</v>
      </c>
      <c r="K427" s="37">
        <f t="shared" si="92"/>
        <v>4718676</v>
      </c>
      <c r="L427" s="44">
        <v>0</v>
      </c>
      <c r="M427" s="44">
        <v>0</v>
      </c>
      <c r="N427" s="44">
        <v>0</v>
      </c>
      <c r="O427" s="48">
        <f>'[1]Прод. прилож'!$C$722</f>
        <v>4718676</v>
      </c>
      <c r="P427" s="44">
        <f t="shared" si="91"/>
        <v>7166.8833535844478</v>
      </c>
      <c r="Q427" s="50">
        <v>9673</v>
      </c>
      <c r="R427" s="69" t="s">
        <v>95</v>
      </c>
      <c r="S427" s="2"/>
      <c r="T427" s="2"/>
      <c r="U427" s="2"/>
    </row>
    <row r="428" spans="1:21" ht="25.15" customHeight="1" x14ac:dyDescent="0.25">
      <c r="A428" s="70" t="s">
        <v>1166</v>
      </c>
      <c r="B428" s="54" t="s">
        <v>259</v>
      </c>
      <c r="C428" s="179">
        <v>1964</v>
      </c>
      <c r="D428" s="179" t="s">
        <v>232</v>
      </c>
      <c r="E428" s="179" t="s">
        <v>20</v>
      </c>
      <c r="F428" s="179">
        <v>2</v>
      </c>
      <c r="G428" s="179">
        <v>2</v>
      </c>
      <c r="H428" s="48">
        <f t="shared" si="93"/>
        <v>650.5</v>
      </c>
      <c r="I428" s="48">
        <v>225.4</v>
      </c>
      <c r="J428" s="48">
        <v>425.1</v>
      </c>
      <c r="K428" s="37">
        <f t="shared" si="92"/>
        <v>7637987.5</v>
      </c>
      <c r="L428" s="44">
        <v>0</v>
      </c>
      <c r="M428" s="44">
        <v>0</v>
      </c>
      <c r="N428" s="44">
        <v>0</v>
      </c>
      <c r="O428" s="48">
        <f>'[1]Прод. прилож'!$C$723</f>
        <v>7637987.5</v>
      </c>
      <c r="P428" s="44">
        <f t="shared" si="91"/>
        <v>11741.717909300538</v>
      </c>
      <c r="Q428" s="50">
        <v>9673</v>
      </c>
      <c r="R428" s="69" t="s">
        <v>95</v>
      </c>
      <c r="S428" s="2"/>
      <c r="T428" s="2"/>
      <c r="U428" s="2"/>
    </row>
    <row r="429" spans="1:21" ht="25.15" customHeight="1" x14ac:dyDescent="0.25">
      <c r="A429" s="70" t="s">
        <v>1167</v>
      </c>
      <c r="B429" s="54" t="s">
        <v>260</v>
      </c>
      <c r="C429" s="179">
        <v>1962</v>
      </c>
      <c r="D429" s="179" t="s">
        <v>232</v>
      </c>
      <c r="E429" s="179" t="s">
        <v>20</v>
      </c>
      <c r="F429" s="179">
        <v>3</v>
      </c>
      <c r="G429" s="179">
        <v>2</v>
      </c>
      <c r="H429" s="48">
        <v>1198.5</v>
      </c>
      <c r="I429" s="48">
        <v>351.5</v>
      </c>
      <c r="J429" s="48">
        <v>570.20000000000005</v>
      </c>
      <c r="K429" s="37">
        <f t="shared" si="92"/>
        <v>12060801.140000001</v>
      </c>
      <c r="L429" s="44">
        <v>0</v>
      </c>
      <c r="M429" s="44">
        <v>0</v>
      </c>
      <c r="N429" s="44">
        <v>0</v>
      </c>
      <c r="O429" s="48">
        <f>'[1]Прод. прилож'!$C$175</f>
        <v>12060801.140000001</v>
      </c>
      <c r="P429" s="44">
        <f t="shared" si="91"/>
        <v>10063.24667501043</v>
      </c>
      <c r="Q429" s="50">
        <v>9673</v>
      </c>
      <c r="R429" s="70" t="s">
        <v>94</v>
      </c>
      <c r="S429" s="2"/>
      <c r="T429" s="2"/>
      <c r="U429" s="2"/>
    </row>
    <row r="430" spans="1:21" ht="25.15" customHeight="1" x14ac:dyDescent="0.25">
      <c r="A430" s="70" t="s">
        <v>1168</v>
      </c>
      <c r="B430" s="54" t="s">
        <v>261</v>
      </c>
      <c r="C430" s="179">
        <v>1962</v>
      </c>
      <c r="D430" s="179" t="s">
        <v>232</v>
      </c>
      <c r="E430" s="179" t="s">
        <v>20</v>
      </c>
      <c r="F430" s="179">
        <v>2</v>
      </c>
      <c r="G430" s="179">
        <v>2</v>
      </c>
      <c r="H430" s="48">
        <v>508.8</v>
      </c>
      <c r="I430" s="48">
        <v>121.6</v>
      </c>
      <c r="J430" s="48">
        <v>263.89999999999998</v>
      </c>
      <c r="K430" s="37">
        <f t="shared" si="92"/>
        <v>5492706.5</v>
      </c>
      <c r="L430" s="44">
        <v>0</v>
      </c>
      <c r="M430" s="44">
        <v>0</v>
      </c>
      <c r="N430" s="44">
        <v>0</v>
      </c>
      <c r="O430" s="48">
        <f>'[1]Прод. прилож'!$C$176</f>
        <v>5492706.5</v>
      </c>
      <c r="P430" s="44">
        <f t="shared" si="91"/>
        <v>10795.413718553458</v>
      </c>
      <c r="Q430" s="50">
        <v>9673</v>
      </c>
      <c r="R430" s="70" t="s">
        <v>94</v>
      </c>
      <c r="S430" s="2"/>
      <c r="T430" s="2"/>
      <c r="U430" s="2"/>
    </row>
    <row r="431" spans="1:21" ht="25.15" customHeight="1" x14ac:dyDescent="0.25">
      <c r="A431" s="70" t="s">
        <v>1169</v>
      </c>
      <c r="B431" s="54" t="s">
        <v>262</v>
      </c>
      <c r="C431" s="179">
        <v>1965</v>
      </c>
      <c r="D431" s="179" t="s">
        <v>232</v>
      </c>
      <c r="E431" s="179" t="s">
        <v>20</v>
      </c>
      <c r="F431" s="179">
        <v>2</v>
      </c>
      <c r="G431" s="179">
        <v>2</v>
      </c>
      <c r="H431" s="48">
        <f t="shared" si="93"/>
        <v>385.5</v>
      </c>
      <c r="I431" s="48">
        <v>121.6</v>
      </c>
      <c r="J431" s="48">
        <v>263.89999999999998</v>
      </c>
      <c r="K431" s="37">
        <f t="shared" si="92"/>
        <v>3612710.7</v>
      </c>
      <c r="L431" s="44">
        <v>0</v>
      </c>
      <c r="M431" s="44">
        <v>0</v>
      </c>
      <c r="N431" s="44">
        <v>0</v>
      </c>
      <c r="O431" s="48">
        <f>'[1]Прод. прилож'!$C$1166</f>
        <v>3612710.7</v>
      </c>
      <c r="P431" s="44">
        <f t="shared" si="91"/>
        <v>9371.4933852140075</v>
      </c>
      <c r="Q431" s="50">
        <v>9673</v>
      </c>
      <c r="R431" s="70" t="s">
        <v>96</v>
      </c>
      <c r="S431" s="2"/>
      <c r="T431" s="2"/>
      <c r="U431" s="2"/>
    </row>
    <row r="432" spans="1:21" ht="25.15" customHeight="1" x14ac:dyDescent="0.25">
      <c r="A432" s="70" t="s">
        <v>1170</v>
      </c>
      <c r="B432" s="54" t="s">
        <v>263</v>
      </c>
      <c r="C432" s="179">
        <v>1960</v>
      </c>
      <c r="D432" s="179" t="s">
        <v>232</v>
      </c>
      <c r="E432" s="179" t="s">
        <v>20</v>
      </c>
      <c r="F432" s="179">
        <v>2</v>
      </c>
      <c r="G432" s="179">
        <v>1</v>
      </c>
      <c r="H432" s="48">
        <f t="shared" si="93"/>
        <v>248.3</v>
      </c>
      <c r="I432" s="48">
        <v>53</v>
      </c>
      <c r="J432" s="48">
        <v>195.3</v>
      </c>
      <c r="K432" s="37">
        <f t="shared" si="92"/>
        <v>1372866</v>
      </c>
      <c r="L432" s="44">
        <v>0</v>
      </c>
      <c r="M432" s="44">
        <v>0</v>
      </c>
      <c r="N432" s="44">
        <v>0</v>
      </c>
      <c r="O432" s="48">
        <f>'[1]Прод. прилож'!$C$177</f>
        <v>1372866</v>
      </c>
      <c r="P432" s="44">
        <f t="shared" si="91"/>
        <v>5529.0616190092624</v>
      </c>
      <c r="Q432" s="50">
        <v>9673</v>
      </c>
      <c r="R432" s="70" t="s">
        <v>94</v>
      </c>
      <c r="S432" s="2"/>
      <c r="T432" s="2"/>
      <c r="U432" s="2"/>
    </row>
    <row r="433" spans="1:21" ht="25.15" customHeight="1" x14ac:dyDescent="0.25">
      <c r="A433" s="70" t="s">
        <v>1171</v>
      </c>
      <c r="B433" s="54" t="s">
        <v>264</v>
      </c>
      <c r="C433" s="179">
        <v>1960</v>
      </c>
      <c r="D433" s="179" t="s">
        <v>232</v>
      </c>
      <c r="E433" s="179" t="s">
        <v>20</v>
      </c>
      <c r="F433" s="179">
        <v>2</v>
      </c>
      <c r="G433" s="179">
        <v>2</v>
      </c>
      <c r="H433" s="48">
        <f t="shared" si="93"/>
        <v>432</v>
      </c>
      <c r="I433" s="48">
        <v>45.1</v>
      </c>
      <c r="J433" s="48">
        <v>386.9</v>
      </c>
      <c r="K433" s="37">
        <f t="shared" si="92"/>
        <v>2513170</v>
      </c>
      <c r="L433" s="44">
        <v>0</v>
      </c>
      <c r="M433" s="44">
        <v>0</v>
      </c>
      <c r="N433" s="44">
        <v>0</v>
      </c>
      <c r="O433" s="48">
        <f>'[1]Прод. прилож'!$C$178</f>
        <v>2513170</v>
      </c>
      <c r="P433" s="44">
        <f t="shared" si="91"/>
        <v>5817.5231481481478</v>
      </c>
      <c r="Q433" s="50">
        <v>9673</v>
      </c>
      <c r="R433" s="70" t="s">
        <v>94</v>
      </c>
      <c r="S433" s="2"/>
      <c r="T433" s="2"/>
      <c r="U433" s="2"/>
    </row>
    <row r="434" spans="1:21" ht="25.15" customHeight="1" x14ac:dyDescent="0.25">
      <c r="A434" s="70" t="s">
        <v>1172</v>
      </c>
      <c r="B434" s="54" t="s">
        <v>265</v>
      </c>
      <c r="C434" s="179">
        <v>1964</v>
      </c>
      <c r="D434" s="179" t="s">
        <v>232</v>
      </c>
      <c r="E434" s="179" t="s">
        <v>20</v>
      </c>
      <c r="F434" s="179">
        <v>4</v>
      </c>
      <c r="G434" s="179">
        <v>2</v>
      </c>
      <c r="H434" s="48">
        <f t="shared" si="93"/>
        <v>1299.9000000000001</v>
      </c>
      <c r="I434" s="48">
        <v>460.2</v>
      </c>
      <c r="J434" s="48">
        <v>839.7</v>
      </c>
      <c r="K434" s="37">
        <f t="shared" si="92"/>
        <v>14344571.1</v>
      </c>
      <c r="L434" s="44">
        <v>0</v>
      </c>
      <c r="M434" s="44">
        <v>0</v>
      </c>
      <c r="N434" s="44">
        <v>0</v>
      </c>
      <c r="O434" s="48">
        <f>'[1]Прод. прилож'!$C$724</f>
        <v>14344571.1</v>
      </c>
      <c r="P434" s="44">
        <f t="shared" si="91"/>
        <v>11035.134318024462</v>
      </c>
      <c r="Q434" s="50">
        <v>9673</v>
      </c>
      <c r="R434" s="69" t="s">
        <v>95</v>
      </c>
      <c r="S434" s="2"/>
      <c r="T434" s="2"/>
      <c r="U434" s="2"/>
    </row>
    <row r="435" spans="1:21" ht="25.15" customHeight="1" x14ac:dyDescent="0.25">
      <c r="A435" s="70" t="s">
        <v>1173</v>
      </c>
      <c r="B435" s="54" t="s">
        <v>266</v>
      </c>
      <c r="C435" s="179">
        <v>1965</v>
      </c>
      <c r="D435" s="179" t="s">
        <v>232</v>
      </c>
      <c r="E435" s="179" t="s">
        <v>20</v>
      </c>
      <c r="F435" s="179">
        <v>4</v>
      </c>
      <c r="G435" s="179">
        <v>2</v>
      </c>
      <c r="H435" s="48">
        <f t="shared" si="93"/>
        <v>1965.5</v>
      </c>
      <c r="I435" s="48">
        <v>344.3</v>
      </c>
      <c r="J435" s="48">
        <v>1621.2</v>
      </c>
      <c r="K435" s="37">
        <f t="shared" si="92"/>
        <v>7637692.5</v>
      </c>
      <c r="L435" s="44">
        <v>0</v>
      </c>
      <c r="M435" s="44">
        <v>0</v>
      </c>
      <c r="N435" s="44">
        <v>0</v>
      </c>
      <c r="O435" s="48">
        <f>'[1]Прод. прилож'!$C$1167</f>
        <v>7637692.5</v>
      </c>
      <c r="P435" s="44">
        <f t="shared" si="91"/>
        <v>3885.8776392775376</v>
      </c>
      <c r="Q435" s="50">
        <v>9673</v>
      </c>
      <c r="R435" s="70" t="s">
        <v>96</v>
      </c>
      <c r="S435" s="2"/>
      <c r="T435" s="2"/>
      <c r="U435" s="2"/>
    </row>
    <row r="436" spans="1:21" ht="25.15" customHeight="1" x14ac:dyDescent="0.25">
      <c r="A436" s="70" t="s">
        <v>1174</v>
      </c>
      <c r="B436" s="15" t="s">
        <v>267</v>
      </c>
      <c r="C436" s="72">
        <v>1966</v>
      </c>
      <c r="D436" s="179" t="s">
        <v>232</v>
      </c>
      <c r="E436" s="72" t="s">
        <v>20</v>
      </c>
      <c r="F436" s="72">
        <v>2</v>
      </c>
      <c r="G436" s="72">
        <v>2</v>
      </c>
      <c r="H436" s="47">
        <f t="shared" si="93"/>
        <v>478.2</v>
      </c>
      <c r="I436" s="47">
        <v>178</v>
      </c>
      <c r="J436" s="47">
        <v>300.2</v>
      </c>
      <c r="K436" s="37">
        <f t="shared" si="92"/>
        <v>6364980.4000000004</v>
      </c>
      <c r="L436" s="44">
        <v>0</v>
      </c>
      <c r="M436" s="44">
        <v>0</v>
      </c>
      <c r="N436" s="44">
        <v>0</v>
      </c>
      <c r="O436" s="47">
        <f>'[1]Прод. прилож'!$C$1168</f>
        <v>6364980.4000000004</v>
      </c>
      <c r="P436" s="44">
        <f t="shared" si="91"/>
        <v>13310.289418653285</v>
      </c>
      <c r="Q436" s="50">
        <v>9673</v>
      </c>
      <c r="R436" s="70" t="s">
        <v>96</v>
      </c>
    </row>
    <row r="437" spans="1:21" ht="25.15" customHeight="1" x14ac:dyDescent="0.25">
      <c r="A437" s="70" t="s">
        <v>2453</v>
      </c>
      <c r="B437" s="15" t="s">
        <v>268</v>
      </c>
      <c r="C437" s="72">
        <v>1966</v>
      </c>
      <c r="D437" s="179" t="s">
        <v>232</v>
      </c>
      <c r="E437" s="72" t="s">
        <v>20</v>
      </c>
      <c r="F437" s="72">
        <v>2</v>
      </c>
      <c r="G437" s="72">
        <v>2</v>
      </c>
      <c r="H437" s="47">
        <f t="shared" si="93"/>
        <v>428.29999999999995</v>
      </c>
      <c r="I437" s="47">
        <v>168.9</v>
      </c>
      <c r="J437" s="47">
        <v>259.39999999999998</v>
      </c>
      <c r="K437" s="37">
        <f t="shared" si="92"/>
        <v>4507906.6999999993</v>
      </c>
      <c r="L437" s="44">
        <v>0</v>
      </c>
      <c r="M437" s="44">
        <v>0</v>
      </c>
      <c r="N437" s="44">
        <v>0</v>
      </c>
      <c r="O437" s="47">
        <f>'[1]Прод. прилож'!$C$1169</f>
        <v>4507906.6999999993</v>
      </c>
      <c r="P437" s="44">
        <f t="shared" si="91"/>
        <v>10525.114872752743</v>
      </c>
      <c r="Q437" s="50">
        <v>9673</v>
      </c>
      <c r="R437" s="70" t="s">
        <v>96</v>
      </c>
    </row>
    <row r="438" spans="1:21" ht="25.15" customHeight="1" x14ac:dyDescent="0.25">
      <c r="A438" s="70" t="s">
        <v>1175</v>
      </c>
      <c r="B438" s="15" t="s">
        <v>269</v>
      </c>
      <c r="C438" s="72">
        <v>1963</v>
      </c>
      <c r="D438" s="72">
        <v>2010</v>
      </c>
      <c r="E438" s="72" t="s">
        <v>20</v>
      </c>
      <c r="F438" s="72">
        <v>2</v>
      </c>
      <c r="G438" s="72">
        <v>2</v>
      </c>
      <c r="H438" s="47">
        <f t="shared" si="93"/>
        <v>389.70000000000005</v>
      </c>
      <c r="I438" s="47">
        <v>121.6</v>
      </c>
      <c r="J438" s="47">
        <v>268.10000000000002</v>
      </c>
      <c r="K438" s="37">
        <f t="shared" si="92"/>
        <v>1875083.5</v>
      </c>
      <c r="L438" s="44">
        <v>0</v>
      </c>
      <c r="M438" s="44">
        <v>0</v>
      </c>
      <c r="N438" s="44">
        <v>0</v>
      </c>
      <c r="O438" s="47">
        <f>'[1]Прод. прилож'!$C$725</f>
        <v>1875083.5</v>
      </c>
      <c r="P438" s="44">
        <f t="shared" si="91"/>
        <v>4811.6076469078771</v>
      </c>
      <c r="Q438" s="50">
        <v>9673</v>
      </c>
      <c r="R438" s="69" t="s">
        <v>95</v>
      </c>
    </row>
    <row r="439" spans="1:21" s="16" customFormat="1" ht="34.9" customHeight="1" x14ac:dyDescent="0.25">
      <c r="A439" s="224" t="s">
        <v>2616</v>
      </c>
      <c r="B439" s="224"/>
      <c r="C439" s="224"/>
      <c r="D439" s="224"/>
      <c r="E439" s="224"/>
      <c r="F439" s="224"/>
      <c r="G439" s="224"/>
      <c r="H439" s="224"/>
      <c r="I439" s="224"/>
      <c r="J439" s="224"/>
      <c r="K439" s="224"/>
      <c r="L439" s="224"/>
      <c r="M439" s="224"/>
      <c r="N439" s="224"/>
      <c r="O439" s="224"/>
      <c r="P439" s="224"/>
      <c r="Q439" s="224"/>
      <c r="R439" s="224"/>
      <c r="S439" s="65"/>
    </row>
    <row r="440" spans="1:21" ht="34.9" customHeight="1" x14ac:dyDescent="0.25">
      <c r="A440" s="227" t="s">
        <v>83</v>
      </c>
      <c r="B440" s="227"/>
      <c r="C440" s="161" t="s">
        <v>21</v>
      </c>
      <c r="D440" s="161" t="s">
        <v>21</v>
      </c>
      <c r="E440" s="161" t="s">
        <v>21</v>
      </c>
      <c r="F440" s="96" t="s">
        <v>21</v>
      </c>
      <c r="G440" s="96" t="s">
        <v>21</v>
      </c>
      <c r="H440" s="97">
        <f>SUM(H441:H455)</f>
        <v>6216.5</v>
      </c>
      <c r="I440" s="97">
        <f t="shared" ref="I440:O440" si="94">SUM(I441:I455)</f>
        <v>667.6</v>
      </c>
      <c r="J440" s="97">
        <f t="shared" si="94"/>
        <v>5196.0999999999995</v>
      </c>
      <c r="K440" s="97">
        <f t="shared" si="94"/>
        <v>58154590.799999997</v>
      </c>
      <c r="L440" s="97">
        <f t="shared" si="94"/>
        <v>0</v>
      </c>
      <c r="M440" s="97">
        <f t="shared" si="94"/>
        <v>0</v>
      </c>
      <c r="N440" s="97">
        <f t="shared" si="94"/>
        <v>0</v>
      </c>
      <c r="O440" s="97">
        <f t="shared" si="94"/>
        <v>58154590.799999997</v>
      </c>
      <c r="P440" s="34">
        <f>K440/H440</f>
        <v>9354.8766669347697</v>
      </c>
      <c r="Q440" s="98" t="s">
        <v>21</v>
      </c>
      <c r="R440" s="99" t="s">
        <v>21</v>
      </c>
    </row>
    <row r="441" spans="1:21" ht="25.15" customHeight="1" x14ac:dyDescent="0.25">
      <c r="A441" s="69" t="s">
        <v>1176</v>
      </c>
      <c r="B441" s="15" t="s">
        <v>275</v>
      </c>
      <c r="C441" s="72">
        <v>1961</v>
      </c>
      <c r="D441" s="72">
        <v>2014</v>
      </c>
      <c r="E441" s="72" t="s">
        <v>20</v>
      </c>
      <c r="F441" s="72">
        <v>2</v>
      </c>
      <c r="G441" s="72">
        <v>1</v>
      </c>
      <c r="H441" s="19">
        <v>292.7</v>
      </c>
      <c r="I441" s="19">
        <v>89.5</v>
      </c>
      <c r="J441" s="19">
        <v>182.8</v>
      </c>
      <c r="K441" s="37">
        <f t="shared" ref="K441:K455" si="95">SUM(L441:O441)</f>
        <v>2068252.8</v>
      </c>
      <c r="L441" s="44">
        <v>0</v>
      </c>
      <c r="M441" s="44">
        <v>0</v>
      </c>
      <c r="N441" s="44">
        <v>0</v>
      </c>
      <c r="O441" s="19">
        <f>'[1]Прод. прилож'!$C$180</f>
        <v>2068252.8</v>
      </c>
      <c r="P441" s="44">
        <f t="shared" ref="P441:P455" si="96">K441/H441</f>
        <v>7066.1182097710971</v>
      </c>
      <c r="Q441" s="50">
        <v>9673</v>
      </c>
      <c r="R441" s="69" t="s">
        <v>94</v>
      </c>
    </row>
    <row r="442" spans="1:21" ht="25.15" customHeight="1" x14ac:dyDescent="0.25">
      <c r="A442" s="69" t="s">
        <v>1177</v>
      </c>
      <c r="B442" s="15" t="s">
        <v>276</v>
      </c>
      <c r="C442" s="72">
        <v>1963</v>
      </c>
      <c r="D442" s="72">
        <v>2009</v>
      </c>
      <c r="E442" s="72" t="s">
        <v>20</v>
      </c>
      <c r="F442" s="72">
        <v>2</v>
      </c>
      <c r="G442" s="72">
        <v>2</v>
      </c>
      <c r="H442" s="19">
        <f t="shared" ref="H442:H447" si="97">I442+J442</f>
        <v>415.4</v>
      </c>
      <c r="I442" s="19">
        <v>108.2</v>
      </c>
      <c r="J442" s="19">
        <v>307.2</v>
      </c>
      <c r="K442" s="37">
        <f t="shared" si="95"/>
        <v>1799305.6</v>
      </c>
      <c r="L442" s="44">
        <v>0</v>
      </c>
      <c r="M442" s="44">
        <v>0</v>
      </c>
      <c r="N442" s="44">
        <v>0</v>
      </c>
      <c r="O442" s="19">
        <f>'[1]Прод. прилож'!$C$181</f>
        <v>1799305.6</v>
      </c>
      <c r="P442" s="44">
        <f t="shared" si="96"/>
        <v>4331.5012036591243</v>
      </c>
      <c r="Q442" s="50">
        <v>9673</v>
      </c>
      <c r="R442" s="69" t="s">
        <v>94</v>
      </c>
    </row>
    <row r="443" spans="1:21" s="15" customFormat="1" ht="25.15" customHeight="1" x14ac:dyDescent="0.25">
      <c r="A443" s="69" t="s">
        <v>1178</v>
      </c>
      <c r="B443" s="15" t="s">
        <v>289</v>
      </c>
      <c r="C443" s="72">
        <v>1965</v>
      </c>
      <c r="D443" s="179" t="s">
        <v>232</v>
      </c>
      <c r="E443" s="72" t="s">
        <v>20</v>
      </c>
      <c r="F443" s="72">
        <v>2</v>
      </c>
      <c r="G443" s="72">
        <v>2</v>
      </c>
      <c r="H443" s="19">
        <f t="shared" si="97"/>
        <v>415.90000000000003</v>
      </c>
      <c r="I443" s="19">
        <v>48.3</v>
      </c>
      <c r="J443" s="19">
        <v>367.6</v>
      </c>
      <c r="K443" s="37">
        <f t="shared" si="95"/>
        <v>6419749.5999999996</v>
      </c>
      <c r="L443" s="44">
        <v>0</v>
      </c>
      <c r="M443" s="44">
        <v>0</v>
      </c>
      <c r="N443" s="44">
        <v>0</v>
      </c>
      <c r="O443" s="19">
        <f>'[1]Прод. прилож'!$C$727</f>
        <v>6419749.5999999996</v>
      </c>
      <c r="P443" s="44">
        <f t="shared" si="96"/>
        <v>15435.800913681171</v>
      </c>
      <c r="Q443" s="50">
        <v>9673</v>
      </c>
      <c r="R443" s="69" t="s">
        <v>95</v>
      </c>
      <c r="S443" s="57"/>
      <c r="T443" s="17"/>
      <c r="U443" s="16"/>
    </row>
    <row r="444" spans="1:21" s="15" customFormat="1" ht="25.15" customHeight="1" x14ac:dyDescent="0.25">
      <c r="A444" s="69" t="s">
        <v>1179</v>
      </c>
      <c r="B444" s="15" t="s">
        <v>290</v>
      </c>
      <c r="C444" s="72">
        <v>1965</v>
      </c>
      <c r="D444" s="179" t="s">
        <v>232</v>
      </c>
      <c r="E444" s="72" t="s">
        <v>20</v>
      </c>
      <c r="F444" s="72">
        <v>2</v>
      </c>
      <c r="G444" s="72">
        <v>2</v>
      </c>
      <c r="H444" s="19">
        <f t="shared" si="97"/>
        <v>404.7</v>
      </c>
      <c r="I444" s="19">
        <v>42.3</v>
      </c>
      <c r="J444" s="19">
        <v>362.4</v>
      </c>
      <c r="K444" s="37">
        <f t="shared" si="95"/>
        <v>6407384.7999999998</v>
      </c>
      <c r="L444" s="44">
        <v>0</v>
      </c>
      <c r="M444" s="44">
        <v>0</v>
      </c>
      <c r="N444" s="44">
        <v>0</v>
      </c>
      <c r="O444" s="19">
        <f>'[1]Прод. прилож'!$C$728</f>
        <v>6407384.7999999998</v>
      </c>
      <c r="P444" s="44">
        <f t="shared" si="96"/>
        <v>15832.43093649617</v>
      </c>
      <c r="Q444" s="50">
        <v>9673</v>
      </c>
      <c r="R444" s="69" t="s">
        <v>95</v>
      </c>
      <c r="S444" s="65"/>
      <c r="T444" s="16"/>
      <c r="U444" s="16"/>
    </row>
    <row r="445" spans="1:21" s="15" customFormat="1" ht="25.15" customHeight="1" x14ac:dyDescent="0.25">
      <c r="A445" s="69" t="s">
        <v>1180</v>
      </c>
      <c r="B445" s="15" t="s">
        <v>291</v>
      </c>
      <c r="C445" s="72">
        <v>1983</v>
      </c>
      <c r="D445" s="179" t="s">
        <v>232</v>
      </c>
      <c r="E445" s="72" t="s">
        <v>20</v>
      </c>
      <c r="F445" s="72">
        <v>2</v>
      </c>
      <c r="G445" s="72">
        <v>2</v>
      </c>
      <c r="H445" s="19">
        <f t="shared" si="97"/>
        <v>432</v>
      </c>
      <c r="I445" s="19">
        <v>57</v>
      </c>
      <c r="J445" s="19">
        <v>375</v>
      </c>
      <c r="K445" s="37">
        <f t="shared" si="95"/>
        <v>6437524</v>
      </c>
      <c r="L445" s="44">
        <v>0</v>
      </c>
      <c r="M445" s="44">
        <v>0</v>
      </c>
      <c r="N445" s="44">
        <v>0</v>
      </c>
      <c r="O445" s="19">
        <f>'[1]Прод. прилож'!$C$1171</f>
        <v>6437524</v>
      </c>
      <c r="P445" s="44">
        <f t="shared" si="96"/>
        <v>14901.675925925925</v>
      </c>
      <c r="Q445" s="50">
        <v>9673</v>
      </c>
      <c r="R445" s="69" t="s">
        <v>96</v>
      </c>
      <c r="S445" s="65"/>
      <c r="T445" s="16"/>
      <c r="U445" s="16"/>
    </row>
    <row r="446" spans="1:21" s="15" customFormat="1" ht="25.15" customHeight="1" x14ac:dyDescent="0.25">
      <c r="A446" s="69" t="s">
        <v>1181</v>
      </c>
      <c r="B446" s="15" t="s">
        <v>292</v>
      </c>
      <c r="C446" s="72">
        <v>1965</v>
      </c>
      <c r="D446" s="179" t="s">
        <v>232</v>
      </c>
      <c r="E446" s="72" t="s">
        <v>20</v>
      </c>
      <c r="F446" s="72">
        <v>2</v>
      </c>
      <c r="G446" s="72">
        <v>2</v>
      </c>
      <c r="H446" s="19">
        <f t="shared" si="97"/>
        <v>407.7</v>
      </c>
      <c r="I446" s="19">
        <v>41.7</v>
      </c>
      <c r="J446" s="19">
        <v>366</v>
      </c>
      <c r="K446" s="37">
        <f t="shared" si="95"/>
        <v>6410696.7999999998</v>
      </c>
      <c r="L446" s="44">
        <v>0</v>
      </c>
      <c r="M446" s="44">
        <v>0</v>
      </c>
      <c r="N446" s="44">
        <v>0</v>
      </c>
      <c r="O446" s="19">
        <f>'[1]Прод. прилож'!$C$729</f>
        <v>6410696.7999999998</v>
      </c>
      <c r="P446" s="44">
        <f t="shared" si="96"/>
        <v>15724.053961246014</v>
      </c>
      <c r="Q446" s="50">
        <v>9673</v>
      </c>
      <c r="R446" s="69" t="s">
        <v>95</v>
      </c>
      <c r="S446" s="65"/>
      <c r="T446" s="16"/>
      <c r="U446" s="16"/>
    </row>
    <row r="447" spans="1:21" s="15" customFormat="1" ht="25.15" customHeight="1" x14ac:dyDescent="0.25">
      <c r="A447" s="69" t="s">
        <v>1182</v>
      </c>
      <c r="B447" s="15" t="s">
        <v>293</v>
      </c>
      <c r="C447" s="72">
        <v>1963</v>
      </c>
      <c r="D447" s="72">
        <v>2009</v>
      </c>
      <c r="E447" s="72" t="s">
        <v>20</v>
      </c>
      <c r="F447" s="72">
        <v>2</v>
      </c>
      <c r="G447" s="72">
        <v>2</v>
      </c>
      <c r="H447" s="19">
        <f t="shared" si="97"/>
        <v>414</v>
      </c>
      <c r="I447" s="47">
        <v>42.3</v>
      </c>
      <c r="J447" s="19">
        <v>371.7</v>
      </c>
      <c r="K447" s="37">
        <f t="shared" si="95"/>
        <v>2399360.4</v>
      </c>
      <c r="L447" s="44">
        <v>0</v>
      </c>
      <c r="M447" s="44">
        <v>0</v>
      </c>
      <c r="N447" s="44">
        <v>0</v>
      </c>
      <c r="O447" s="19">
        <f>'[1]Прод. прилож'!$C$182</f>
        <v>2399360.4</v>
      </c>
      <c r="P447" s="44">
        <f t="shared" si="96"/>
        <v>5795.5565217391304</v>
      </c>
      <c r="Q447" s="50">
        <v>9673</v>
      </c>
      <c r="R447" s="69" t="s">
        <v>94</v>
      </c>
      <c r="S447" s="65"/>
      <c r="T447" s="16"/>
      <c r="U447" s="16"/>
    </row>
    <row r="448" spans="1:21" s="15" customFormat="1" ht="25.15" customHeight="1" x14ac:dyDescent="0.25">
      <c r="A448" s="69" t="s">
        <v>1183</v>
      </c>
      <c r="B448" s="15" t="s">
        <v>294</v>
      </c>
      <c r="C448" s="72">
        <v>1965</v>
      </c>
      <c r="D448" s="72">
        <v>2009</v>
      </c>
      <c r="E448" s="72" t="s">
        <v>20</v>
      </c>
      <c r="F448" s="72">
        <v>2</v>
      </c>
      <c r="G448" s="72">
        <v>2</v>
      </c>
      <c r="H448" s="19">
        <v>488</v>
      </c>
      <c r="I448" s="47">
        <v>42.3</v>
      </c>
      <c r="J448" s="19">
        <v>371.1</v>
      </c>
      <c r="K448" s="37">
        <f t="shared" si="95"/>
        <v>2235596</v>
      </c>
      <c r="L448" s="44">
        <v>0</v>
      </c>
      <c r="M448" s="44">
        <v>0</v>
      </c>
      <c r="N448" s="44">
        <v>0</v>
      </c>
      <c r="O448" s="19">
        <f>'[1]Прод. прилож'!$C$1172</f>
        <v>2235596</v>
      </c>
      <c r="P448" s="44">
        <f t="shared" si="96"/>
        <v>4581.1393442622948</v>
      </c>
      <c r="Q448" s="50">
        <v>9673</v>
      </c>
      <c r="R448" s="69" t="s">
        <v>96</v>
      </c>
      <c r="S448" s="65"/>
      <c r="T448" s="16"/>
      <c r="U448" s="16"/>
    </row>
    <row r="449" spans="1:21" s="15" customFormat="1" ht="25.15" customHeight="1" x14ac:dyDescent="0.25">
      <c r="A449" s="69" t="s">
        <v>1184</v>
      </c>
      <c r="B449" s="15" t="s">
        <v>295</v>
      </c>
      <c r="C449" s="72">
        <v>1965</v>
      </c>
      <c r="D449" s="72">
        <v>2009</v>
      </c>
      <c r="E449" s="72" t="s">
        <v>20</v>
      </c>
      <c r="F449" s="72">
        <v>2</v>
      </c>
      <c r="G449" s="72">
        <v>2</v>
      </c>
      <c r="H449" s="19">
        <f>I449+J449</f>
        <v>413.40000000000003</v>
      </c>
      <c r="I449" s="47">
        <v>42.3</v>
      </c>
      <c r="J449" s="19">
        <v>371.1</v>
      </c>
      <c r="K449" s="37">
        <f t="shared" si="95"/>
        <v>6437524</v>
      </c>
      <c r="L449" s="44">
        <v>0</v>
      </c>
      <c r="M449" s="44">
        <v>0</v>
      </c>
      <c r="N449" s="44">
        <v>0</v>
      </c>
      <c r="O449" s="19">
        <f>'[1]Прод. прилож'!$C$1173</f>
        <v>6437524</v>
      </c>
      <c r="P449" s="44">
        <f t="shared" si="96"/>
        <v>15572.14320270924</v>
      </c>
      <c r="Q449" s="50">
        <v>9673</v>
      </c>
      <c r="R449" s="69" t="s">
        <v>96</v>
      </c>
      <c r="S449" s="65"/>
      <c r="T449" s="16"/>
      <c r="U449" s="16"/>
    </row>
    <row r="450" spans="1:21" s="15" customFormat="1" ht="25.15" customHeight="1" x14ac:dyDescent="0.25">
      <c r="A450" s="69" t="s">
        <v>1185</v>
      </c>
      <c r="B450" s="15" t="s">
        <v>296</v>
      </c>
      <c r="C450" s="72">
        <v>1962</v>
      </c>
      <c r="D450" s="72">
        <v>2010</v>
      </c>
      <c r="E450" s="72" t="s">
        <v>20</v>
      </c>
      <c r="F450" s="72">
        <v>2</v>
      </c>
      <c r="G450" s="72">
        <v>2</v>
      </c>
      <c r="H450" s="19">
        <v>509.5</v>
      </c>
      <c r="I450" s="19">
        <v>44.4</v>
      </c>
      <c r="J450" s="19">
        <v>350.5</v>
      </c>
      <c r="K450" s="37">
        <f t="shared" si="95"/>
        <v>2636415</v>
      </c>
      <c r="L450" s="44">
        <v>0</v>
      </c>
      <c r="M450" s="44">
        <v>0</v>
      </c>
      <c r="N450" s="44">
        <v>0</v>
      </c>
      <c r="O450" s="19">
        <f>'[1]Прод. прилож'!$C$183</f>
        <v>2636415</v>
      </c>
      <c r="P450" s="44">
        <f t="shared" si="96"/>
        <v>5174.5142296368986</v>
      </c>
      <c r="Q450" s="50">
        <v>9673</v>
      </c>
      <c r="R450" s="69" t="s">
        <v>94</v>
      </c>
      <c r="S450" s="65"/>
      <c r="T450" s="16"/>
      <c r="U450" s="16"/>
    </row>
    <row r="451" spans="1:21" s="15" customFormat="1" ht="25.15" customHeight="1" x14ac:dyDescent="0.25">
      <c r="A451" s="69" t="s">
        <v>1186</v>
      </c>
      <c r="B451" s="15" t="s">
        <v>297</v>
      </c>
      <c r="C451" s="72">
        <v>1962</v>
      </c>
      <c r="D451" s="72">
        <v>2010</v>
      </c>
      <c r="E451" s="72" t="s">
        <v>20</v>
      </c>
      <c r="F451" s="72">
        <v>2</v>
      </c>
      <c r="G451" s="72">
        <v>2</v>
      </c>
      <c r="H451" s="19">
        <v>519.20000000000005</v>
      </c>
      <c r="I451" s="19">
        <v>17.100000000000001</v>
      </c>
      <c r="J451" s="19">
        <v>358.9</v>
      </c>
      <c r="K451" s="37">
        <f t="shared" si="95"/>
        <v>2638212.2000000002</v>
      </c>
      <c r="L451" s="44">
        <v>0</v>
      </c>
      <c r="M451" s="44">
        <v>0</v>
      </c>
      <c r="N451" s="44">
        <v>0</v>
      </c>
      <c r="O451" s="19">
        <f>'[1]Прод. прилож'!$C$184</f>
        <v>2638212.2000000002</v>
      </c>
      <c r="P451" s="44">
        <f t="shared" si="96"/>
        <v>5081.3023882896759</v>
      </c>
      <c r="Q451" s="50">
        <v>9673</v>
      </c>
      <c r="R451" s="69" t="s">
        <v>94</v>
      </c>
      <c r="S451" s="65"/>
      <c r="T451" s="16"/>
      <c r="U451" s="16"/>
    </row>
    <row r="452" spans="1:21" s="15" customFormat="1" ht="25.15" customHeight="1" x14ac:dyDescent="0.25">
      <c r="A452" s="69" t="s">
        <v>1187</v>
      </c>
      <c r="B452" s="15" t="s">
        <v>298</v>
      </c>
      <c r="C452" s="72">
        <v>1965</v>
      </c>
      <c r="D452" s="72">
        <v>2010</v>
      </c>
      <c r="E452" s="72" t="s">
        <v>20</v>
      </c>
      <c r="F452" s="72">
        <v>2</v>
      </c>
      <c r="G452" s="72">
        <v>2</v>
      </c>
      <c r="H452" s="19">
        <f>I452+J452</f>
        <v>376</v>
      </c>
      <c r="I452" s="19">
        <v>20.2</v>
      </c>
      <c r="J452" s="19">
        <v>355.8</v>
      </c>
      <c r="K452" s="37">
        <f t="shared" si="95"/>
        <v>3066142.4</v>
      </c>
      <c r="L452" s="44">
        <v>0</v>
      </c>
      <c r="M452" s="44">
        <v>0</v>
      </c>
      <c r="N452" s="44">
        <v>0</v>
      </c>
      <c r="O452" s="19">
        <f>'[1]Прод. прилож'!$C$1174</f>
        <v>3066142.4</v>
      </c>
      <c r="P452" s="44">
        <f t="shared" si="96"/>
        <v>8154.6340425531916</v>
      </c>
      <c r="Q452" s="50">
        <v>9673</v>
      </c>
      <c r="R452" s="69" t="s">
        <v>96</v>
      </c>
      <c r="S452" s="65"/>
      <c r="T452" s="16"/>
      <c r="U452" s="16"/>
    </row>
    <row r="453" spans="1:21" s="15" customFormat="1" ht="25.15" customHeight="1" x14ac:dyDescent="0.25">
      <c r="A453" s="69" t="s">
        <v>1188</v>
      </c>
      <c r="B453" s="15" t="s">
        <v>299</v>
      </c>
      <c r="C453" s="72">
        <v>1964</v>
      </c>
      <c r="D453" s="72">
        <v>2010</v>
      </c>
      <c r="E453" s="72" t="s">
        <v>20</v>
      </c>
      <c r="F453" s="72">
        <v>2</v>
      </c>
      <c r="G453" s="72">
        <v>2</v>
      </c>
      <c r="H453" s="19">
        <v>376</v>
      </c>
      <c r="I453" s="19">
        <v>24</v>
      </c>
      <c r="J453" s="19">
        <v>352</v>
      </c>
      <c r="K453" s="37">
        <f t="shared" si="95"/>
        <v>3066142.4</v>
      </c>
      <c r="L453" s="44">
        <v>0</v>
      </c>
      <c r="M453" s="44">
        <v>0</v>
      </c>
      <c r="N453" s="44">
        <v>0</v>
      </c>
      <c r="O453" s="19">
        <f>'[1]Прод. прилож'!$C$730</f>
        <v>3066142.4</v>
      </c>
      <c r="P453" s="44">
        <f t="shared" si="96"/>
        <v>8154.6340425531916</v>
      </c>
      <c r="Q453" s="50">
        <v>9673</v>
      </c>
      <c r="R453" s="69" t="s">
        <v>95</v>
      </c>
      <c r="S453" s="65"/>
      <c r="T453" s="16"/>
      <c r="U453" s="16"/>
    </row>
    <row r="454" spans="1:21" s="15" customFormat="1" ht="25.15" customHeight="1" x14ac:dyDescent="0.25">
      <c r="A454" s="69" t="s">
        <v>1189</v>
      </c>
      <c r="B454" s="15" t="s">
        <v>300</v>
      </c>
      <c r="C454" s="72">
        <v>1964</v>
      </c>
      <c r="D454" s="72">
        <v>2010</v>
      </c>
      <c r="E454" s="72" t="s">
        <v>20</v>
      </c>
      <c r="F454" s="72">
        <v>2</v>
      </c>
      <c r="G454" s="72">
        <v>2</v>
      </c>
      <c r="H454" s="19">
        <v>376</v>
      </c>
      <c r="I454" s="19">
        <v>24</v>
      </c>
      <c r="J454" s="19">
        <v>352</v>
      </c>
      <c r="K454" s="37">
        <f t="shared" si="95"/>
        <v>3066142.4</v>
      </c>
      <c r="L454" s="44">
        <v>0</v>
      </c>
      <c r="M454" s="44">
        <v>0</v>
      </c>
      <c r="N454" s="44">
        <v>0</v>
      </c>
      <c r="O454" s="19">
        <f>'[1]Прод. прилож'!$C$731</f>
        <v>3066142.4</v>
      </c>
      <c r="P454" s="44">
        <f t="shared" si="96"/>
        <v>8154.6340425531916</v>
      </c>
      <c r="Q454" s="50">
        <v>9673</v>
      </c>
      <c r="R454" s="69" t="s">
        <v>95</v>
      </c>
      <c r="S454" s="65"/>
      <c r="T454" s="16"/>
      <c r="U454" s="16"/>
    </row>
    <row r="455" spans="1:21" s="15" customFormat="1" ht="25.15" customHeight="1" x14ac:dyDescent="0.25">
      <c r="A455" s="69" t="s">
        <v>1190</v>
      </c>
      <c r="B455" s="15" t="s">
        <v>301</v>
      </c>
      <c r="C455" s="72">
        <v>1965</v>
      </c>
      <c r="D455" s="72">
        <v>2010</v>
      </c>
      <c r="E455" s="72" t="s">
        <v>20</v>
      </c>
      <c r="F455" s="72">
        <v>2</v>
      </c>
      <c r="G455" s="72">
        <v>2</v>
      </c>
      <c r="H455" s="19">
        <f>I455+J455</f>
        <v>376</v>
      </c>
      <c r="I455" s="19">
        <v>24</v>
      </c>
      <c r="J455" s="19">
        <v>352</v>
      </c>
      <c r="K455" s="37">
        <f t="shared" si="95"/>
        <v>3066142.4</v>
      </c>
      <c r="L455" s="44">
        <v>0</v>
      </c>
      <c r="M455" s="44">
        <v>0</v>
      </c>
      <c r="N455" s="44">
        <v>0</v>
      </c>
      <c r="O455" s="19">
        <f>'[1]Прод. прилож'!$C$1175</f>
        <v>3066142.4</v>
      </c>
      <c r="P455" s="44">
        <f t="shared" si="96"/>
        <v>8154.6340425531916</v>
      </c>
      <c r="Q455" s="50">
        <v>9673</v>
      </c>
      <c r="R455" s="69" t="s">
        <v>96</v>
      </c>
      <c r="S455" s="65"/>
      <c r="T455" s="16"/>
      <c r="U455" s="16"/>
    </row>
    <row r="456" spans="1:21" s="16" customFormat="1" ht="34.9" customHeight="1" x14ac:dyDescent="0.25">
      <c r="A456" s="224" t="s">
        <v>2680</v>
      </c>
      <c r="B456" s="224"/>
      <c r="C456" s="224"/>
      <c r="D456" s="224"/>
      <c r="E456" s="224"/>
      <c r="F456" s="224"/>
      <c r="G456" s="224"/>
      <c r="H456" s="224"/>
      <c r="I456" s="224"/>
      <c r="J456" s="224"/>
      <c r="K456" s="224"/>
      <c r="L456" s="224"/>
      <c r="M456" s="224"/>
      <c r="N456" s="224"/>
      <c r="O456" s="224"/>
      <c r="P456" s="224"/>
      <c r="Q456" s="224"/>
      <c r="R456" s="224"/>
      <c r="S456" s="65"/>
    </row>
    <row r="457" spans="1:21" ht="34.9" customHeight="1" x14ac:dyDescent="0.25">
      <c r="A457" s="227" t="s">
        <v>825</v>
      </c>
      <c r="B457" s="227"/>
      <c r="C457" s="161" t="s">
        <v>21</v>
      </c>
      <c r="D457" s="161" t="s">
        <v>21</v>
      </c>
      <c r="E457" s="161" t="s">
        <v>21</v>
      </c>
      <c r="F457" s="96" t="s">
        <v>21</v>
      </c>
      <c r="G457" s="96" t="s">
        <v>21</v>
      </c>
      <c r="H457" s="97">
        <f>SUM(H458:H466)</f>
        <v>4584.3999999999996</v>
      </c>
      <c r="I457" s="97">
        <f t="shared" ref="I457:O457" si="98">SUM(I458:I466)</f>
        <v>587.79999999999995</v>
      </c>
      <c r="J457" s="97">
        <f t="shared" si="98"/>
        <v>3996.6000000000004</v>
      </c>
      <c r="K457" s="97">
        <f t="shared" si="98"/>
        <v>40371903</v>
      </c>
      <c r="L457" s="97">
        <f t="shared" si="98"/>
        <v>0</v>
      </c>
      <c r="M457" s="97">
        <f t="shared" si="98"/>
        <v>0</v>
      </c>
      <c r="N457" s="97">
        <f t="shared" si="98"/>
        <v>0</v>
      </c>
      <c r="O457" s="97">
        <f t="shared" si="98"/>
        <v>40371903</v>
      </c>
      <c r="P457" s="34">
        <f>K457/H457</f>
        <v>8806.3657185236898</v>
      </c>
      <c r="Q457" s="98" t="s">
        <v>21</v>
      </c>
      <c r="R457" s="99" t="s">
        <v>21</v>
      </c>
    </row>
    <row r="458" spans="1:21" ht="25.15" customHeight="1" x14ac:dyDescent="0.25">
      <c r="A458" s="69" t="s">
        <v>1191</v>
      </c>
      <c r="B458" s="100" t="s">
        <v>2454</v>
      </c>
      <c r="C458" s="72">
        <v>1974</v>
      </c>
      <c r="D458" s="179" t="s">
        <v>232</v>
      </c>
      <c r="E458" s="72" t="s">
        <v>20</v>
      </c>
      <c r="F458" s="72">
        <v>2</v>
      </c>
      <c r="G458" s="72">
        <v>3</v>
      </c>
      <c r="H458" s="47">
        <v>949.3</v>
      </c>
      <c r="I458" s="47">
        <v>8.4</v>
      </c>
      <c r="J458" s="47">
        <v>940.9</v>
      </c>
      <c r="K458" s="37">
        <f t="shared" ref="K458:K466" si="99">SUM(L458:O458)</f>
        <v>4401648</v>
      </c>
      <c r="L458" s="44">
        <v>0</v>
      </c>
      <c r="M458" s="44">
        <v>0</v>
      </c>
      <c r="N458" s="44">
        <v>0</v>
      </c>
      <c r="O458" s="47">
        <f>'[1]Прод. прилож'!$C$186</f>
        <v>4401648</v>
      </c>
      <c r="P458" s="44">
        <f>K458/H458</f>
        <v>4636.7302222690405</v>
      </c>
      <c r="Q458" s="50">
        <v>9673</v>
      </c>
      <c r="R458" s="69" t="s">
        <v>94</v>
      </c>
      <c r="S458" s="18"/>
    </row>
    <row r="459" spans="1:21" ht="25.15" customHeight="1" x14ac:dyDescent="0.25">
      <c r="A459" s="69" t="s">
        <v>1192</v>
      </c>
      <c r="B459" s="15" t="s">
        <v>272</v>
      </c>
      <c r="C459" s="72">
        <v>1958</v>
      </c>
      <c r="D459" s="72">
        <v>2019</v>
      </c>
      <c r="E459" s="72" t="s">
        <v>20</v>
      </c>
      <c r="F459" s="72">
        <v>2</v>
      </c>
      <c r="G459" s="72">
        <v>2</v>
      </c>
      <c r="H459" s="47">
        <f t="shared" ref="H459:H466" si="100">I459+J459</f>
        <v>474.4</v>
      </c>
      <c r="I459" s="47">
        <v>108.5</v>
      </c>
      <c r="J459" s="47">
        <v>365.9</v>
      </c>
      <c r="K459" s="37">
        <f t="shared" si="99"/>
        <v>1964247</v>
      </c>
      <c r="L459" s="44">
        <v>0</v>
      </c>
      <c r="M459" s="44">
        <v>0</v>
      </c>
      <c r="N459" s="44">
        <v>0</v>
      </c>
      <c r="O459" s="47">
        <f>'[1]Прод. прилож'!$C$187</f>
        <v>1964247</v>
      </c>
      <c r="P459" s="44">
        <f t="shared" ref="P459:P466" si="101">K459/H459</f>
        <v>4140.4869308600337</v>
      </c>
      <c r="Q459" s="50">
        <v>9673</v>
      </c>
      <c r="R459" s="69" t="s">
        <v>94</v>
      </c>
    </row>
    <row r="460" spans="1:21" ht="25.15" customHeight="1" x14ac:dyDescent="0.25">
      <c r="A460" s="69" t="s">
        <v>1193</v>
      </c>
      <c r="B460" s="15" t="s">
        <v>273</v>
      </c>
      <c r="C460" s="72">
        <v>1958</v>
      </c>
      <c r="D460" s="72">
        <v>2019</v>
      </c>
      <c r="E460" s="72" t="s">
        <v>20</v>
      </c>
      <c r="F460" s="72">
        <v>2</v>
      </c>
      <c r="G460" s="72">
        <v>2</v>
      </c>
      <c r="H460" s="47">
        <f t="shared" si="100"/>
        <v>474.7</v>
      </c>
      <c r="I460" s="47">
        <v>108.5</v>
      </c>
      <c r="J460" s="47">
        <v>366.2</v>
      </c>
      <c r="K460" s="37">
        <f t="shared" si="99"/>
        <v>1964247</v>
      </c>
      <c r="L460" s="44">
        <v>0</v>
      </c>
      <c r="M460" s="44">
        <v>0</v>
      </c>
      <c r="N460" s="44">
        <v>0</v>
      </c>
      <c r="O460" s="47">
        <f>'[1]Прод. прилож'!$C$188</f>
        <v>1964247</v>
      </c>
      <c r="P460" s="44">
        <f t="shared" si="101"/>
        <v>4137.8702338318935</v>
      </c>
      <c r="Q460" s="50">
        <v>9673</v>
      </c>
      <c r="R460" s="69" t="s">
        <v>94</v>
      </c>
    </row>
    <row r="461" spans="1:21" ht="25.15" customHeight="1" x14ac:dyDescent="0.25">
      <c r="A461" s="69" t="s">
        <v>1194</v>
      </c>
      <c r="B461" s="15" t="s">
        <v>274</v>
      </c>
      <c r="C461" s="72">
        <v>1958</v>
      </c>
      <c r="D461" s="72">
        <v>2019</v>
      </c>
      <c r="E461" s="72" t="s">
        <v>20</v>
      </c>
      <c r="F461" s="72">
        <v>2</v>
      </c>
      <c r="G461" s="72">
        <v>2</v>
      </c>
      <c r="H461" s="47">
        <f t="shared" si="100"/>
        <v>471</v>
      </c>
      <c r="I461" s="47">
        <v>108.4</v>
      </c>
      <c r="J461" s="47">
        <v>362.6</v>
      </c>
      <c r="K461" s="37">
        <f t="shared" si="99"/>
        <v>2174096</v>
      </c>
      <c r="L461" s="44">
        <v>0</v>
      </c>
      <c r="M461" s="44">
        <v>0</v>
      </c>
      <c r="N461" s="44">
        <v>0</v>
      </c>
      <c r="O461" s="47">
        <f>'[1]Прод. прилож'!$C$733</f>
        <v>2174096</v>
      </c>
      <c r="P461" s="44">
        <f t="shared" si="101"/>
        <v>4615.915074309979</v>
      </c>
      <c r="Q461" s="50">
        <v>9673</v>
      </c>
      <c r="R461" s="69" t="s">
        <v>95</v>
      </c>
    </row>
    <row r="462" spans="1:21" s="15" customFormat="1" ht="25.15" customHeight="1" x14ac:dyDescent="0.25">
      <c r="A462" s="69" t="s">
        <v>1195</v>
      </c>
      <c r="B462" s="15" t="s">
        <v>282</v>
      </c>
      <c r="C462" s="72">
        <v>1962</v>
      </c>
      <c r="D462" s="179" t="s">
        <v>232</v>
      </c>
      <c r="E462" s="72" t="s">
        <v>20</v>
      </c>
      <c r="F462" s="72">
        <v>2</v>
      </c>
      <c r="G462" s="72">
        <v>2</v>
      </c>
      <c r="H462" s="47">
        <f t="shared" si="100"/>
        <v>439.1</v>
      </c>
      <c r="I462" s="47">
        <v>50.8</v>
      </c>
      <c r="J462" s="47">
        <v>388.3</v>
      </c>
      <c r="K462" s="37">
        <f t="shared" si="99"/>
        <v>6680406.0999999996</v>
      </c>
      <c r="L462" s="44">
        <v>0</v>
      </c>
      <c r="M462" s="44">
        <v>0</v>
      </c>
      <c r="N462" s="44">
        <v>0</v>
      </c>
      <c r="O462" s="47">
        <f>'[1]Прод. прилож'!$C$734</f>
        <v>6680406.0999999996</v>
      </c>
      <c r="P462" s="44">
        <f t="shared" si="101"/>
        <v>15213.860396265087</v>
      </c>
      <c r="Q462" s="50">
        <v>9673</v>
      </c>
      <c r="R462" s="69" t="s">
        <v>95</v>
      </c>
      <c r="S462" s="65"/>
      <c r="T462" s="17"/>
      <c r="U462" s="16"/>
    </row>
    <row r="463" spans="1:21" ht="25.15" customHeight="1" x14ac:dyDescent="0.25">
      <c r="A463" s="69" t="s">
        <v>1196</v>
      </c>
      <c r="B463" s="15" t="s">
        <v>283</v>
      </c>
      <c r="C463" s="72">
        <v>1962</v>
      </c>
      <c r="D463" s="179" t="s">
        <v>232</v>
      </c>
      <c r="E463" s="72" t="s">
        <v>20</v>
      </c>
      <c r="F463" s="72">
        <v>2</v>
      </c>
      <c r="G463" s="72">
        <v>2</v>
      </c>
      <c r="H463" s="47">
        <f t="shared" si="100"/>
        <v>452.8</v>
      </c>
      <c r="I463" s="47">
        <v>50.8</v>
      </c>
      <c r="J463" s="47">
        <v>402</v>
      </c>
      <c r="K463" s="37">
        <f t="shared" si="99"/>
        <v>6701928.7999999998</v>
      </c>
      <c r="L463" s="44">
        <v>0</v>
      </c>
      <c r="M463" s="44">
        <v>0</v>
      </c>
      <c r="N463" s="44">
        <v>0</v>
      </c>
      <c r="O463" s="47">
        <f>'[1]Прод. прилож'!$C$735</f>
        <v>6701928.7999999998</v>
      </c>
      <c r="P463" s="44">
        <f t="shared" si="101"/>
        <v>14801.079505300353</v>
      </c>
      <c r="Q463" s="50">
        <v>9673</v>
      </c>
      <c r="R463" s="69" t="s">
        <v>95</v>
      </c>
      <c r="S463" s="18"/>
      <c r="T463" s="18"/>
    </row>
    <row r="464" spans="1:21" ht="25.15" customHeight="1" x14ac:dyDescent="0.25">
      <c r="A464" s="69" t="s">
        <v>1197</v>
      </c>
      <c r="B464" s="15" t="s">
        <v>284</v>
      </c>
      <c r="C464" s="72">
        <v>1962</v>
      </c>
      <c r="D464" s="72">
        <v>2019</v>
      </c>
      <c r="E464" s="72" t="s">
        <v>20</v>
      </c>
      <c r="F464" s="72">
        <v>2</v>
      </c>
      <c r="G464" s="72">
        <v>2</v>
      </c>
      <c r="H464" s="47">
        <f t="shared" si="100"/>
        <v>448.6</v>
      </c>
      <c r="I464" s="47">
        <v>50.8</v>
      </c>
      <c r="J464" s="47">
        <v>397.8</v>
      </c>
      <c r="K464" s="37">
        <f t="shared" si="99"/>
        <v>3130330.6</v>
      </c>
      <c r="L464" s="44">
        <v>0</v>
      </c>
      <c r="M464" s="44">
        <v>0</v>
      </c>
      <c r="N464" s="44">
        <v>0</v>
      </c>
      <c r="O464" s="47">
        <f>'[1]Прод. прилож'!$C$1177</f>
        <v>3130330.6</v>
      </c>
      <c r="P464" s="44">
        <f t="shared" si="101"/>
        <v>6977.9995541685239</v>
      </c>
      <c r="Q464" s="50">
        <v>9673</v>
      </c>
      <c r="R464" s="69" t="s">
        <v>96</v>
      </c>
      <c r="S464" s="18"/>
      <c r="T464" s="18"/>
    </row>
    <row r="465" spans="1:207" ht="25.15" customHeight="1" x14ac:dyDescent="0.25">
      <c r="A465" s="69" t="s">
        <v>1198</v>
      </c>
      <c r="B465" s="15" t="s">
        <v>285</v>
      </c>
      <c r="C465" s="72">
        <v>1962</v>
      </c>
      <c r="D465" s="179" t="s">
        <v>232</v>
      </c>
      <c r="E465" s="72" t="s">
        <v>20</v>
      </c>
      <c r="F465" s="72">
        <v>2</v>
      </c>
      <c r="G465" s="72">
        <v>2</v>
      </c>
      <c r="H465" s="47">
        <f t="shared" si="100"/>
        <v>450.1</v>
      </c>
      <c r="I465" s="47">
        <v>50.8</v>
      </c>
      <c r="J465" s="47">
        <v>399.3</v>
      </c>
      <c r="K465" s="37">
        <f t="shared" si="99"/>
        <v>6697687.0999999996</v>
      </c>
      <c r="L465" s="44">
        <v>0</v>
      </c>
      <c r="M465" s="44">
        <v>0</v>
      </c>
      <c r="N465" s="44">
        <v>0</v>
      </c>
      <c r="O465" s="47">
        <f>'[1]Прод. прилож'!$C$1178</f>
        <v>6697687.0999999996</v>
      </c>
      <c r="P465" s="44">
        <f t="shared" si="101"/>
        <v>14880.442346145299</v>
      </c>
      <c r="Q465" s="50">
        <v>9673</v>
      </c>
      <c r="R465" s="69" t="s">
        <v>96</v>
      </c>
      <c r="S465" s="18"/>
      <c r="T465" s="18"/>
    </row>
    <row r="466" spans="1:207" ht="25.15" customHeight="1" x14ac:dyDescent="0.25">
      <c r="A466" s="69" t="s">
        <v>1199</v>
      </c>
      <c r="B466" s="15" t="s">
        <v>286</v>
      </c>
      <c r="C466" s="72">
        <v>1962</v>
      </c>
      <c r="D466" s="179" t="s">
        <v>232</v>
      </c>
      <c r="E466" s="72" t="s">
        <v>20</v>
      </c>
      <c r="F466" s="72">
        <v>2</v>
      </c>
      <c r="G466" s="72">
        <v>2</v>
      </c>
      <c r="H466" s="47">
        <f t="shared" si="100"/>
        <v>424.40000000000003</v>
      </c>
      <c r="I466" s="47">
        <v>50.8</v>
      </c>
      <c r="J466" s="47">
        <v>373.6</v>
      </c>
      <c r="K466" s="37">
        <f t="shared" si="99"/>
        <v>6657312.4000000004</v>
      </c>
      <c r="L466" s="44">
        <v>0</v>
      </c>
      <c r="M466" s="44">
        <v>0</v>
      </c>
      <c r="N466" s="44">
        <v>0</v>
      </c>
      <c r="O466" s="47">
        <f>'[1]Прод. прилож'!$C$1179</f>
        <v>6657312.4000000004</v>
      </c>
      <c r="P466" s="44">
        <f t="shared" si="101"/>
        <v>15686.409990574928</v>
      </c>
      <c r="Q466" s="50">
        <v>9673</v>
      </c>
      <c r="R466" s="69" t="s">
        <v>96</v>
      </c>
      <c r="S466" s="18"/>
      <c r="T466" s="18"/>
    </row>
    <row r="467" spans="1:207" s="16" customFormat="1" ht="34.9" customHeight="1" x14ac:dyDescent="0.25">
      <c r="A467" s="224" t="s">
        <v>2617</v>
      </c>
      <c r="B467" s="224"/>
      <c r="C467" s="224"/>
      <c r="D467" s="224"/>
      <c r="E467" s="224"/>
      <c r="F467" s="224"/>
      <c r="G467" s="224"/>
      <c r="H467" s="224"/>
      <c r="I467" s="224"/>
      <c r="J467" s="224"/>
      <c r="K467" s="224"/>
      <c r="L467" s="224"/>
      <c r="M467" s="224"/>
      <c r="N467" s="224"/>
      <c r="O467" s="224"/>
      <c r="P467" s="224"/>
      <c r="Q467" s="224"/>
      <c r="R467" s="224"/>
      <c r="S467" s="65"/>
    </row>
    <row r="468" spans="1:207" ht="34.9" customHeight="1" x14ac:dyDescent="0.25">
      <c r="A468" s="227" t="s">
        <v>826</v>
      </c>
      <c r="B468" s="227"/>
      <c r="C468" s="161" t="s">
        <v>21</v>
      </c>
      <c r="D468" s="161" t="s">
        <v>21</v>
      </c>
      <c r="E468" s="161" t="s">
        <v>21</v>
      </c>
      <c r="F468" s="96" t="s">
        <v>21</v>
      </c>
      <c r="G468" s="96" t="s">
        <v>21</v>
      </c>
      <c r="H468" s="97">
        <f>SUM(H469:H470)</f>
        <v>4434.0999999999995</v>
      </c>
      <c r="I468" s="97">
        <f t="shared" ref="I468:O468" si="102">SUM(I469:I470)</f>
        <v>645.97</v>
      </c>
      <c r="J468" s="97">
        <f t="shared" si="102"/>
        <v>3788.13</v>
      </c>
      <c r="K468" s="97">
        <f t="shared" si="102"/>
        <v>16153719.010000002</v>
      </c>
      <c r="L468" s="97">
        <f t="shared" si="102"/>
        <v>0</v>
      </c>
      <c r="M468" s="97">
        <f t="shared" si="102"/>
        <v>0</v>
      </c>
      <c r="N468" s="97">
        <f t="shared" si="102"/>
        <v>0</v>
      </c>
      <c r="O468" s="97">
        <f t="shared" si="102"/>
        <v>16153719.010000002</v>
      </c>
      <c r="P468" s="34">
        <f>K468/H468</f>
        <v>3643.0660133961806</v>
      </c>
      <c r="Q468" s="98" t="s">
        <v>21</v>
      </c>
      <c r="R468" s="99" t="s">
        <v>21</v>
      </c>
    </row>
    <row r="469" spans="1:207" s="15" customFormat="1" ht="25.15" customHeight="1" x14ac:dyDescent="0.25">
      <c r="A469" s="69" t="s">
        <v>1200</v>
      </c>
      <c r="B469" s="15" t="s">
        <v>287</v>
      </c>
      <c r="C469" s="72">
        <v>1958</v>
      </c>
      <c r="D469" s="179" t="s">
        <v>232</v>
      </c>
      <c r="E469" s="72" t="s">
        <v>20</v>
      </c>
      <c r="F469" s="72">
        <v>2</v>
      </c>
      <c r="G469" s="72">
        <v>1</v>
      </c>
      <c r="H469" s="47">
        <f>I469+J469</f>
        <v>519.20000000000005</v>
      </c>
      <c r="I469" s="47">
        <v>0</v>
      </c>
      <c r="J469" s="47">
        <v>519.20000000000005</v>
      </c>
      <c r="K469" s="37">
        <f>SUM(L469:O469)</f>
        <v>3275485.41</v>
      </c>
      <c r="L469" s="44">
        <v>0</v>
      </c>
      <c r="M469" s="44">
        <v>0</v>
      </c>
      <c r="N469" s="44">
        <v>0</v>
      </c>
      <c r="O469" s="47">
        <f>'[1]Прод. прилож'!$C$190</f>
        <v>3275485.41</v>
      </c>
      <c r="P469" s="44">
        <f>K469/H469</f>
        <v>6308.716120955316</v>
      </c>
      <c r="Q469" s="50">
        <v>9673</v>
      </c>
      <c r="R469" s="69" t="s">
        <v>94</v>
      </c>
      <c r="S469" s="57"/>
      <c r="T469" s="16"/>
      <c r="U469" s="16"/>
    </row>
    <row r="470" spans="1:207" s="15" customFormat="1" ht="25.15" customHeight="1" x14ac:dyDescent="0.25">
      <c r="A470" s="69" t="s">
        <v>1201</v>
      </c>
      <c r="B470" s="15" t="s">
        <v>288</v>
      </c>
      <c r="C470" s="72">
        <v>1982</v>
      </c>
      <c r="D470" s="179" t="s">
        <v>232</v>
      </c>
      <c r="E470" s="72" t="s">
        <v>22</v>
      </c>
      <c r="F470" s="72">
        <v>5</v>
      </c>
      <c r="G470" s="72">
        <v>3</v>
      </c>
      <c r="H470" s="47">
        <f>I470+J470</f>
        <v>3914.8999999999996</v>
      </c>
      <c r="I470" s="47">
        <v>645.97</v>
      </c>
      <c r="J470" s="47">
        <v>3268.93</v>
      </c>
      <c r="K470" s="37">
        <f>SUM(L470:O470)</f>
        <v>12878233.600000001</v>
      </c>
      <c r="L470" s="44">
        <v>0</v>
      </c>
      <c r="M470" s="44">
        <v>0</v>
      </c>
      <c r="N470" s="44">
        <v>0</v>
      </c>
      <c r="O470" s="47">
        <f>'[1]Прод. прилож'!$C$1181</f>
        <v>12878233.600000001</v>
      </c>
      <c r="P470" s="44">
        <f>K470/H470</f>
        <v>3289.5434366139625</v>
      </c>
      <c r="Q470" s="50">
        <v>9673</v>
      </c>
      <c r="R470" s="69" t="s">
        <v>96</v>
      </c>
      <c r="S470" s="57"/>
      <c r="T470" s="16"/>
      <c r="U470" s="16"/>
    </row>
    <row r="471" spans="1:207" s="16" customFormat="1" ht="34.9" customHeight="1" x14ac:dyDescent="0.25">
      <c r="A471" s="224" t="s">
        <v>2618</v>
      </c>
      <c r="B471" s="224"/>
      <c r="C471" s="224"/>
      <c r="D471" s="224"/>
      <c r="E471" s="224"/>
      <c r="F471" s="224"/>
      <c r="G471" s="224"/>
      <c r="H471" s="224"/>
      <c r="I471" s="224"/>
      <c r="J471" s="224"/>
      <c r="K471" s="224"/>
      <c r="L471" s="224"/>
      <c r="M471" s="224"/>
      <c r="N471" s="224"/>
      <c r="O471" s="224"/>
      <c r="P471" s="224"/>
      <c r="Q471" s="224"/>
      <c r="R471" s="224"/>
      <c r="S471" s="57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  <c r="GV471" s="15"/>
      <c r="GW471" s="15"/>
      <c r="GX471" s="15"/>
      <c r="GY471" s="15"/>
    </row>
    <row r="472" spans="1:207" s="179" customFormat="1" ht="34.9" customHeight="1" x14ac:dyDescent="0.25">
      <c r="A472" s="227" t="s">
        <v>45</v>
      </c>
      <c r="B472" s="227"/>
      <c r="C472" s="161" t="s">
        <v>21</v>
      </c>
      <c r="D472" s="161" t="s">
        <v>21</v>
      </c>
      <c r="E472" s="161" t="s">
        <v>21</v>
      </c>
      <c r="F472" s="96" t="s">
        <v>21</v>
      </c>
      <c r="G472" s="96" t="s">
        <v>21</v>
      </c>
      <c r="H472" s="97">
        <f t="shared" ref="H472:O472" si="103">SUM(H473:H478)</f>
        <v>3720.6999999999994</v>
      </c>
      <c r="I472" s="97">
        <f t="shared" si="103"/>
        <v>1343</v>
      </c>
      <c r="J472" s="97">
        <f t="shared" si="103"/>
        <v>1973.3000000000002</v>
      </c>
      <c r="K472" s="97">
        <f t="shared" si="103"/>
        <v>28862165.629999999</v>
      </c>
      <c r="L472" s="97">
        <f t="shared" si="103"/>
        <v>0</v>
      </c>
      <c r="M472" s="97">
        <f t="shared" si="103"/>
        <v>0</v>
      </c>
      <c r="N472" s="97">
        <f t="shared" si="103"/>
        <v>0</v>
      </c>
      <c r="O472" s="97">
        <f t="shared" si="103"/>
        <v>28862165.629999999</v>
      </c>
      <c r="P472" s="34">
        <f>K472/H472</f>
        <v>7757.1869890074458</v>
      </c>
      <c r="Q472" s="98" t="s">
        <v>21</v>
      </c>
      <c r="R472" s="99" t="s">
        <v>21</v>
      </c>
      <c r="S472" s="103"/>
      <c r="T472" s="104"/>
      <c r="U472" s="104"/>
      <c r="V472" s="54"/>
      <c r="W472" s="54"/>
      <c r="X472" s="54"/>
      <c r="Y472" s="54"/>
      <c r="Z472" s="54"/>
      <c r="AA472" s="54"/>
      <c r="AB472" s="54"/>
      <c r="AC472" s="54"/>
      <c r="AD472" s="54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AZ472" s="54"/>
      <c r="BA472" s="54"/>
      <c r="BB472" s="54"/>
      <c r="BC472" s="54"/>
      <c r="BD472" s="54"/>
      <c r="BE472" s="54"/>
      <c r="BF472" s="54"/>
      <c r="BG472" s="54"/>
      <c r="BH472" s="54"/>
      <c r="BI472" s="54"/>
      <c r="BJ472" s="54"/>
      <c r="BK472" s="54"/>
      <c r="BL472" s="54"/>
      <c r="BM472" s="54"/>
      <c r="BN472" s="54"/>
      <c r="BO472" s="54"/>
      <c r="BP472" s="54"/>
      <c r="BQ472" s="54"/>
      <c r="BR472" s="54"/>
      <c r="BS472" s="54"/>
      <c r="BT472" s="54"/>
      <c r="BU472" s="54"/>
      <c r="BV472" s="54"/>
      <c r="BW472" s="54"/>
      <c r="BX472" s="54"/>
      <c r="BY472" s="54"/>
      <c r="BZ472" s="54"/>
      <c r="CA472" s="54"/>
      <c r="CB472" s="54"/>
      <c r="CC472" s="54"/>
      <c r="CD472" s="54"/>
      <c r="CE472" s="54"/>
      <c r="CF472" s="54"/>
      <c r="CG472" s="54"/>
      <c r="CH472" s="54"/>
      <c r="CI472" s="54"/>
      <c r="CJ472" s="54"/>
      <c r="CK472" s="54"/>
      <c r="CL472" s="54"/>
      <c r="CM472" s="54"/>
      <c r="CN472" s="54"/>
      <c r="CO472" s="54"/>
      <c r="CP472" s="54"/>
      <c r="CQ472" s="54"/>
      <c r="CR472" s="54"/>
      <c r="CS472" s="54"/>
      <c r="CT472" s="54"/>
      <c r="CU472" s="54"/>
      <c r="CV472" s="54"/>
      <c r="CW472" s="54"/>
      <c r="CX472" s="54"/>
      <c r="CY472" s="54"/>
      <c r="CZ472" s="54"/>
      <c r="DA472" s="54"/>
      <c r="DB472" s="54"/>
      <c r="DC472" s="54"/>
      <c r="DD472" s="54"/>
      <c r="DE472" s="54"/>
      <c r="DF472" s="54"/>
      <c r="DG472" s="54"/>
      <c r="DH472" s="54"/>
      <c r="DI472" s="54"/>
      <c r="DJ472" s="54"/>
      <c r="DK472" s="54"/>
      <c r="DL472" s="54"/>
      <c r="DM472" s="54"/>
      <c r="DN472" s="54"/>
      <c r="DO472" s="54"/>
      <c r="DP472" s="54"/>
      <c r="DQ472" s="54"/>
      <c r="DR472" s="54"/>
      <c r="DS472" s="54"/>
      <c r="DT472" s="54"/>
      <c r="DU472" s="54"/>
      <c r="DV472" s="54"/>
      <c r="DW472" s="54"/>
      <c r="DX472" s="54"/>
      <c r="DY472" s="54"/>
      <c r="DZ472" s="54"/>
      <c r="EA472" s="54"/>
      <c r="EB472" s="54"/>
      <c r="EC472" s="54"/>
      <c r="ED472" s="54"/>
      <c r="EE472" s="54"/>
      <c r="EF472" s="54"/>
      <c r="EG472" s="54"/>
      <c r="EH472" s="54"/>
      <c r="EI472" s="54"/>
      <c r="EJ472" s="54"/>
      <c r="EK472" s="54"/>
      <c r="EL472" s="54"/>
      <c r="EM472" s="54"/>
      <c r="EN472" s="54"/>
      <c r="EO472" s="54"/>
      <c r="EP472" s="54"/>
      <c r="EQ472" s="54"/>
      <c r="ER472" s="54"/>
      <c r="ES472" s="54"/>
      <c r="ET472" s="54"/>
      <c r="EU472" s="54"/>
      <c r="EV472" s="54"/>
      <c r="EW472" s="54"/>
      <c r="EX472" s="54"/>
      <c r="EY472" s="54"/>
      <c r="EZ472" s="54"/>
      <c r="FA472" s="54"/>
      <c r="FB472" s="54"/>
      <c r="FC472" s="54"/>
      <c r="FD472" s="54"/>
      <c r="FE472" s="54"/>
      <c r="FF472" s="54"/>
      <c r="FG472" s="54"/>
      <c r="FH472" s="54"/>
      <c r="FI472" s="54"/>
      <c r="FJ472" s="54"/>
      <c r="FK472" s="54"/>
      <c r="FL472" s="54"/>
      <c r="FM472" s="54"/>
      <c r="FN472" s="54"/>
      <c r="FO472" s="54"/>
      <c r="FP472" s="54"/>
      <c r="FQ472" s="54"/>
      <c r="FR472" s="54"/>
      <c r="FS472" s="54"/>
      <c r="FT472" s="54"/>
      <c r="FU472" s="54"/>
      <c r="FV472" s="54"/>
      <c r="FW472" s="54"/>
      <c r="FX472" s="54"/>
      <c r="FY472" s="54"/>
      <c r="FZ472" s="54"/>
      <c r="GA472" s="54"/>
      <c r="GB472" s="54"/>
      <c r="GC472" s="54"/>
      <c r="GD472" s="54"/>
      <c r="GE472" s="54"/>
      <c r="GF472" s="54"/>
      <c r="GG472" s="54"/>
      <c r="GH472" s="54"/>
      <c r="GI472" s="54"/>
      <c r="GJ472" s="54"/>
      <c r="GK472" s="54"/>
      <c r="GL472" s="54"/>
      <c r="GM472" s="54"/>
      <c r="GN472" s="54"/>
      <c r="GO472" s="54"/>
      <c r="GP472" s="54"/>
      <c r="GQ472" s="54"/>
      <c r="GR472" s="54"/>
      <c r="GS472" s="54"/>
      <c r="GT472" s="54"/>
      <c r="GU472" s="54"/>
      <c r="GV472" s="54"/>
      <c r="GW472" s="54"/>
      <c r="GX472" s="54"/>
      <c r="GY472" s="54"/>
    </row>
    <row r="473" spans="1:207" s="15" customFormat="1" ht="25.15" customHeight="1" x14ac:dyDescent="0.25">
      <c r="A473" s="69" t="s">
        <v>1202</v>
      </c>
      <c r="B473" s="15" t="s">
        <v>303</v>
      </c>
      <c r="C473" s="72">
        <v>1967</v>
      </c>
      <c r="D473" s="179" t="s">
        <v>232</v>
      </c>
      <c r="E473" s="72" t="s">
        <v>20</v>
      </c>
      <c r="F473" s="72">
        <v>2</v>
      </c>
      <c r="G473" s="72">
        <v>2</v>
      </c>
      <c r="H473" s="47">
        <v>919.6</v>
      </c>
      <c r="I473" s="47">
        <v>254.9</v>
      </c>
      <c r="J473" s="47">
        <v>457.1</v>
      </c>
      <c r="K473" s="37">
        <f t="shared" ref="K473:K478" si="104">SUM(L473:O473)</f>
        <v>5930848.6600000001</v>
      </c>
      <c r="L473" s="44">
        <v>0</v>
      </c>
      <c r="M473" s="44">
        <v>0</v>
      </c>
      <c r="N473" s="44">
        <v>0</v>
      </c>
      <c r="O473" s="47">
        <f>'[1]Прод. прилож'!$C$192</f>
        <v>5930848.6600000001</v>
      </c>
      <c r="P473" s="44">
        <f t="shared" ref="P473:P478" si="105">K473/H473</f>
        <v>6449.3787081339715</v>
      </c>
      <c r="Q473" s="50">
        <v>9673</v>
      </c>
      <c r="R473" s="69" t="s">
        <v>94</v>
      </c>
      <c r="S473" s="65"/>
      <c r="T473" s="16"/>
      <c r="U473" s="16"/>
    </row>
    <row r="474" spans="1:207" s="15" customFormat="1" ht="25.15" customHeight="1" x14ac:dyDescent="0.25">
      <c r="A474" s="69" t="s">
        <v>1203</v>
      </c>
      <c r="B474" s="15" t="s">
        <v>304</v>
      </c>
      <c r="C474" s="72">
        <v>1966</v>
      </c>
      <c r="D474" s="179" t="s">
        <v>232</v>
      </c>
      <c r="E474" s="72" t="s">
        <v>20</v>
      </c>
      <c r="F474" s="72">
        <v>3</v>
      </c>
      <c r="G474" s="72">
        <v>2</v>
      </c>
      <c r="H474" s="47">
        <v>1176</v>
      </c>
      <c r="I474" s="47">
        <v>517.70000000000005</v>
      </c>
      <c r="J474" s="47">
        <v>461.5</v>
      </c>
      <c r="K474" s="37">
        <f t="shared" si="104"/>
        <v>7686635.1699999999</v>
      </c>
      <c r="L474" s="44">
        <v>0</v>
      </c>
      <c r="M474" s="44">
        <v>0</v>
      </c>
      <c r="N474" s="44">
        <v>0</v>
      </c>
      <c r="O474" s="47">
        <f>'[1]Прод. прилож'!$C$193</f>
        <v>7686635.1699999999</v>
      </c>
      <c r="P474" s="44">
        <f t="shared" si="105"/>
        <v>6536.2543962585032</v>
      </c>
      <c r="Q474" s="50">
        <v>9673</v>
      </c>
      <c r="R474" s="69" t="s">
        <v>94</v>
      </c>
      <c r="S474" s="65"/>
      <c r="T474" s="16"/>
      <c r="U474" s="16"/>
    </row>
    <row r="475" spans="1:207" s="15" customFormat="1" ht="25.15" customHeight="1" x14ac:dyDescent="0.25">
      <c r="A475" s="69" t="s">
        <v>1204</v>
      </c>
      <c r="B475" s="15" t="s">
        <v>305</v>
      </c>
      <c r="C475" s="72">
        <v>1964</v>
      </c>
      <c r="D475" s="179" t="s">
        <v>232</v>
      </c>
      <c r="E475" s="72" t="s">
        <v>20</v>
      </c>
      <c r="F475" s="72">
        <v>2</v>
      </c>
      <c r="G475" s="72">
        <v>2</v>
      </c>
      <c r="H475" s="47">
        <f t="shared" ref="H475:H478" si="106">I475+J475</f>
        <v>394.79999999999995</v>
      </c>
      <c r="I475" s="47">
        <v>136.9</v>
      </c>
      <c r="J475" s="47">
        <v>257.89999999999998</v>
      </c>
      <c r="K475" s="37">
        <f t="shared" si="104"/>
        <v>2869522</v>
      </c>
      <c r="L475" s="44">
        <v>0</v>
      </c>
      <c r="M475" s="44">
        <v>0</v>
      </c>
      <c r="N475" s="44">
        <v>0</v>
      </c>
      <c r="O475" s="47">
        <f>'[1]Прод. прилож'!$C$737</f>
        <v>2869522</v>
      </c>
      <c r="P475" s="44">
        <f t="shared" si="105"/>
        <v>7268.2928064842963</v>
      </c>
      <c r="Q475" s="50">
        <v>9673</v>
      </c>
      <c r="R475" s="69" t="s">
        <v>95</v>
      </c>
      <c r="S475" s="65"/>
      <c r="T475" s="16"/>
      <c r="U475" s="16"/>
    </row>
    <row r="476" spans="1:207" s="15" customFormat="1" ht="25.15" customHeight="1" x14ac:dyDescent="0.25">
      <c r="A476" s="69" t="s">
        <v>1205</v>
      </c>
      <c r="B476" s="15" t="s">
        <v>306</v>
      </c>
      <c r="C476" s="72">
        <v>1962</v>
      </c>
      <c r="D476" s="179" t="s">
        <v>232</v>
      </c>
      <c r="E476" s="72" t="s">
        <v>20</v>
      </c>
      <c r="F476" s="72">
        <v>2</v>
      </c>
      <c r="G476" s="72">
        <v>2</v>
      </c>
      <c r="H476" s="47">
        <f t="shared" si="106"/>
        <v>398.7</v>
      </c>
      <c r="I476" s="47">
        <v>140.5</v>
      </c>
      <c r="J476" s="47">
        <v>258.2</v>
      </c>
      <c r="K476" s="37">
        <f t="shared" si="104"/>
        <v>5074336</v>
      </c>
      <c r="L476" s="44">
        <v>0</v>
      </c>
      <c r="M476" s="44">
        <v>0</v>
      </c>
      <c r="N476" s="44">
        <v>0</v>
      </c>
      <c r="O476" s="47">
        <f>'[1]Прод. прилож'!$C$738</f>
        <v>5074336</v>
      </c>
      <c r="P476" s="44">
        <f t="shared" si="105"/>
        <v>12727.20341108603</v>
      </c>
      <c r="Q476" s="50">
        <v>9673</v>
      </c>
      <c r="R476" s="69" t="s">
        <v>95</v>
      </c>
      <c r="S476" s="65"/>
      <c r="T476" s="16"/>
      <c r="U476" s="16"/>
    </row>
    <row r="477" spans="1:207" s="15" customFormat="1" ht="25.15" customHeight="1" x14ac:dyDescent="0.25">
      <c r="A477" s="69" t="s">
        <v>1206</v>
      </c>
      <c r="B477" s="15" t="s">
        <v>307</v>
      </c>
      <c r="C477" s="72">
        <v>1964</v>
      </c>
      <c r="D477" s="72">
        <v>2009</v>
      </c>
      <c r="E477" s="72" t="s">
        <v>20</v>
      </c>
      <c r="F477" s="72">
        <v>2</v>
      </c>
      <c r="G477" s="72">
        <v>2</v>
      </c>
      <c r="H477" s="47">
        <f t="shared" si="106"/>
        <v>450.20000000000005</v>
      </c>
      <c r="I477" s="47">
        <v>178.6</v>
      </c>
      <c r="J477" s="47">
        <v>271.60000000000002</v>
      </c>
      <c r="K477" s="37">
        <f t="shared" si="104"/>
        <v>1569452.7999999998</v>
      </c>
      <c r="L477" s="44">
        <v>0</v>
      </c>
      <c r="M477" s="44">
        <v>0</v>
      </c>
      <c r="N477" s="44">
        <v>0</v>
      </c>
      <c r="O477" s="47">
        <f>'[1]Прод. прилож'!$C$1183</f>
        <v>1569452.7999999998</v>
      </c>
      <c r="P477" s="44">
        <f t="shared" si="105"/>
        <v>3486.1235006663696</v>
      </c>
      <c r="Q477" s="50">
        <v>9673</v>
      </c>
      <c r="R477" s="69" t="s">
        <v>96</v>
      </c>
      <c r="S477" s="65"/>
      <c r="T477" s="16"/>
      <c r="U477" s="16"/>
    </row>
    <row r="478" spans="1:207" s="15" customFormat="1" ht="25.15" customHeight="1" x14ac:dyDescent="0.25">
      <c r="A478" s="69" t="s">
        <v>1207</v>
      </c>
      <c r="B478" s="15" t="s">
        <v>308</v>
      </c>
      <c r="C478" s="72">
        <v>1965</v>
      </c>
      <c r="D478" s="179" t="s">
        <v>232</v>
      </c>
      <c r="E478" s="72" t="s">
        <v>20</v>
      </c>
      <c r="F478" s="72">
        <v>2</v>
      </c>
      <c r="G478" s="72">
        <v>2</v>
      </c>
      <c r="H478" s="47">
        <f t="shared" si="106"/>
        <v>381.4</v>
      </c>
      <c r="I478" s="47">
        <v>114.4</v>
      </c>
      <c r="J478" s="47">
        <v>267</v>
      </c>
      <c r="K478" s="37">
        <f t="shared" si="104"/>
        <v>5731371</v>
      </c>
      <c r="L478" s="44">
        <v>0</v>
      </c>
      <c r="M478" s="44">
        <v>0</v>
      </c>
      <c r="N478" s="44">
        <v>0</v>
      </c>
      <c r="O478" s="47">
        <f>'[1]Прод. прилож'!$C$1184</f>
        <v>5731371</v>
      </c>
      <c r="P478" s="44">
        <f t="shared" si="105"/>
        <v>15027.191924488727</v>
      </c>
      <c r="Q478" s="50">
        <v>9673</v>
      </c>
      <c r="R478" s="69" t="s">
        <v>96</v>
      </c>
      <c r="S478" s="65"/>
      <c r="T478" s="16"/>
      <c r="U478" s="16"/>
    </row>
    <row r="479" spans="1:207" s="16" customFormat="1" ht="34.9" customHeight="1" x14ac:dyDescent="0.25">
      <c r="A479" s="224" t="s">
        <v>2619</v>
      </c>
      <c r="B479" s="224"/>
      <c r="C479" s="224"/>
      <c r="D479" s="224"/>
      <c r="E479" s="224"/>
      <c r="F479" s="224"/>
      <c r="G479" s="224"/>
      <c r="H479" s="224"/>
      <c r="I479" s="224"/>
      <c r="J479" s="224"/>
      <c r="K479" s="224"/>
      <c r="L479" s="224"/>
      <c r="M479" s="224"/>
      <c r="N479" s="224"/>
      <c r="O479" s="224"/>
      <c r="P479" s="224"/>
      <c r="Q479" s="224"/>
      <c r="R479" s="224"/>
      <c r="S479" s="65"/>
    </row>
    <row r="480" spans="1:207" ht="34.9" customHeight="1" x14ac:dyDescent="0.25">
      <c r="A480" s="227" t="s">
        <v>824</v>
      </c>
      <c r="B480" s="227"/>
      <c r="C480" s="161" t="s">
        <v>21</v>
      </c>
      <c r="D480" s="161" t="s">
        <v>21</v>
      </c>
      <c r="E480" s="161" t="s">
        <v>21</v>
      </c>
      <c r="F480" s="96" t="s">
        <v>21</v>
      </c>
      <c r="G480" s="96" t="s">
        <v>21</v>
      </c>
      <c r="H480" s="97">
        <f>SUM(H481:H487)</f>
        <v>3037</v>
      </c>
      <c r="I480" s="97">
        <f t="shared" ref="I480:O480" si="107">SUM(I481:I487)</f>
        <v>1057.4000000000001</v>
      </c>
      <c r="J480" s="97">
        <f t="shared" si="107"/>
        <v>1832.6999999999998</v>
      </c>
      <c r="K480" s="97">
        <f t="shared" si="107"/>
        <v>44001474.800000004</v>
      </c>
      <c r="L480" s="97">
        <f t="shared" si="107"/>
        <v>0</v>
      </c>
      <c r="M480" s="97">
        <f t="shared" si="107"/>
        <v>0</v>
      </c>
      <c r="N480" s="97">
        <f t="shared" si="107"/>
        <v>0</v>
      </c>
      <c r="O480" s="97">
        <f t="shared" si="107"/>
        <v>44001474.800000004</v>
      </c>
      <c r="P480" s="34">
        <f>K480/H480</f>
        <v>14488.467171550874</v>
      </c>
      <c r="Q480" s="98" t="s">
        <v>21</v>
      </c>
      <c r="R480" s="99" t="s">
        <v>21</v>
      </c>
    </row>
    <row r="481" spans="1:207" ht="25.15" customHeight="1" x14ac:dyDescent="0.25">
      <c r="A481" s="69" t="s">
        <v>1208</v>
      </c>
      <c r="B481" s="15" t="s">
        <v>277</v>
      </c>
      <c r="C481" s="72">
        <v>1965</v>
      </c>
      <c r="D481" s="179" t="s">
        <v>232</v>
      </c>
      <c r="E481" s="72" t="s">
        <v>20</v>
      </c>
      <c r="F481" s="72">
        <v>2</v>
      </c>
      <c r="G481" s="72">
        <v>2</v>
      </c>
      <c r="H481" s="47">
        <f t="shared" ref="H481:H487" si="108">I481+J481</f>
        <v>375.6</v>
      </c>
      <c r="I481" s="47">
        <v>117.8</v>
      </c>
      <c r="J481" s="47">
        <v>257.8</v>
      </c>
      <c r="K481" s="37">
        <f t="shared" ref="K481:K487" si="109">SUM(L481:O481)</f>
        <v>7683364</v>
      </c>
      <c r="L481" s="44">
        <v>0</v>
      </c>
      <c r="M481" s="44">
        <v>0</v>
      </c>
      <c r="N481" s="44">
        <v>0</v>
      </c>
      <c r="O481" s="47">
        <f>'[1]Прод. прилож'!$C$1186</f>
        <v>7683364</v>
      </c>
      <c r="P481" s="44">
        <f t="shared" ref="P481:P487" si="110">K481/H481</f>
        <v>20456.240681576142</v>
      </c>
      <c r="Q481" s="50">
        <v>9673</v>
      </c>
      <c r="R481" s="69" t="s">
        <v>96</v>
      </c>
    </row>
    <row r="482" spans="1:207" s="15" customFormat="1" ht="25.15" customHeight="1" x14ac:dyDescent="0.25">
      <c r="A482" s="69" t="s">
        <v>1209</v>
      </c>
      <c r="B482" s="15" t="s">
        <v>278</v>
      </c>
      <c r="C482" s="72">
        <v>1963</v>
      </c>
      <c r="D482" s="179" t="s">
        <v>232</v>
      </c>
      <c r="E482" s="72" t="s">
        <v>20</v>
      </c>
      <c r="F482" s="72">
        <v>2</v>
      </c>
      <c r="G482" s="72">
        <v>2</v>
      </c>
      <c r="H482" s="47">
        <f t="shared" si="108"/>
        <v>436.4</v>
      </c>
      <c r="I482" s="47">
        <v>174</v>
      </c>
      <c r="J482" s="47">
        <v>262.39999999999998</v>
      </c>
      <c r="K482" s="37">
        <f t="shared" si="109"/>
        <v>8910916</v>
      </c>
      <c r="L482" s="44">
        <v>0</v>
      </c>
      <c r="M482" s="44">
        <v>0</v>
      </c>
      <c r="N482" s="44">
        <v>0</v>
      </c>
      <c r="O482" s="47">
        <f>'[1]Прод. прилож'!$C$1187</f>
        <v>8910916</v>
      </c>
      <c r="P482" s="44">
        <f t="shared" si="110"/>
        <v>20419.147571035748</v>
      </c>
      <c r="Q482" s="50">
        <v>9673</v>
      </c>
      <c r="R482" s="69" t="s">
        <v>96</v>
      </c>
      <c r="S482" s="65"/>
      <c r="T482" s="17"/>
      <c r="U482" s="16"/>
    </row>
    <row r="483" spans="1:207" ht="25.15" customHeight="1" x14ac:dyDescent="0.25">
      <c r="A483" s="69" t="s">
        <v>1210</v>
      </c>
      <c r="B483" s="15" t="s">
        <v>279</v>
      </c>
      <c r="C483" s="72">
        <v>1962</v>
      </c>
      <c r="D483" s="179" t="s">
        <v>232</v>
      </c>
      <c r="E483" s="72" t="s">
        <v>20</v>
      </c>
      <c r="F483" s="72">
        <v>2</v>
      </c>
      <c r="G483" s="72">
        <v>2</v>
      </c>
      <c r="H483" s="47">
        <f t="shared" si="108"/>
        <v>514</v>
      </c>
      <c r="I483" s="47">
        <v>257</v>
      </c>
      <c r="J483" s="47">
        <v>257</v>
      </c>
      <c r="K483" s="37">
        <f t="shared" si="109"/>
        <v>7177195.5999999996</v>
      </c>
      <c r="L483" s="44">
        <v>0</v>
      </c>
      <c r="M483" s="44">
        <v>0</v>
      </c>
      <c r="N483" s="44">
        <v>0</v>
      </c>
      <c r="O483" s="47">
        <f>'[1]Прод. прилож'!$C$740</f>
        <v>7177195.5999999996</v>
      </c>
      <c r="P483" s="44">
        <f t="shared" si="110"/>
        <v>13963.415564202334</v>
      </c>
      <c r="Q483" s="50">
        <v>9673</v>
      </c>
      <c r="R483" s="69" t="s">
        <v>95</v>
      </c>
      <c r="S483" s="18"/>
      <c r="T483" s="18"/>
    </row>
    <row r="484" spans="1:207" ht="25.15" customHeight="1" x14ac:dyDescent="0.25">
      <c r="A484" s="69" t="s">
        <v>1211</v>
      </c>
      <c r="B484" s="15" t="s">
        <v>280</v>
      </c>
      <c r="C484" s="72">
        <v>1962</v>
      </c>
      <c r="D484" s="179" t="s">
        <v>232</v>
      </c>
      <c r="E484" s="72" t="s">
        <v>20</v>
      </c>
      <c r="F484" s="72">
        <v>2</v>
      </c>
      <c r="G484" s="72">
        <v>2</v>
      </c>
      <c r="H484" s="47">
        <f t="shared" si="108"/>
        <v>281.60000000000002</v>
      </c>
      <c r="I484" s="47">
        <v>90.6</v>
      </c>
      <c r="J484" s="47">
        <v>191</v>
      </c>
      <c r="K484" s="37">
        <f t="shared" si="109"/>
        <v>5177248</v>
      </c>
      <c r="L484" s="44">
        <v>0</v>
      </c>
      <c r="M484" s="44">
        <v>0</v>
      </c>
      <c r="N484" s="44">
        <v>0</v>
      </c>
      <c r="O484" s="47">
        <f>'[1]Прод. прилож'!$C$741</f>
        <v>5177248</v>
      </c>
      <c r="P484" s="44">
        <f t="shared" si="110"/>
        <v>18385.113636363636</v>
      </c>
      <c r="Q484" s="50">
        <v>9673</v>
      </c>
      <c r="R484" s="69" t="s">
        <v>95</v>
      </c>
      <c r="S484" s="18"/>
      <c r="T484" s="18"/>
    </row>
    <row r="485" spans="1:207" ht="25.15" customHeight="1" x14ac:dyDescent="0.25">
      <c r="A485" s="69" t="s">
        <v>1212</v>
      </c>
      <c r="B485" s="15" t="s">
        <v>281</v>
      </c>
      <c r="C485" s="72">
        <v>1961</v>
      </c>
      <c r="D485" s="179" t="s">
        <v>232</v>
      </c>
      <c r="E485" s="72" t="s">
        <v>20</v>
      </c>
      <c r="F485" s="72">
        <v>2</v>
      </c>
      <c r="G485" s="72">
        <v>2</v>
      </c>
      <c r="H485" s="47">
        <f t="shared" si="108"/>
        <v>281.60000000000002</v>
      </c>
      <c r="I485" s="47">
        <v>91.5</v>
      </c>
      <c r="J485" s="47">
        <v>190.1</v>
      </c>
      <c r="K485" s="37">
        <f t="shared" si="109"/>
        <v>5177248</v>
      </c>
      <c r="L485" s="44">
        <v>0</v>
      </c>
      <c r="M485" s="44">
        <v>0</v>
      </c>
      <c r="N485" s="44">
        <v>0</v>
      </c>
      <c r="O485" s="47">
        <f>'[1]Прод. прилож'!$C$742</f>
        <v>5177248</v>
      </c>
      <c r="P485" s="44">
        <f t="shared" si="110"/>
        <v>18385.113636363636</v>
      </c>
      <c r="Q485" s="50">
        <v>9673</v>
      </c>
      <c r="R485" s="69" t="s">
        <v>95</v>
      </c>
      <c r="S485" s="18"/>
      <c r="T485" s="18"/>
    </row>
    <row r="486" spans="1:207" s="15" customFormat="1" ht="25.15" customHeight="1" x14ac:dyDescent="0.25">
      <c r="A486" s="69" t="s">
        <v>1213</v>
      </c>
      <c r="B486" s="15" t="s">
        <v>302</v>
      </c>
      <c r="C486" s="72">
        <v>1960</v>
      </c>
      <c r="D486" s="72">
        <v>2019</v>
      </c>
      <c r="E486" s="72" t="s">
        <v>20</v>
      </c>
      <c r="F486" s="72">
        <v>2</v>
      </c>
      <c r="G486" s="72">
        <v>2</v>
      </c>
      <c r="H486" s="47">
        <v>783.9</v>
      </c>
      <c r="I486" s="47">
        <v>220.6</v>
      </c>
      <c r="J486" s="47">
        <v>416.4</v>
      </c>
      <c r="K486" s="37">
        <f t="shared" si="109"/>
        <v>7502399.5999999996</v>
      </c>
      <c r="L486" s="44">
        <v>0</v>
      </c>
      <c r="M486" s="44">
        <v>0</v>
      </c>
      <c r="N486" s="44">
        <v>0</v>
      </c>
      <c r="O486" s="47">
        <f>'[1]Прод. прилож'!$C$195</f>
        <v>7502399.5999999996</v>
      </c>
      <c r="P486" s="44">
        <f t="shared" si="110"/>
        <v>9570.6079857124623</v>
      </c>
      <c r="Q486" s="50">
        <v>9673</v>
      </c>
      <c r="R486" s="69" t="s">
        <v>94</v>
      </c>
      <c r="S486" s="65"/>
      <c r="T486" s="16"/>
      <c r="U486" s="16"/>
    </row>
    <row r="487" spans="1:207" ht="25.15" customHeight="1" x14ac:dyDescent="0.25">
      <c r="A487" s="69" t="s">
        <v>1214</v>
      </c>
      <c r="B487" s="15" t="s">
        <v>270</v>
      </c>
      <c r="C487" s="72">
        <v>1962</v>
      </c>
      <c r="D487" s="72">
        <v>2017</v>
      </c>
      <c r="E487" s="72" t="s">
        <v>271</v>
      </c>
      <c r="F487" s="72">
        <v>1</v>
      </c>
      <c r="G487" s="72">
        <v>1</v>
      </c>
      <c r="H487" s="47">
        <f t="shared" si="108"/>
        <v>363.9</v>
      </c>
      <c r="I487" s="47">
        <v>105.9</v>
      </c>
      <c r="J487" s="47">
        <v>258</v>
      </c>
      <c r="K487" s="37">
        <f t="shared" si="109"/>
        <v>2373103.6</v>
      </c>
      <c r="L487" s="44">
        <v>0</v>
      </c>
      <c r="M487" s="44">
        <v>0</v>
      </c>
      <c r="N487" s="44">
        <v>0</v>
      </c>
      <c r="O487" s="47">
        <f>'[1]Прод. прилож'!$C$196</f>
        <v>2373103.6</v>
      </c>
      <c r="P487" s="44">
        <f t="shared" si="110"/>
        <v>6521.3069524594675</v>
      </c>
      <c r="Q487" s="50">
        <v>9673</v>
      </c>
      <c r="R487" s="69" t="s">
        <v>94</v>
      </c>
    </row>
    <row r="488" spans="1:207" s="179" customFormat="1" ht="34.9" customHeight="1" x14ac:dyDescent="0.25">
      <c r="A488" s="224" t="s">
        <v>2620</v>
      </c>
      <c r="B488" s="224"/>
      <c r="C488" s="224"/>
      <c r="D488" s="224"/>
      <c r="E488" s="224"/>
      <c r="F488" s="224"/>
      <c r="G488" s="224"/>
      <c r="H488" s="224"/>
      <c r="I488" s="224"/>
      <c r="J488" s="224"/>
      <c r="K488" s="224"/>
      <c r="L488" s="224"/>
      <c r="M488" s="224"/>
      <c r="N488" s="224"/>
      <c r="O488" s="224"/>
      <c r="P488" s="224"/>
      <c r="Q488" s="224"/>
      <c r="R488" s="224"/>
      <c r="S488" s="57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  <c r="EF488" s="16"/>
      <c r="EG488" s="16"/>
      <c r="EH488" s="16"/>
      <c r="EI488" s="16"/>
      <c r="EJ488" s="16"/>
      <c r="EK488" s="16"/>
      <c r="EL488" s="16"/>
      <c r="EM488" s="16"/>
      <c r="EN488" s="16"/>
      <c r="EO488" s="16"/>
      <c r="EP488" s="16"/>
      <c r="EQ488" s="16"/>
      <c r="ER488" s="16"/>
      <c r="ES488" s="16"/>
      <c r="ET488" s="16"/>
      <c r="EU488" s="16"/>
      <c r="EV488" s="16"/>
      <c r="EW488" s="16"/>
      <c r="EX488" s="16"/>
      <c r="EY488" s="16"/>
      <c r="EZ488" s="16"/>
      <c r="FA488" s="16"/>
      <c r="FB488" s="16"/>
      <c r="FC488" s="16"/>
      <c r="FD488" s="16"/>
      <c r="FE488" s="16"/>
      <c r="FF488" s="16"/>
      <c r="FG488" s="16"/>
      <c r="FH488" s="16"/>
      <c r="FI488" s="16"/>
      <c r="FJ488" s="16"/>
      <c r="FK488" s="16"/>
      <c r="FL488" s="16"/>
      <c r="FM488" s="16"/>
      <c r="FN488" s="16"/>
      <c r="FO488" s="16"/>
      <c r="FP488" s="16"/>
      <c r="FQ488" s="16"/>
      <c r="FR488" s="16"/>
      <c r="FS488" s="16"/>
      <c r="FT488" s="16"/>
      <c r="FU488" s="16"/>
      <c r="FV488" s="16"/>
      <c r="FW488" s="16"/>
      <c r="FX488" s="16"/>
      <c r="FY488" s="16"/>
      <c r="FZ488" s="16"/>
      <c r="GA488" s="16"/>
      <c r="GB488" s="16"/>
      <c r="GC488" s="16"/>
      <c r="GD488" s="16"/>
      <c r="GE488" s="16"/>
      <c r="GF488" s="16"/>
      <c r="GG488" s="16"/>
      <c r="GH488" s="16"/>
      <c r="GI488" s="16"/>
      <c r="GJ488" s="16"/>
      <c r="GK488" s="16"/>
      <c r="GL488" s="16"/>
      <c r="GM488" s="16"/>
      <c r="GN488" s="16"/>
      <c r="GO488" s="16"/>
      <c r="GP488" s="16"/>
      <c r="GQ488" s="16"/>
      <c r="GR488" s="16"/>
      <c r="GS488" s="16"/>
      <c r="GT488" s="16"/>
      <c r="GU488" s="16"/>
      <c r="GV488" s="16"/>
      <c r="GW488" s="16"/>
      <c r="GX488" s="16"/>
      <c r="GY488" s="16"/>
    </row>
    <row r="489" spans="1:207" s="179" customFormat="1" ht="34.9" customHeight="1" x14ac:dyDescent="0.25">
      <c r="A489" s="227" t="s">
        <v>47</v>
      </c>
      <c r="B489" s="227"/>
      <c r="C489" s="161" t="s">
        <v>21</v>
      </c>
      <c r="D489" s="161" t="s">
        <v>21</v>
      </c>
      <c r="E489" s="161" t="s">
        <v>21</v>
      </c>
      <c r="F489" s="96" t="s">
        <v>21</v>
      </c>
      <c r="G489" s="96" t="s">
        <v>21</v>
      </c>
      <c r="H489" s="97">
        <f t="shared" ref="H489:O489" si="111">SUM(H490:H558)</f>
        <v>181793</v>
      </c>
      <c r="I489" s="97">
        <f t="shared" si="111"/>
        <v>6983.5000000000009</v>
      </c>
      <c r="J489" s="97">
        <f t="shared" si="111"/>
        <v>112274.40000000002</v>
      </c>
      <c r="K489" s="97">
        <f t="shared" si="111"/>
        <v>791118072.07000017</v>
      </c>
      <c r="L489" s="97">
        <f t="shared" si="111"/>
        <v>0</v>
      </c>
      <c r="M489" s="97">
        <f t="shared" si="111"/>
        <v>0</v>
      </c>
      <c r="N489" s="97">
        <f t="shared" si="111"/>
        <v>0</v>
      </c>
      <c r="O489" s="97">
        <f t="shared" si="111"/>
        <v>791118072.07000017</v>
      </c>
      <c r="P489" s="34">
        <f t="shared" ref="P489:P522" si="112">K489/H489</f>
        <v>4351.752114052797</v>
      </c>
      <c r="Q489" s="98" t="s">
        <v>21</v>
      </c>
      <c r="R489" s="99" t="s">
        <v>21</v>
      </c>
      <c r="S489" s="66"/>
      <c r="T489" s="38"/>
      <c r="U489" s="38"/>
    </row>
    <row r="490" spans="1:207" s="179" customFormat="1" ht="22.9" customHeight="1" x14ac:dyDescent="0.25">
      <c r="A490" s="69" t="s">
        <v>1215</v>
      </c>
      <c r="B490" s="15" t="s">
        <v>313</v>
      </c>
      <c r="C490" s="179">
        <v>1966</v>
      </c>
      <c r="D490" s="179" t="s">
        <v>232</v>
      </c>
      <c r="E490" s="72" t="s">
        <v>20</v>
      </c>
      <c r="F490" s="71">
        <v>5</v>
      </c>
      <c r="G490" s="71">
        <v>4</v>
      </c>
      <c r="H490" s="47">
        <v>3962.3</v>
      </c>
      <c r="I490" s="48">
        <v>0</v>
      </c>
      <c r="J490" s="47">
        <v>2424.3000000000002</v>
      </c>
      <c r="K490" s="37">
        <f t="shared" ref="K490:K524" si="113">SUM(L490:O490)</f>
        <v>21702303.960000001</v>
      </c>
      <c r="L490" s="44">
        <v>0</v>
      </c>
      <c r="M490" s="44">
        <v>0</v>
      </c>
      <c r="N490" s="44">
        <v>0</v>
      </c>
      <c r="O490" s="44">
        <f>'[1]Прод. прилож'!$C$198</f>
        <v>21702303.960000001</v>
      </c>
      <c r="P490" s="44">
        <f t="shared" si="112"/>
        <v>5477.1985866794539</v>
      </c>
      <c r="Q490" s="50">
        <v>9673</v>
      </c>
      <c r="R490" s="69" t="s">
        <v>94</v>
      </c>
      <c r="S490" s="66"/>
      <c r="T490" s="38"/>
      <c r="U490" s="38"/>
    </row>
    <row r="491" spans="1:207" s="179" customFormat="1" ht="22.9" customHeight="1" x14ac:dyDescent="0.25">
      <c r="A491" s="69" t="s">
        <v>1216</v>
      </c>
      <c r="B491" s="15" t="s">
        <v>314</v>
      </c>
      <c r="C491" s="179">
        <v>1966</v>
      </c>
      <c r="D491" s="179" t="s">
        <v>232</v>
      </c>
      <c r="E491" s="72" t="s">
        <v>20</v>
      </c>
      <c r="F491" s="71">
        <v>5</v>
      </c>
      <c r="G491" s="71">
        <v>3</v>
      </c>
      <c r="H491" s="47">
        <v>2915.6</v>
      </c>
      <c r="I491" s="48">
        <v>0</v>
      </c>
      <c r="J491" s="47">
        <v>1615.1</v>
      </c>
      <c r="K491" s="37">
        <f t="shared" si="113"/>
        <v>14547342.969999999</v>
      </c>
      <c r="L491" s="44">
        <v>0</v>
      </c>
      <c r="M491" s="44">
        <v>0</v>
      </c>
      <c r="N491" s="44">
        <v>0</v>
      </c>
      <c r="O491" s="44">
        <f>'[1]Прод. прилож'!$C$199</f>
        <v>14547342.969999999</v>
      </c>
      <c r="P491" s="44">
        <f t="shared" si="112"/>
        <v>4989.4851728632184</v>
      </c>
      <c r="Q491" s="50">
        <v>9673</v>
      </c>
      <c r="R491" s="69" t="s">
        <v>94</v>
      </c>
      <c r="S491" s="66"/>
      <c r="T491" s="38"/>
      <c r="U491" s="38"/>
    </row>
    <row r="492" spans="1:207" s="179" customFormat="1" ht="22.9" customHeight="1" x14ac:dyDescent="0.25">
      <c r="A492" s="69" t="s">
        <v>1217</v>
      </c>
      <c r="B492" s="101" t="s">
        <v>353</v>
      </c>
      <c r="C492" s="72">
        <v>1981</v>
      </c>
      <c r="D492" s="72" t="s">
        <v>232</v>
      </c>
      <c r="E492" s="72" t="s">
        <v>22</v>
      </c>
      <c r="F492" s="71">
        <v>9</v>
      </c>
      <c r="G492" s="71">
        <v>2</v>
      </c>
      <c r="H492" s="47">
        <v>9491.6</v>
      </c>
      <c r="I492" s="47">
        <v>0</v>
      </c>
      <c r="J492" s="47">
        <v>5661.6</v>
      </c>
      <c r="K492" s="37">
        <f t="shared" si="113"/>
        <v>5500000</v>
      </c>
      <c r="L492" s="44">
        <v>0</v>
      </c>
      <c r="M492" s="44">
        <v>0</v>
      </c>
      <c r="N492" s="44">
        <v>0</v>
      </c>
      <c r="O492" s="44">
        <f>'[1]Прод. прилож'!$C$1189</f>
        <v>5500000</v>
      </c>
      <c r="P492" s="44">
        <f t="shared" si="112"/>
        <v>579.45973281638499</v>
      </c>
      <c r="Q492" s="50">
        <v>9673</v>
      </c>
      <c r="R492" s="69" t="s">
        <v>96</v>
      </c>
      <c r="S492" s="57"/>
      <c r="T492" s="16"/>
      <c r="U492" s="16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5"/>
      <c r="AX492" s="15"/>
      <c r="AY492" s="15"/>
      <c r="AZ492" s="15"/>
      <c r="BA492" s="15"/>
      <c r="BB492" s="15"/>
      <c r="BC492" s="15"/>
      <c r="BD492" s="15"/>
      <c r="BE492" s="15"/>
      <c r="BF492" s="15"/>
      <c r="BG492" s="15"/>
      <c r="BH492" s="15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  <c r="DV492" s="15"/>
      <c r="DW492" s="15"/>
      <c r="DX492" s="15"/>
      <c r="DY492" s="15"/>
      <c r="DZ492" s="15"/>
      <c r="EA492" s="15"/>
      <c r="EB492" s="15"/>
      <c r="EC492" s="15"/>
      <c r="ED492" s="15"/>
      <c r="EE492" s="15"/>
      <c r="EF492" s="15"/>
      <c r="EG492" s="15"/>
      <c r="EH492" s="15"/>
      <c r="EI492" s="15"/>
      <c r="EJ492" s="15"/>
      <c r="EK492" s="15"/>
      <c r="EL492" s="15"/>
      <c r="EM492" s="15"/>
      <c r="EN492" s="15"/>
      <c r="EO492" s="15"/>
      <c r="EP492" s="15"/>
      <c r="EQ492" s="15"/>
      <c r="ER492" s="15"/>
      <c r="ES492" s="15"/>
      <c r="ET492" s="15"/>
      <c r="EU492" s="15"/>
      <c r="EV492" s="15"/>
      <c r="EW492" s="15"/>
      <c r="EX492" s="15"/>
      <c r="EY492" s="15"/>
      <c r="EZ492" s="15"/>
      <c r="FA492" s="15"/>
      <c r="FB492" s="15"/>
      <c r="FC492" s="15"/>
      <c r="FD492" s="15"/>
      <c r="FE492" s="15"/>
      <c r="FF492" s="15"/>
      <c r="FG492" s="15"/>
      <c r="FH492" s="15"/>
      <c r="FI492" s="15"/>
      <c r="FJ492" s="15"/>
      <c r="FK492" s="15"/>
      <c r="FL492" s="15"/>
      <c r="FM492" s="15"/>
      <c r="FN492" s="15"/>
      <c r="FO492" s="15"/>
      <c r="FP492" s="15"/>
      <c r="FQ492" s="15"/>
      <c r="FR492" s="15"/>
      <c r="FS492" s="15"/>
      <c r="FT492" s="15"/>
      <c r="FU492" s="15"/>
      <c r="FV492" s="15"/>
      <c r="FW492" s="15"/>
      <c r="FX492" s="15"/>
      <c r="FY492" s="15"/>
      <c r="FZ492" s="15"/>
      <c r="GA492" s="15"/>
      <c r="GB492" s="15"/>
      <c r="GC492" s="15"/>
      <c r="GD492" s="15"/>
      <c r="GE492" s="15"/>
      <c r="GF492" s="15"/>
      <c r="GG492" s="15"/>
      <c r="GH492" s="15"/>
      <c r="GI492" s="15"/>
      <c r="GJ492" s="15"/>
      <c r="GK492" s="15"/>
      <c r="GL492" s="15"/>
      <c r="GM492" s="15"/>
      <c r="GN492" s="15"/>
      <c r="GO492" s="15"/>
      <c r="GP492" s="15"/>
      <c r="GQ492" s="15"/>
      <c r="GR492" s="15"/>
      <c r="GS492" s="15"/>
      <c r="GT492" s="15"/>
      <c r="GU492" s="15"/>
      <c r="GV492" s="15"/>
      <c r="GW492" s="15"/>
      <c r="GX492" s="15"/>
      <c r="GY492" s="15"/>
    </row>
    <row r="493" spans="1:207" s="179" customFormat="1" ht="22.9" customHeight="1" x14ac:dyDescent="0.25">
      <c r="A493" s="69" t="s">
        <v>1218</v>
      </c>
      <c r="B493" s="101" t="s">
        <v>2168</v>
      </c>
      <c r="C493" s="72">
        <v>1982</v>
      </c>
      <c r="D493" s="72" t="s">
        <v>232</v>
      </c>
      <c r="E493" s="72" t="s">
        <v>20</v>
      </c>
      <c r="F493" s="71">
        <v>5</v>
      </c>
      <c r="G493" s="71">
        <v>6</v>
      </c>
      <c r="H493" s="47">
        <v>5275.8</v>
      </c>
      <c r="I493" s="47">
        <v>0</v>
      </c>
      <c r="J493" s="47">
        <v>3757.3</v>
      </c>
      <c r="K493" s="37">
        <f t="shared" ref="K493:K494" si="114">SUM(L493:O493)</f>
        <v>5313276</v>
      </c>
      <c r="L493" s="44">
        <v>0</v>
      </c>
      <c r="M493" s="44">
        <v>0</v>
      </c>
      <c r="N493" s="44">
        <v>0</v>
      </c>
      <c r="O493" s="44">
        <f>'[1]Прод. прилож'!$C$200</f>
        <v>5313276</v>
      </c>
      <c r="P493" s="44">
        <f t="shared" ref="P493:P494" si="115">K493/H493</f>
        <v>1007.1033776867963</v>
      </c>
      <c r="Q493" s="50">
        <v>9673</v>
      </c>
      <c r="R493" s="69" t="s">
        <v>94</v>
      </c>
      <c r="S493" s="57"/>
      <c r="T493" s="16"/>
      <c r="U493" s="16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5"/>
      <c r="AX493" s="15"/>
      <c r="AY493" s="15"/>
      <c r="AZ493" s="15"/>
      <c r="BA493" s="15"/>
      <c r="BB493" s="15"/>
      <c r="BC493" s="15"/>
      <c r="BD493" s="15"/>
      <c r="BE493" s="15"/>
      <c r="BF493" s="15"/>
      <c r="BG493" s="15"/>
      <c r="BH493" s="15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  <c r="DV493" s="15"/>
      <c r="DW493" s="15"/>
      <c r="DX493" s="15"/>
      <c r="DY493" s="15"/>
      <c r="DZ493" s="15"/>
      <c r="EA493" s="15"/>
      <c r="EB493" s="15"/>
      <c r="EC493" s="15"/>
      <c r="ED493" s="15"/>
      <c r="EE493" s="15"/>
      <c r="EF493" s="15"/>
      <c r="EG493" s="15"/>
      <c r="EH493" s="15"/>
      <c r="EI493" s="15"/>
      <c r="EJ493" s="15"/>
      <c r="EK493" s="15"/>
      <c r="EL493" s="15"/>
      <c r="EM493" s="15"/>
      <c r="EN493" s="15"/>
      <c r="EO493" s="15"/>
      <c r="EP493" s="15"/>
      <c r="EQ493" s="15"/>
      <c r="ER493" s="15"/>
      <c r="ES493" s="15"/>
      <c r="ET493" s="15"/>
      <c r="EU493" s="15"/>
      <c r="EV493" s="15"/>
      <c r="EW493" s="15"/>
      <c r="EX493" s="15"/>
      <c r="EY493" s="15"/>
      <c r="EZ493" s="15"/>
      <c r="FA493" s="15"/>
      <c r="FB493" s="15"/>
      <c r="FC493" s="15"/>
      <c r="FD493" s="15"/>
      <c r="FE493" s="15"/>
      <c r="FF493" s="15"/>
      <c r="FG493" s="15"/>
      <c r="FH493" s="15"/>
      <c r="FI493" s="15"/>
      <c r="FJ493" s="15"/>
      <c r="FK493" s="15"/>
      <c r="FL493" s="15"/>
      <c r="FM493" s="15"/>
      <c r="FN493" s="15"/>
      <c r="FO493" s="15"/>
      <c r="FP493" s="15"/>
      <c r="FQ493" s="15"/>
      <c r="FR493" s="15"/>
      <c r="FS493" s="15"/>
      <c r="FT493" s="15"/>
      <c r="FU493" s="15"/>
      <c r="FV493" s="15"/>
      <c r="FW493" s="15"/>
      <c r="FX493" s="15"/>
      <c r="FY493" s="15"/>
      <c r="FZ493" s="15"/>
      <c r="GA493" s="15"/>
      <c r="GB493" s="15"/>
      <c r="GC493" s="15"/>
      <c r="GD493" s="15"/>
      <c r="GE493" s="15"/>
      <c r="GF493" s="15"/>
      <c r="GG493" s="15"/>
      <c r="GH493" s="15"/>
      <c r="GI493" s="15"/>
      <c r="GJ493" s="15"/>
      <c r="GK493" s="15"/>
      <c r="GL493" s="15"/>
      <c r="GM493" s="15"/>
      <c r="GN493" s="15"/>
      <c r="GO493" s="15"/>
      <c r="GP493" s="15"/>
      <c r="GQ493" s="15"/>
      <c r="GR493" s="15"/>
      <c r="GS493" s="15"/>
      <c r="GT493" s="15"/>
      <c r="GU493" s="15"/>
      <c r="GV493" s="15"/>
      <c r="GW493" s="15"/>
      <c r="GX493" s="15"/>
      <c r="GY493" s="15"/>
    </row>
    <row r="494" spans="1:207" s="179" customFormat="1" ht="22.9" customHeight="1" x14ac:dyDescent="0.25">
      <c r="A494" s="69" t="s">
        <v>2455</v>
      </c>
      <c r="B494" s="101" t="s">
        <v>2169</v>
      </c>
      <c r="C494" s="72">
        <v>1979</v>
      </c>
      <c r="D494" s="72" t="s">
        <v>232</v>
      </c>
      <c r="E494" s="72" t="s">
        <v>20</v>
      </c>
      <c r="F494" s="71">
        <v>5</v>
      </c>
      <c r="G494" s="71">
        <v>6</v>
      </c>
      <c r="H494" s="47">
        <v>5302.5</v>
      </c>
      <c r="I494" s="47">
        <v>0</v>
      </c>
      <c r="J494" s="47">
        <v>3777.1</v>
      </c>
      <c r="K494" s="37">
        <f t="shared" si="114"/>
        <v>5356497.6000000006</v>
      </c>
      <c r="L494" s="44">
        <v>0</v>
      </c>
      <c r="M494" s="44">
        <v>0</v>
      </c>
      <c r="N494" s="44">
        <v>0</v>
      </c>
      <c r="O494" s="44">
        <f>'[1]Прод. прилож'!$C$744</f>
        <v>5356497.6000000006</v>
      </c>
      <c r="P494" s="44">
        <f t="shared" si="115"/>
        <v>1010.1834229137201</v>
      </c>
      <c r="Q494" s="50">
        <v>9673</v>
      </c>
      <c r="R494" s="69" t="s">
        <v>95</v>
      </c>
      <c r="S494" s="57"/>
      <c r="T494" s="16"/>
      <c r="U494" s="16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5"/>
      <c r="AX494" s="15"/>
      <c r="AY494" s="15"/>
      <c r="AZ494" s="15"/>
      <c r="BA494" s="15"/>
      <c r="BB494" s="15"/>
      <c r="BC494" s="15"/>
      <c r="BD494" s="15"/>
      <c r="BE494" s="15"/>
      <c r="BF494" s="15"/>
      <c r="BG494" s="15"/>
      <c r="BH494" s="15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  <c r="FG494" s="15"/>
      <c r="FH494" s="15"/>
      <c r="FI494" s="15"/>
      <c r="FJ494" s="15"/>
      <c r="FK494" s="15"/>
      <c r="FL494" s="15"/>
      <c r="FM494" s="15"/>
      <c r="FN494" s="15"/>
      <c r="FO494" s="15"/>
      <c r="FP494" s="15"/>
      <c r="FQ494" s="15"/>
      <c r="FR494" s="15"/>
      <c r="FS494" s="15"/>
      <c r="FT494" s="15"/>
      <c r="FU494" s="15"/>
      <c r="FV494" s="15"/>
      <c r="FW494" s="15"/>
      <c r="FX494" s="15"/>
      <c r="FY494" s="15"/>
      <c r="FZ494" s="15"/>
      <c r="GA494" s="15"/>
      <c r="GB494" s="15"/>
      <c r="GC494" s="15"/>
      <c r="GD494" s="15"/>
      <c r="GE494" s="15"/>
      <c r="GF494" s="15"/>
      <c r="GG494" s="15"/>
      <c r="GH494" s="15"/>
      <c r="GI494" s="15"/>
      <c r="GJ494" s="15"/>
      <c r="GK494" s="15"/>
      <c r="GL494" s="15"/>
      <c r="GM494" s="15"/>
      <c r="GN494" s="15"/>
      <c r="GO494" s="15"/>
      <c r="GP494" s="15"/>
      <c r="GQ494" s="15"/>
      <c r="GR494" s="15"/>
      <c r="GS494" s="15"/>
      <c r="GT494" s="15"/>
      <c r="GU494" s="15"/>
      <c r="GV494" s="15"/>
      <c r="GW494" s="15"/>
      <c r="GX494" s="15"/>
      <c r="GY494" s="15"/>
    </row>
    <row r="495" spans="1:207" s="179" customFormat="1" ht="22.9" customHeight="1" x14ac:dyDescent="0.25">
      <c r="A495" s="69" t="s">
        <v>1219</v>
      </c>
      <c r="B495" s="101" t="s">
        <v>315</v>
      </c>
      <c r="C495" s="72">
        <v>1987</v>
      </c>
      <c r="D495" s="179" t="s">
        <v>232</v>
      </c>
      <c r="E495" s="72" t="s">
        <v>22</v>
      </c>
      <c r="F495" s="71">
        <v>9</v>
      </c>
      <c r="G495" s="71">
        <v>4</v>
      </c>
      <c r="H495" s="47">
        <v>10997.6</v>
      </c>
      <c r="I495" s="48">
        <v>0</v>
      </c>
      <c r="J495" s="47">
        <v>7552.6</v>
      </c>
      <c r="K495" s="37">
        <f t="shared" si="113"/>
        <v>11022047</v>
      </c>
      <c r="L495" s="44">
        <v>0</v>
      </c>
      <c r="M495" s="44">
        <v>0</v>
      </c>
      <c r="N495" s="44">
        <v>0</v>
      </c>
      <c r="O495" s="44">
        <f>'[1]Прод. прилож'!$C$201</f>
        <v>11022047</v>
      </c>
      <c r="P495" s="44">
        <f t="shared" si="112"/>
        <v>1002.2229395504473</v>
      </c>
      <c r="Q495" s="50">
        <v>9673</v>
      </c>
      <c r="R495" s="69" t="s">
        <v>94</v>
      </c>
      <c r="S495" s="66"/>
      <c r="T495" s="38"/>
      <c r="U495" s="38"/>
    </row>
    <row r="496" spans="1:207" s="179" customFormat="1" ht="22.9" customHeight="1" x14ac:dyDescent="0.25">
      <c r="A496" s="69" t="s">
        <v>1220</v>
      </c>
      <c r="B496" s="15" t="s">
        <v>316</v>
      </c>
      <c r="C496" s="179">
        <v>1983</v>
      </c>
      <c r="D496" s="179" t="s">
        <v>232</v>
      </c>
      <c r="E496" s="72" t="s">
        <v>22</v>
      </c>
      <c r="F496" s="71">
        <v>5</v>
      </c>
      <c r="G496" s="71">
        <v>8</v>
      </c>
      <c r="H496" s="47">
        <v>7497.3</v>
      </c>
      <c r="I496" s="48">
        <v>0</v>
      </c>
      <c r="J496" s="47">
        <v>5543.7</v>
      </c>
      <c r="K496" s="37">
        <f t="shared" si="113"/>
        <v>7183231.2000000002</v>
      </c>
      <c r="L496" s="44">
        <v>0</v>
      </c>
      <c r="M496" s="44">
        <v>0</v>
      </c>
      <c r="N496" s="44">
        <v>0</v>
      </c>
      <c r="O496" s="44">
        <f>'[1]Прод. прилож'!$C$202</f>
        <v>7183231.2000000002</v>
      </c>
      <c r="P496" s="44">
        <f t="shared" si="112"/>
        <v>958.10907926853668</v>
      </c>
      <c r="Q496" s="50">
        <v>9673</v>
      </c>
      <c r="R496" s="69" t="s">
        <v>94</v>
      </c>
      <c r="S496" s="66"/>
      <c r="T496" s="38"/>
      <c r="U496" s="38"/>
    </row>
    <row r="497" spans="1:207" s="179" customFormat="1" ht="22.9" customHeight="1" x14ac:dyDescent="0.25">
      <c r="A497" s="69" t="s">
        <v>1221</v>
      </c>
      <c r="B497" s="45" t="s">
        <v>333</v>
      </c>
      <c r="C497" s="72">
        <v>1984</v>
      </c>
      <c r="D497" s="72" t="s">
        <v>232</v>
      </c>
      <c r="E497" s="72" t="s">
        <v>22</v>
      </c>
      <c r="F497" s="71">
        <v>9</v>
      </c>
      <c r="G497" s="71">
        <v>2</v>
      </c>
      <c r="H497" s="47">
        <v>4725</v>
      </c>
      <c r="I497" s="55">
        <v>0</v>
      </c>
      <c r="J497" s="47">
        <v>3871.3</v>
      </c>
      <c r="K497" s="37">
        <f t="shared" si="113"/>
        <v>5500000</v>
      </c>
      <c r="L497" s="44">
        <v>0</v>
      </c>
      <c r="M497" s="44">
        <v>0</v>
      </c>
      <c r="N497" s="44">
        <v>0</v>
      </c>
      <c r="O497" s="44">
        <f>'[1]Прод. прилож'!$C$745</f>
        <v>5500000</v>
      </c>
      <c r="P497" s="44">
        <f t="shared" si="112"/>
        <v>1164.0211640211639</v>
      </c>
      <c r="Q497" s="50">
        <v>9673</v>
      </c>
      <c r="R497" s="69" t="s">
        <v>95</v>
      </c>
      <c r="S497" s="66"/>
      <c r="T497" s="38"/>
      <c r="U497" s="38"/>
    </row>
    <row r="498" spans="1:207" s="179" customFormat="1" ht="22.9" customHeight="1" x14ac:dyDescent="0.25">
      <c r="A498" s="69" t="s">
        <v>1222</v>
      </c>
      <c r="B498" s="15" t="s">
        <v>317</v>
      </c>
      <c r="C498" s="179">
        <v>1986</v>
      </c>
      <c r="D498" s="179" t="s">
        <v>232</v>
      </c>
      <c r="E498" s="72" t="s">
        <v>22</v>
      </c>
      <c r="F498" s="71">
        <v>5</v>
      </c>
      <c r="G498" s="71">
        <v>3</v>
      </c>
      <c r="H498" s="47">
        <v>4119.1000000000004</v>
      </c>
      <c r="I498" s="48">
        <v>0</v>
      </c>
      <c r="J498" s="47">
        <v>1766.1</v>
      </c>
      <c r="K498" s="37">
        <f t="shared" si="113"/>
        <v>10478256</v>
      </c>
      <c r="L498" s="44">
        <v>0</v>
      </c>
      <c r="M498" s="44">
        <v>0</v>
      </c>
      <c r="N498" s="44">
        <v>0</v>
      </c>
      <c r="O498" s="44">
        <f>'[1]Прод. прилож'!$C$203</f>
        <v>10478256</v>
      </c>
      <c r="P498" s="44">
        <f t="shared" si="112"/>
        <v>2543.8217086256705</v>
      </c>
      <c r="Q498" s="50">
        <v>9673</v>
      </c>
      <c r="R498" s="69" t="s">
        <v>94</v>
      </c>
      <c r="S498" s="66"/>
      <c r="T498" s="38"/>
      <c r="U498" s="38"/>
    </row>
    <row r="499" spans="1:207" s="179" customFormat="1" ht="22.9" customHeight="1" x14ac:dyDescent="0.25">
      <c r="A499" s="69" t="s">
        <v>1223</v>
      </c>
      <c r="B499" s="101" t="s">
        <v>318</v>
      </c>
      <c r="C499" s="179">
        <v>1989</v>
      </c>
      <c r="D499" s="179" t="s">
        <v>232</v>
      </c>
      <c r="E499" s="72" t="s">
        <v>22</v>
      </c>
      <c r="F499" s="71">
        <v>9</v>
      </c>
      <c r="G499" s="71">
        <v>1</v>
      </c>
      <c r="H499" s="48">
        <v>3657.6</v>
      </c>
      <c r="I499" s="48">
        <v>0</v>
      </c>
      <c r="J499" s="48">
        <v>2966.2</v>
      </c>
      <c r="K499" s="37">
        <f t="shared" si="113"/>
        <v>2874190</v>
      </c>
      <c r="L499" s="44">
        <v>0</v>
      </c>
      <c r="M499" s="44">
        <v>0</v>
      </c>
      <c r="N499" s="44">
        <v>0</v>
      </c>
      <c r="O499" s="44">
        <f>'[1]Прод. прилож'!$C$204</f>
        <v>2874190</v>
      </c>
      <c r="P499" s="44">
        <f t="shared" si="112"/>
        <v>785.81310148731416</v>
      </c>
      <c r="Q499" s="50">
        <v>9673</v>
      </c>
      <c r="R499" s="69" t="s">
        <v>94</v>
      </c>
      <c r="S499" s="66"/>
      <c r="T499" s="38"/>
      <c r="U499" s="38"/>
    </row>
    <row r="500" spans="1:207" s="179" customFormat="1" ht="22.9" customHeight="1" x14ac:dyDescent="0.25">
      <c r="A500" s="69" t="s">
        <v>1224</v>
      </c>
      <c r="B500" s="15" t="s">
        <v>319</v>
      </c>
      <c r="C500" s="179">
        <v>1981</v>
      </c>
      <c r="D500" s="179" t="s">
        <v>232</v>
      </c>
      <c r="E500" s="72" t="s">
        <v>22</v>
      </c>
      <c r="F500" s="71">
        <v>5</v>
      </c>
      <c r="G500" s="71">
        <v>8</v>
      </c>
      <c r="H500" s="47">
        <v>8554.1</v>
      </c>
      <c r="I500" s="48">
        <v>0</v>
      </c>
      <c r="J500" s="47">
        <v>6212.1</v>
      </c>
      <c r="K500" s="37">
        <f t="shared" si="113"/>
        <v>33177064.480000004</v>
      </c>
      <c r="L500" s="44">
        <v>0</v>
      </c>
      <c r="M500" s="44">
        <v>0</v>
      </c>
      <c r="N500" s="44">
        <v>0</v>
      </c>
      <c r="O500" s="44">
        <f>'[1]Прод. прилож'!$C$205</f>
        <v>33177064.480000004</v>
      </c>
      <c r="P500" s="44">
        <f t="shared" si="112"/>
        <v>3878.4985539098216</v>
      </c>
      <c r="Q500" s="50">
        <v>9673</v>
      </c>
      <c r="R500" s="69" t="s">
        <v>94</v>
      </c>
      <c r="S500" s="66"/>
      <c r="T500" s="38"/>
      <c r="U500" s="38"/>
    </row>
    <row r="501" spans="1:207" s="179" customFormat="1" ht="22.9" customHeight="1" x14ac:dyDescent="0.25">
      <c r="A501" s="69" t="s">
        <v>1225</v>
      </c>
      <c r="B501" s="15" t="s">
        <v>320</v>
      </c>
      <c r="C501" s="179">
        <v>1983</v>
      </c>
      <c r="D501" s="179" t="s">
        <v>232</v>
      </c>
      <c r="E501" s="72" t="s">
        <v>22</v>
      </c>
      <c r="F501" s="71">
        <v>5</v>
      </c>
      <c r="G501" s="71">
        <v>10</v>
      </c>
      <c r="H501" s="47">
        <v>10547.8</v>
      </c>
      <c r="I501" s="48">
        <v>0</v>
      </c>
      <c r="J501" s="47">
        <v>7609.2</v>
      </c>
      <c r="K501" s="37">
        <f t="shared" si="113"/>
        <v>57723768.219999999</v>
      </c>
      <c r="L501" s="44">
        <v>0</v>
      </c>
      <c r="M501" s="44">
        <v>0</v>
      </c>
      <c r="N501" s="44">
        <v>0</v>
      </c>
      <c r="O501" s="44">
        <f>'[1]Прод. прилож'!$C$206</f>
        <v>57723768.219999999</v>
      </c>
      <c r="P501" s="44">
        <f t="shared" si="112"/>
        <v>5472.5884279186184</v>
      </c>
      <c r="Q501" s="50">
        <v>9673</v>
      </c>
      <c r="R501" s="69" t="s">
        <v>94</v>
      </c>
      <c r="S501" s="66"/>
      <c r="T501" s="38"/>
      <c r="U501" s="38"/>
    </row>
    <row r="502" spans="1:207" s="179" customFormat="1" ht="22.9" customHeight="1" x14ac:dyDescent="0.25">
      <c r="A502" s="69" t="s">
        <v>1226</v>
      </c>
      <c r="B502" s="45" t="s">
        <v>359</v>
      </c>
      <c r="C502" s="72">
        <v>1976</v>
      </c>
      <c r="D502" s="72" t="s">
        <v>232</v>
      </c>
      <c r="E502" s="72" t="s">
        <v>22</v>
      </c>
      <c r="F502" s="71">
        <v>9</v>
      </c>
      <c r="G502" s="71">
        <v>4</v>
      </c>
      <c r="H502" s="47">
        <v>9696.2999999999993</v>
      </c>
      <c r="I502" s="55">
        <v>834.1</v>
      </c>
      <c r="J502" s="47">
        <v>7560.9</v>
      </c>
      <c r="K502" s="37">
        <f t="shared" si="113"/>
        <v>57109435.5</v>
      </c>
      <c r="L502" s="44">
        <v>0</v>
      </c>
      <c r="M502" s="44">
        <v>0</v>
      </c>
      <c r="N502" s="44">
        <v>0</v>
      </c>
      <c r="O502" s="44">
        <f>'[1]Прод. прилож'!$C$1190</f>
        <v>57109435.5</v>
      </c>
      <c r="P502" s="44">
        <f t="shared" si="112"/>
        <v>5889.8173014448812</v>
      </c>
      <c r="Q502" s="50">
        <v>9673</v>
      </c>
      <c r="R502" s="69" t="s">
        <v>96</v>
      </c>
      <c r="S502" s="57"/>
      <c r="T502" s="16"/>
      <c r="U502" s="16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5"/>
      <c r="AX502" s="15"/>
      <c r="AY502" s="15"/>
      <c r="AZ502" s="15"/>
      <c r="BA502" s="15"/>
      <c r="BB502" s="15"/>
      <c r="BC502" s="15"/>
      <c r="BD502" s="15"/>
      <c r="BE502" s="15"/>
      <c r="BF502" s="15"/>
      <c r="BG502" s="15"/>
      <c r="BH502" s="15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5"/>
      <c r="DA502" s="15"/>
      <c r="DB502" s="15"/>
      <c r="DC502" s="15"/>
      <c r="DD502" s="15"/>
      <c r="DE502" s="15"/>
      <c r="DF502" s="15"/>
      <c r="DG502" s="15"/>
      <c r="DH502" s="15"/>
      <c r="DI502" s="15"/>
      <c r="DJ502" s="15"/>
      <c r="DK502" s="15"/>
      <c r="DL502" s="15"/>
      <c r="DM502" s="15"/>
      <c r="DN502" s="15"/>
      <c r="DO502" s="15"/>
      <c r="DP502" s="15"/>
      <c r="DQ502" s="15"/>
      <c r="DR502" s="15"/>
      <c r="DS502" s="15"/>
      <c r="DT502" s="15"/>
      <c r="DU502" s="15"/>
      <c r="DV502" s="15"/>
      <c r="DW502" s="15"/>
      <c r="DX502" s="15"/>
      <c r="DY502" s="15"/>
      <c r="DZ502" s="15"/>
      <c r="EA502" s="15"/>
      <c r="EB502" s="15"/>
      <c r="EC502" s="15"/>
      <c r="ED502" s="15"/>
      <c r="EE502" s="15"/>
      <c r="EF502" s="15"/>
      <c r="EG502" s="15"/>
      <c r="EH502" s="15"/>
      <c r="EI502" s="15"/>
      <c r="EJ502" s="15"/>
      <c r="EK502" s="15"/>
      <c r="EL502" s="15"/>
      <c r="EM502" s="15"/>
      <c r="EN502" s="15"/>
      <c r="EO502" s="15"/>
      <c r="EP502" s="15"/>
      <c r="EQ502" s="15"/>
      <c r="ER502" s="15"/>
      <c r="ES502" s="15"/>
      <c r="ET502" s="15"/>
      <c r="EU502" s="15"/>
      <c r="EV502" s="15"/>
      <c r="EW502" s="15"/>
      <c r="EX502" s="15"/>
      <c r="EY502" s="15"/>
      <c r="EZ502" s="15"/>
      <c r="FA502" s="15"/>
      <c r="FB502" s="15"/>
      <c r="FC502" s="15"/>
      <c r="FD502" s="15"/>
      <c r="FE502" s="15"/>
      <c r="FF502" s="15"/>
      <c r="FG502" s="15"/>
      <c r="FH502" s="15"/>
      <c r="FI502" s="15"/>
      <c r="FJ502" s="15"/>
      <c r="FK502" s="15"/>
      <c r="FL502" s="15"/>
      <c r="FM502" s="15"/>
      <c r="FN502" s="15"/>
      <c r="FO502" s="15"/>
      <c r="FP502" s="15"/>
      <c r="FQ502" s="15"/>
      <c r="FR502" s="15"/>
      <c r="FS502" s="15"/>
      <c r="FT502" s="15"/>
      <c r="FU502" s="15"/>
      <c r="FV502" s="15"/>
      <c r="FW502" s="15"/>
      <c r="FX502" s="15"/>
      <c r="FY502" s="15"/>
      <c r="FZ502" s="15"/>
      <c r="GA502" s="15"/>
      <c r="GB502" s="15"/>
      <c r="GC502" s="15"/>
      <c r="GD502" s="15"/>
      <c r="GE502" s="15"/>
      <c r="GF502" s="15"/>
      <c r="GG502" s="15"/>
      <c r="GH502" s="15"/>
      <c r="GI502" s="15"/>
      <c r="GJ502" s="15"/>
      <c r="GK502" s="15"/>
      <c r="GL502" s="15"/>
      <c r="GM502" s="15"/>
      <c r="GN502" s="15"/>
      <c r="GO502" s="15"/>
      <c r="GP502" s="15"/>
      <c r="GQ502" s="15"/>
      <c r="GR502" s="15"/>
      <c r="GS502" s="15"/>
      <c r="GT502" s="15"/>
      <c r="GU502" s="15"/>
      <c r="GV502" s="15"/>
      <c r="GW502" s="15"/>
      <c r="GX502" s="15"/>
      <c r="GY502" s="15"/>
    </row>
    <row r="503" spans="1:207" s="179" customFormat="1" ht="22.9" customHeight="1" x14ac:dyDescent="0.25">
      <c r="A503" s="69" t="s">
        <v>1227</v>
      </c>
      <c r="B503" s="45" t="s">
        <v>360</v>
      </c>
      <c r="C503" s="72">
        <v>1976</v>
      </c>
      <c r="D503" s="72" t="s">
        <v>232</v>
      </c>
      <c r="E503" s="72" t="s">
        <v>22</v>
      </c>
      <c r="F503" s="71">
        <v>9</v>
      </c>
      <c r="G503" s="71">
        <v>4</v>
      </c>
      <c r="H503" s="47">
        <v>9631.7999999999993</v>
      </c>
      <c r="I503" s="55">
        <v>0</v>
      </c>
      <c r="J503" s="47">
        <v>7542.9</v>
      </c>
      <c r="K503" s="37">
        <f t="shared" si="113"/>
        <v>56299338</v>
      </c>
      <c r="L503" s="44">
        <v>0</v>
      </c>
      <c r="M503" s="44">
        <v>0</v>
      </c>
      <c r="N503" s="44">
        <v>0</v>
      </c>
      <c r="O503" s="44">
        <f>'[1]Прод. прилож'!$C$1191</f>
        <v>56299338</v>
      </c>
      <c r="P503" s="44">
        <f t="shared" si="112"/>
        <v>5845.1523079798171</v>
      </c>
      <c r="Q503" s="50">
        <v>9673</v>
      </c>
      <c r="R503" s="69" t="s">
        <v>96</v>
      </c>
      <c r="S503" s="57"/>
      <c r="T503" s="16"/>
      <c r="U503" s="16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5"/>
      <c r="AX503" s="15"/>
      <c r="AY503" s="15"/>
      <c r="AZ503" s="15"/>
      <c r="BA503" s="15"/>
      <c r="BB503" s="15"/>
      <c r="BC503" s="15"/>
      <c r="BD503" s="15"/>
      <c r="BE503" s="15"/>
      <c r="BF503" s="15"/>
      <c r="BG503" s="15"/>
      <c r="BH503" s="15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5"/>
      <c r="DA503" s="15"/>
      <c r="DB503" s="15"/>
      <c r="DC503" s="15"/>
      <c r="DD503" s="15"/>
      <c r="DE503" s="15"/>
      <c r="DF503" s="15"/>
      <c r="DG503" s="15"/>
      <c r="DH503" s="15"/>
      <c r="DI503" s="15"/>
      <c r="DJ503" s="15"/>
      <c r="DK503" s="15"/>
      <c r="DL503" s="15"/>
      <c r="DM503" s="15"/>
      <c r="DN503" s="15"/>
      <c r="DO503" s="15"/>
      <c r="DP503" s="15"/>
      <c r="DQ503" s="15"/>
      <c r="DR503" s="15"/>
      <c r="DS503" s="15"/>
      <c r="DT503" s="15"/>
      <c r="DU503" s="15"/>
      <c r="DV503" s="15"/>
      <c r="DW503" s="15"/>
      <c r="DX503" s="15"/>
      <c r="DY503" s="15"/>
      <c r="DZ503" s="15"/>
      <c r="EA503" s="15"/>
      <c r="EB503" s="15"/>
      <c r="EC503" s="15"/>
      <c r="ED503" s="15"/>
      <c r="EE503" s="15"/>
      <c r="EF503" s="15"/>
      <c r="EG503" s="15"/>
      <c r="EH503" s="15"/>
      <c r="EI503" s="15"/>
      <c r="EJ503" s="15"/>
      <c r="EK503" s="15"/>
      <c r="EL503" s="15"/>
      <c r="EM503" s="15"/>
      <c r="EN503" s="15"/>
      <c r="EO503" s="15"/>
      <c r="EP503" s="15"/>
      <c r="EQ503" s="15"/>
      <c r="ER503" s="15"/>
      <c r="ES503" s="15"/>
      <c r="ET503" s="15"/>
      <c r="EU503" s="15"/>
      <c r="EV503" s="15"/>
      <c r="EW503" s="15"/>
      <c r="EX503" s="15"/>
      <c r="EY503" s="15"/>
      <c r="EZ503" s="15"/>
      <c r="FA503" s="15"/>
      <c r="FB503" s="15"/>
      <c r="FC503" s="15"/>
      <c r="FD503" s="15"/>
      <c r="FE503" s="15"/>
      <c r="FF503" s="15"/>
      <c r="FG503" s="15"/>
      <c r="FH503" s="15"/>
      <c r="FI503" s="15"/>
      <c r="FJ503" s="15"/>
      <c r="FK503" s="15"/>
      <c r="FL503" s="15"/>
      <c r="FM503" s="15"/>
      <c r="FN503" s="15"/>
      <c r="FO503" s="15"/>
      <c r="FP503" s="15"/>
      <c r="FQ503" s="15"/>
      <c r="FR503" s="15"/>
      <c r="FS503" s="15"/>
      <c r="FT503" s="15"/>
      <c r="FU503" s="15"/>
      <c r="FV503" s="15"/>
      <c r="FW503" s="15"/>
      <c r="FX503" s="15"/>
      <c r="FY503" s="15"/>
      <c r="FZ503" s="15"/>
      <c r="GA503" s="15"/>
      <c r="GB503" s="15"/>
      <c r="GC503" s="15"/>
      <c r="GD503" s="15"/>
      <c r="GE503" s="15"/>
      <c r="GF503" s="15"/>
      <c r="GG503" s="15"/>
      <c r="GH503" s="15"/>
      <c r="GI503" s="15"/>
      <c r="GJ503" s="15"/>
      <c r="GK503" s="15"/>
      <c r="GL503" s="15"/>
      <c r="GM503" s="15"/>
      <c r="GN503" s="15"/>
      <c r="GO503" s="15"/>
      <c r="GP503" s="15"/>
      <c r="GQ503" s="15"/>
      <c r="GR503" s="15"/>
      <c r="GS503" s="15"/>
      <c r="GT503" s="15"/>
      <c r="GU503" s="15"/>
      <c r="GV503" s="15"/>
      <c r="GW503" s="15"/>
      <c r="GX503" s="15"/>
      <c r="GY503" s="15"/>
    </row>
    <row r="504" spans="1:207" s="179" customFormat="1" ht="22.9" customHeight="1" x14ac:dyDescent="0.25">
      <c r="A504" s="69" t="s">
        <v>1228</v>
      </c>
      <c r="B504" s="45" t="s">
        <v>321</v>
      </c>
      <c r="C504" s="72">
        <v>1964</v>
      </c>
      <c r="D504" s="72" t="s">
        <v>232</v>
      </c>
      <c r="E504" s="72" t="s">
        <v>20</v>
      </c>
      <c r="F504" s="71">
        <v>2</v>
      </c>
      <c r="G504" s="71">
        <v>1</v>
      </c>
      <c r="H504" s="37">
        <v>1072.8</v>
      </c>
      <c r="I504" s="37">
        <v>0</v>
      </c>
      <c r="J504" s="37">
        <v>481.6</v>
      </c>
      <c r="K504" s="37">
        <f t="shared" si="113"/>
        <v>9456902.3199999984</v>
      </c>
      <c r="L504" s="44">
        <v>0</v>
      </c>
      <c r="M504" s="44">
        <v>0</v>
      </c>
      <c r="N504" s="44">
        <v>0</v>
      </c>
      <c r="O504" s="37">
        <f>'[1]Прод. прилож'!$C$207</f>
        <v>9456902.3199999984</v>
      </c>
      <c r="P504" s="44">
        <f t="shared" si="112"/>
        <v>8815.1587621178223</v>
      </c>
      <c r="Q504" s="50">
        <v>9673</v>
      </c>
      <c r="R504" s="69" t="s">
        <v>94</v>
      </c>
      <c r="S504" s="66"/>
      <c r="T504" s="38"/>
      <c r="U504" s="38"/>
    </row>
    <row r="505" spans="1:207" s="179" customFormat="1" ht="22.9" customHeight="1" x14ac:dyDescent="0.25">
      <c r="A505" s="69" t="s">
        <v>1229</v>
      </c>
      <c r="B505" s="45" t="s">
        <v>361</v>
      </c>
      <c r="C505" s="179">
        <v>1987</v>
      </c>
      <c r="D505" s="72" t="s">
        <v>232</v>
      </c>
      <c r="E505" s="72" t="s">
        <v>20</v>
      </c>
      <c r="F505" s="71">
        <v>3</v>
      </c>
      <c r="G505" s="71">
        <v>2</v>
      </c>
      <c r="H505" s="47">
        <v>1815.1</v>
      </c>
      <c r="I505" s="55">
        <v>0</v>
      </c>
      <c r="J505" s="47">
        <v>859.1</v>
      </c>
      <c r="K505" s="37">
        <f t="shared" si="113"/>
        <v>8970146.6999999993</v>
      </c>
      <c r="L505" s="44">
        <v>0</v>
      </c>
      <c r="M505" s="44">
        <v>0</v>
      </c>
      <c r="N505" s="44">
        <v>0</v>
      </c>
      <c r="O505" s="44">
        <f>'[1]Прод. прилож'!$C$1192</f>
        <v>8970146.6999999993</v>
      </c>
      <c r="P505" s="44">
        <f t="shared" si="112"/>
        <v>4941.957302627954</v>
      </c>
      <c r="Q505" s="50">
        <v>9673</v>
      </c>
      <c r="R505" s="69" t="s">
        <v>96</v>
      </c>
      <c r="S505" s="57"/>
      <c r="T505" s="16"/>
      <c r="U505" s="16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5"/>
      <c r="AX505" s="15"/>
      <c r="AY505" s="15"/>
      <c r="AZ505" s="15"/>
      <c r="BA505" s="15"/>
      <c r="BB505" s="15"/>
      <c r="BC505" s="15"/>
      <c r="BD505" s="15"/>
      <c r="BE505" s="15"/>
      <c r="BF505" s="15"/>
      <c r="BG505" s="15"/>
      <c r="BH505" s="15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5"/>
      <c r="DA505" s="15"/>
      <c r="DB505" s="15"/>
      <c r="DC505" s="15"/>
      <c r="DD505" s="15"/>
      <c r="DE505" s="15"/>
      <c r="DF505" s="15"/>
      <c r="DG505" s="15"/>
      <c r="DH505" s="15"/>
      <c r="DI505" s="15"/>
      <c r="DJ505" s="15"/>
      <c r="DK505" s="15"/>
      <c r="DL505" s="15"/>
      <c r="DM505" s="15"/>
      <c r="DN505" s="15"/>
      <c r="DO505" s="15"/>
      <c r="DP505" s="15"/>
      <c r="DQ505" s="15"/>
      <c r="DR505" s="15"/>
      <c r="DS505" s="15"/>
      <c r="DT505" s="15"/>
      <c r="DU505" s="15"/>
      <c r="DV505" s="15"/>
      <c r="DW505" s="15"/>
      <c r="DX505" s="15"/>
      <c r="DY505" s="15"/>
      <c r="DZ505" s="15"/>
      <c r="EA505" s="15"/>
      <c r="EB505" s="15"/>
      <c r="EC505" s="15"/>
      <c r="ED505" s="15"/>
      <c r="EE505" s="15"/>
      <c r="EF505" s="15"/>
      <c r="EG505" s="15"/>
      <c r="EH505" s="15"/>
      <c r="EI505" s="15"/>
      <c r="EJ505" s="15"/>
      <c r="EK505" s="15"/>
      <c r="EL505" s="15"/>
      <c r="EM505" s="15"/>
      <c r="EN505" s="15"/>
      <c r="EO505" s="15"/>
      <c r="EP505" s="15"/>
      <c r="EQ505" s="15"/>
      <c r="ER505" s="15"/>
      <c r="ES505" s="15"/>
      <c r="ET505" s="15"/>
      <c r="EU505" s="15"/>
      <c r="EV505" s="15"/>
      <c r="EW505" s="15"/>
      <c r="EX505" s="15"/>
      <c r="EY505" s="15"/>
      <c r="EZ505" s="15"/>
      <c r="FA505" s="15"/>
      <c r="FB505" s="15"/>
      <c r="FC505" s="15"/>
      <c r="FD505" s="15"/>
      <c r="FE505" s="15"/>
      <c r="FF505" s="15"/>
      <c r="FG505" s="15"/>
      <c r="FH505" s="15"/>
      <c r="FI505" s="15"/>
      <c r="FJ505" s="15"/>
      <c r="FK505" s="15"/>
      <c r="FL505" s="15"/>
      <c r="FM505" s="15"/>
      <c r="FN505" s="15"/>
      <c r="FO505" s="15"/>
      <c r="FP505" s="15"/>
      <c r="FQ505" s="15"/>
      <c r="FR505" s="15"/>
      <c r="FS505" s="15"/>
      <c r="FT505" s="15"/>
      <c r="FU505" s="15"/>
      <c r="FV505" s="15"/>
      <c r="FW505" s="15"/>
      <c r="FX505" s="15"/>
      <c r="FY505" s="15"/>
      <c r="FZ505" s="15"/>
      <c r="GA505" s="15"/>
      <c r="GB505" s="15"/>
      <c r="GC505" s="15"/>
      <c r="GD505" s="15"/>
      <c r="GE505" s="15"/>
      <c r="GF505" s="15"/>
      <c r="GG505" s="15"/>
      <c r="GH505" s="15"/>
      <c r="GI505" s="15"/>
      <c r="GJ505" s="15"/>
      <c r="GK505" s="15"/>
      <c r="GL505" s="15"/>
      <c r="GM505" s="15"/>
      <c r="GN505" s="15"/>
      <c r="GO505" s="15"/>
      <c r="GP505" s="15"/>
      <c r="GQ505" s="15"/>
      <c r="GR505" s="15"/>
      <c r="GS505" s="15"/>
      <c r="GT505" s="15"/>
      <c r="GU505" s="15"/>
      <c r="GV505" s="15"/>
      <c r="GW505" s="15"/>
      <c r="GX505" s="15"/>
      <c r="GY505" s="15"/>
    </row>
    <row r="506" spans="1:207" s="179" customFormat="1" ht="22.9" customHeight="1" x14ac:dyDescent="0.25">
      <c r="A506" s="69" t="s">
        <v>1230</v>
      </c>
      <c r="B506" s="45" t="s">
        <v>334</v>
      </c>
      <c r="C506" s="72">
        <v>1963</v>
      </c>
      <c r="D506" s="72" t="s">
        <v>232</v>
      </c>
      <c r="E506" s="72" t="s">
        <v>20</v>
      </c>
      <c r="F506" s="71">
        <v>2</v>
      </c>
      <c r="G506" s="71">
        <v>2</v>
      </c>
      <c r="H506" s="47">
        <v>730.8</v>
      </c>
      <c r="I506" s="55">
        <v>0</v>
      </c>
      <c r="J506" s="47">
        <v>399.4</v>
      </c>
      <c r="K506" s="37">
        <f t="shared" si="113"/>
        <v>6365898.3000000007</v>
      </c>
      <c r="L506" s="44">
        <v>0</v>
      </c>
      <c r="M506" s="44">
        <v>0</v>
      </c>
      <c r="N506" s="44">
        <v>0</v>
      </c>
      <c r="O506" s="44">
        <f>'[1]Прод. прилож'!$C$208</f>
        <v>6365898.3000000007</v>
      </c>
      <c r="P506" s="44">
        <f t="shared" si="112"/>
        <v>8710.8624794745501</v>
      </c>
      <c r="Q506" s="50">
        <v>9673</v>
      </c>
      <c r="R506" s="69" t="s">
        <v>94</v>
      </c>
      <c r="S506" s="57"/>
      <c r="T506" s="16"/>
      <c r="U506" s="16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5"/>
      <c r="AX506" s="15"/>
      <c r="AY506" s="15"/>
      <c r="AZ506" s="15"/>
      <c r="BA506" s="15"/>
      <c r="BB506" s="15"/>
      <c r="BC506" s="15"/>
      <c r="BD506" s="15"/>
      <c r="BE506" s="15"/>
      <c r="BF506" s="15"/>
      <c r="BG506" s="15"/>
      <c r="BH506" s="15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5"/>
      <c r="DA506" s="15"/>
      <c r="DB506" s="15"/>
      <c r="DC506" s="15"/>
      <c r="DD506" s="15"/>
      <c r="DE506" s="15"/>
      <c r="DF506" s="15"/>
      <c r="DG506" s="15"/>
      <c r="DH506" s="15"/>
      <c r="DI506" s="15"/>
      <c r="DJ506" s="15"/>
      <c r="DK506" s="15"/>
      <c r="DL506" s="15"/>
      <c r="DM506" s="15"/>
      <c r="DN506" s="15"/>
      <c r="DO506" s="15"/>
      <c r="DP506" s="15"/>
      <c r="DQ506" s="15"/>
      <c r="DR506" s="15"/>
      <c r="DS506" s="15"/>
      <c r="DT506" s="15"/>
      <c r="DU506" s="15"/>
      <c r="DV506" s="15"/>
      <c r="DW506" s="15"/>
      <c r="DX506" s="15"/>
      <c r="DY506" s="15"/>
      <c r="DZ506" s="15"/>
      <c r="EA506" s="15"/>
      <c r="EB506" s="15"/>
      <c r="EC506" s="15"/>
      <c r="ED506" s="15"/>
      <c r="EE506" s="15"/>
      <c r="EF506" s="15"/>
      <c r="EG506" s="15"/>
      <c r="EH506" s="15"/>
      <c r="EI506" s="15"/>
      <c r="EJ506" s="15"/>
      <c r="EK506" s="15"/>
      <c r="EL506" s="15"/>
      <c r="EM506" s="15"/>
      <c r="EN506" s="15"/>
      <c r="EO506" s="15"/>
      <c r="EP506" s="15"/>
      <c r="EQ506" s="15"/>
      <c r="ER506" s="15"/>
      <c r="ES506" s="15"/>
      <c r="ET506" s="15"/>
      <c r="EU506" s="15"/>
      <c r="EV506" s="15"/>
      <c r="EW506" s="15"/>
      <c r="EX506" s="15"/>
      <c r="EY506" s="15"/>
      <c r="EZ506" s="15"/>
      <c r="FA506" s="15"/>
      <c r="FB506" s="15"/>
      <c r="FC506" s="15"/>
      <c r="FD506" s="15"/>
      <c r="FE506" s="15"/>
      <c r="FF506" s="15"/>
      <c r="FG506" s="15"/>
      <c r="FH506" s="15"/>
      <c r="FI506" s="15"/>
      <c r="FJ506" s="15"/>
      <c r="FK506" s="15"/>
      <c r="FL506" s="15"/>
      <c r="FM506" s="15"/>
      <c r="FN506" s="15"/>
      <c r="FO506" s="15"/>
      <c r="FP506" s="15"/>
      <c r="FQ506" s="15"/>
      <c r="FR506" s="15"/>
      <c r="FS506" s="15"/>
      <c r="FT506" s="15"/>
      <c r="FU506" s="15"/>
      <c r="FV506" s="15"/>
      <c r="FW506" s="15"/>
      <c r="FX506" s="15"/>
      <c r="FY506" s="15"/>
      <c r="FZ506" s="15"/>
      <c r="GA506" s="15"/>
      <c r="GB506" s="15"/>
      <c r="GC506" s="15"/>
      <c r="GD506" s="15"/>
      <c r="GE506" s="15"/>
      <c r="GF506" s="15"/>
      <c r="GG506" s="15"/>
      <c r="GH506" s="15"/>
      <c r="GI506" s="15"/>
      <c r="GJ506" s="15"/>
      <c r="GK506" s="15"/>
      <c r="GL506" s="15"/>
      <c r="GM506" s="15"/>
      <c r="GN506" s="15"/>
      <c r="GO506" s="15"/>
      <c r="GP506" s="15"/>
      <c r="GQ506" s="15"/>
      <c r="GR506" s="15"/>
      <c r="GS506" s="15"/>
      <c r="GT506" s="15"/>
      <c r="GU506" s="15"/>
      <c r="GV506" s="15"/>
      <c r="GW506" s="15"/>
      <c r="GX506" s="15"/>
      <c r="GY506" s="15"/>
    </row>
    <row r="507" spans="1:207" s="179" customFormat="1" ht="22.9" customHeight="1" x14ac:dyDescent="0.25">
      <c r="A507" s="69" t="s">
        <v>1231</v>
      </c>
      <c r="B507" s="45" t="s">
        <v>362</v>
      </c>
      <c r="C507" s="179">
        <v>1917</v>
      </c>
      <c r="D507" s="72" t="s">
        <v>232</v>
      </c>
      <c r="E507" s="72" t="s">
        <v>20</v>
      </c>
      <c r="F507" s="71">
        <v>3</v>
      </c>
      <c r="G507" s="71">
        <v>1</v>
      </c>
      <c r="H507" s="47">
        <v>689.7</v>
      </c>
      <c r="I507" s="55">
        <v>0</v>
      </c>
      <c r="J507" s="47">
        <v>421.7</v>
      </c>
      <c r="K507" s="37">
        <f t="shared" si="113"/>
        <v>4820460.3999999994</v>
      </c>
      <c r="L507" s="44">
        <v>0</v>
      </c>
      <c r="M507" s="44">
        <v>0</v>
      </c>
      <c r="N507" s="44">
        <v>0</v>
      </c>
      <c r="O507" s="44">
        <f>'[1]Прод. прилож'!$C$1193</f>
        <v>4820460.3999999994</v>
      </c>
      <c r="P507" s="44">
        <f t="shared" si="112"/>
        <v>6989.2132811367246</v>
      </c>
      <c r="Q507" s="50">
        <v>9673</v>
      </c>
      <c r="R507" s="69" t="s">
        <v>96</v>
      </c>
      <c r="S507" s="65"/>
      <c r="T507" s="16"/>
      <c r="U507" s="16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5"/>
      <c r="AX507" s="15"/>
      <c r="AY507" s="15"/>
      <c r="AZ507" s="15"/>
      <c r="BA507" s="15"/>
      <c r="BB507" s="15"/>
      <c r="BC507" s="15"/>
      <c r="BD507" s="15"/>
      <c r="BE507" s="15"/>
      <c r="BF507" s="15"/>
      <c r="BG507" s="15"/>
      <c r="BH507" s="15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5"/>
      <c r="DA507" s="15"/>
      <c r="DB507" s="15"/>
      <c r="DC507" s="15"/>
      <c r="DD507" s="15"/>
      <c r="DE507" s="15"/>
      <c r="DF507" s="15"/>
      <c r="DG507" s="15"/>
      <c r="DH507" s="15"/>
      <c r="DI507" s="15"/>
      <c r="DJ507" s="15"/>
      <c r="DK507" s="15"/>
      <c r="DL507" s="15"/>
      <c r="DM507" s="15"/>
      <c r="DN507" s="15"/>
      <c r="DO507" s="15"/>
      <c r="DP507" s="15"/>
      <c r="DQ507" s="15"/>
      <c r="DR507" s="15"/>
      <c r="DS507" s="15"/>
      <c r="DT507" s="15"/>
      <c r="DU507" s="15"/>
      <c r="DV507" s="15"/>
      <c r="DW507" s="15"/>
      <c r="DX507" s="15"/>
      <c r="DY507" s="15"/>
      <c r="DZ507" s="15"/>
      <c r="EA507" s="15"/>
      <c r="EB507" s="15"/>
      <c r="EC507" s="15"/>
      <c r="ED507" s="15"/>
      <c r="EE507" s="15"/>
      <c r="EF507" s="15"/>
      <c r="EG507" s="15"/>
      <c r="EH507" s="15"/>
      <c r="EI507" s="15"/>
      <c r="EJ507" s="15"/>
      <c r="EK507" s="15"/>
      <c r="EL507" s="15"/>
      <c r="EM507" s="15"/>
      <c r="EN507" s="15"/>
      <c r="EO507" s="15"/>
      <c r="EP507" s="15"/>
      <c r="EQ507" s="15"/>
      <c r="ER507" s="15"/>
      <c r="ES507" s="15"/>
      <c r="ET507" s="15"/>
      <c r="EU507" s="15"/>
      <c r="EV507" s="15"/>
      <c r="EW507" s="15"/>
      <c r="EX507" s="15"/>
      <c r="EY507" s="15"/>
      <c r="EZ507" s="15"/>
      <c r="FA507" s="15"/>
      <c r="FB507" s="15"/>
      <c r="FC507" s="15"/>
      <c r="FD507" s="15"/>
      <c r="FE507" s="15"/>
      <c r="FF507" s="15"/>
      <c r="FG507" s="15"/>
      <c r="FH507" s="15"/>
      <c r="FI507" s="15"/>
      <c r="FJ507" s="15"/>
      <c r="FK507" s="15"/>
      <c r="FL507" s="15"/>
      <c r="FM507" s="15"/>
      <c r="FN507" s="15"/>
      <c r="FO507" s="15"/>
      <c r="FP507" s="15"/>
      <c r="FQ507" s="15"/>
      <c r="FR507" s="15"/>
      <c r="FS507" s="15"/>
      <c r="FT507" s="15"/>
      <c r="FU507" s="15"/>
      <c r="FV507" s="15"/>
      <c r="FW507" s="15"/>
      <c r="FX507" s="15"/>
      <c r="FY507" s="15"/>
      <c r="FZ507" s="15"/>
      <c r="GA507" s="15"/>
      <c r="GB507" s="15"/>
      <c r="GC507" s="15"/>
      <c r="GD507" s="15"/>
      <c r="GE507" s="15"/>
      <c r="GF507" s="15"/>
      <c r="GG507" s="15"/>
      <c r="GH507" s="15"/>
      <c r="GI507" s="15"/>
      <c r="GJ507" s="15"/>
      <c r="GK507" s="15"/>
      <c r="GL507" s="15"/>
      <c r="GM507" s="15"/>
      <c r="GN507" s="15"/>
      <c r="GO507" s="15"/>
      <c r="GP507" s="15"/>
      <c r="GQ507" s="15"/>
      <c r="GR507" s="15"/>
      <c r="GS507" s="15"/>
      <c r="GT507" s="15"/>
      <c r="GU507" s="15"/>
      <c r="GV507" s="15"/>
      <c r="GW507" s="15"/>
      <c r="GX507" s="15"/>
      <c r="GY507" s="15"/>
    </row>
    <row r="508" spans="1:207" s="179" customFormat="1" ht="22.9" customHeight="1" x14ac:dyDescent="0.25">
      <c r="A508" s="69" t="s">
        <v>1232</v>
      </c>
      <c r="B508" s="45" t="s">
        <v>322</v>
      </c>
      <c r="C508" s="72">
        <v>1965</v>
      </c>
      <c r="D508" s="72" t="s">
        <v>232</v>
      </c>
      <c r="E508" s="72" t="s">
        <v>20</v>
      </c>
      <c r="F508" s="71">
        <v>5</v>
      </c>
      <c r="G508" s="71">
        <v>2</v>
      </c>
      <c r="H508" s="47">
        <v>2172.1</v>
      </c>
      <c r="I508" s="55">
        <v>0</v>
      </c>
      <c r="J508" s="47">
        <v>1032.5</v>
      </c>
      <c r="K508" s="37">
        <f t="shared" si="113"/>
        <v>16093328.619999999</v>
      </c>
      <c r="L508" s="44">
        <v>0</v>
      </c>
      <c r="M508" s="44">
        <v>0</v>
      </c>
      <c r="N508" s="44">
        <v>0</v>
      </c>
      <c r="O508" s="44">
        <f>'[1]Прод. прилож'!$C$209</f>
        <v>16093328.619999999</v>
      </c>
      <c r="P508" s="44">
        <f t="shared" si="112"/>
        <v>7409.1103632429449</v>
      </c>
      <c r="Q508" s="50">
        <v>9673</v>
      </c>
      <c r="R508" s="69" t="s">
        <v>94</v>
      </c>
      <c r="S508" s="66"/>
      <c r="T508" s="38"/>
      <c r="U508" s="38"/>
    </row>
    <row r="509" spans="1:207" s="15" customFormat="1" ht="22.9" customHeight="1" x14ac:dyDescent="0.25">
      <c r="A509" s="69" t="s">
        <v>1233</v>
      </c>
      <c r="B509" s="45" t="s">
        <v>323</v>
      </c>
      <c r="C509" s="72">
        <v>1961</v>
      </c>
      <c r="D509" s="72" t="s">
        <v>232</v>
      </c>
      <c r="E509" s="72" t="s">
        <v>20</v>
      </c>
      <c r="F509" s="71">
        <v>2</v>
      </c>
      <c r="G509" s="71">
        <v>2</v>
      </c>
      <c r="H509" s="47">
        <v>566</v>
      </c>
      <c r="I509" s="55">
        <v>0</v>
      </c>
      <c r="J509" s="47">
        <v>308.60000000000002</v>
      </c>
      <c r="K509" s="37">
        <f t="shared" si="113"/>
        <v>4780336</v>
      </c>
      <c r="L509" s="44">
        <v>0</v>
      </c>
      <c r="M509" s="44">
        <v>0</v>
      </c>
      <c r="N509" s="44">
        <v>0</v>
      </c>
      <c r="O509" s="44">
        <f>'[1]Прод. прилож'!$C$210</f>
        <v>4780336</v>
      </c>
      <c r="P509" s="44">
        <f t="shared" si="112"/>
        <v>8445.8233215547698</v>
      </c>
      <c r="Q509" s="50">
        <v>9673</v>
      </c>
      <c r="R509" s="69" t="s">
        <v>94</v>
      </c>
      <c r="S509" s="66"/>
      <c r="T509" s="38"/>
      <c r="U509" s="38"/>
      <c r="V509" s="179"/>
      <c r="W509" s="179"/>
      <c r="X509" s="179"/>
      <c r="Y509" s="179"/>
      <c r="Z509" s="179"/>
      <c r="AA509" s="179"/>
      <c r="AB509" s="179"/>
      <c r="AC509" s="179"/>
      <c r="AD509" s="179"/>
      <c r="AE509" s="179"/>
      <c r="AF509" s="179"/>
      <c r="AG509" s="179"/>
      <c r="AH509" s="179"/>
      <c r="AI509" s="179"/>
      <c r="AJ509" s="179"/>
      <c r="AK509" s="179"/>
      <c r="AL509" s="179"/>
      <c r="AM509" s="179"/>
      <c r="AN509" s="179"/>
      <c r="AO509" s="179"/>
      <c r="AP509" s="179"/>
      <c r="AQ509" s="179"/>
      <c r="AR509" s="179"/>
      <c r="AS509" s="179"/>
      <c r="AT509" s="179"/>
      <c r="AU509" s="179"/>
      <c r="AV509" s="179"/>
      <c r="AW509" s="179"/>
      <c r="AX509" s="179"/>
      <c r="AY509" s="179"/>
      <c r="AZ509" s="179"/>
      <c r="BA509" s="179"/>
      <c r="BB509" s="179"/>
      <c r="BC509" s="179"/>
      <c r="BD509" s="179"/>
      <c r="BE509" s="179"/>
      <c r="BF509" s="179"/>
      <c r="BG509" s="179"/>
      <c r="BH509" s="179"/>
      <c r="BI509" s="179"/>
      <c r="BJ509" s="179"/>
      <c r="BK509" s="179"/>
      <c r="BL509" s="179"/>
      <c r="BM509" s="179"/>
      <c r="BN509" s="179"/>
      <c r="BO509" s="179"/>
      <c r="BP509" s="179"/>
      <c r="BQ509" s="179"/>
      <c r="BR509" s="179"/>
      <c r="BS509" s="179"/>
      <c r="BT509" s="179"/>
      <c r="BU509" s="179"/>
      <c r="BV509" s="179"/>
      <c r="BW509" s="179"/>
      <c r="BX509" s="179"/>
      <c r="BY509" s="179"/>
      <c r="BZ509" s="179"/>
      <c r="CA509" s="179"/>
      <c r="CB509" s="179"/>
      <c r="CC509" s="179"/>
      <c r="CD509" s="179"/>
      <c r="CE509" s="179"/>
      <c r="CF509" s="179"/>
      <c r="CG509" s="179"/>
      <c r="CH509" s="179"/>
      <c r="CI509" s="179"/>
      <c r="CJ509" s="179"/>
      <c r="CK509" s="179"/>
      <c r="CL509" s="179"/>
      <c r="CM509" s="179"/>
      <c r="CN509" s="179"/>
      <c r="CO509" s="179"/>
      <c r="CP509" s="179"/>
      <c r="CQ509" s="179"/>
      <c r="CR509" s="179"/>
      <c r="CS509" s="179"/>
      <c r="CT509" s="179"/>
      <c r="CU509" s="179"/>
      <c r="CV509" s="179"/>
      <c r="CW509" s="179"/>
      <c r="CX509" s="179"/>
      <c r="CY509" s="179"/>
      <c r="CZ509" s="179"/>
      <c r="DA509" s="179"/>
      <c r="DB509" s="179"/>
      <c r="DC509" s="179"/>
      <c r="DD509" s="179"/>
      <c r="DE509" s="179"/>
      <c r="DF509" s="179"/>
      <c r="DG509" s="179"/>
      <c r="DH509" s="179"/>
      <c r="DI509" s="179"/>
      <c r="DJ509" s="179"/>
      <c r="DK509" s="179"/>
      <c r="DL509" s="179"/>
      <c r="DM509" s="179"/>
      <c r="DN509" s="179"/>
      <c r="DO509" s="179"/>
      <c r="DP509" s="179"/>
      <c r="DQ509" s="179"/>
      <c r="DR509" s="179"/>
      <c r="DS509" s="179"/>
      <c r="DT509" s="179"/>
      <c r="DU509" s="179"/>
      <c r="DV509" s="179"/>
      <c r="DW509" s="179"/>
      <c r="DX509" s="179"/>
      <c r="DY509" s="179"/>
      <c r="DZ509" s="179"/>
      <c r="EA509" s="179"/>
      <c r="EB509" s="179"/>
      <c r="EC509" s="179"/>
      <c r="ED509" s="179"/>
      <c r="EE509" s="179"/>
      <c r="EF509" s="179"/>
      <c r="EG509" s="179"/>
      <c r="EH509" s="179"/>
      <c r="EI509" s="179"/>
      <c r="EJ509" s="179"/>
      <c r="EK509" s="179"/>
      <c r="EL509" s="179"/>
      <c r="EM509" s="179"/>
      <c r="EN509" s="179"/>
      <c r="EO509" s="179"/>
      <c r="EP509" s="179"/>
      <c r="EQ509" s="179"/>
      <c r="ER509" s="179"/>
      <c r="ES509" s="179"/>
      <c r="ET509" s="179"/>
      <c r="EU509" s="179"/>
      <c r="EV509" s="179"/>
      <c r="EW509" s="179"/>
      <c r="EX509" s="179"/>
      <c r="EY509" s="179"/>
      <c r="EZ509" s="179"/>
      <c r="FA509" s="179"/>
      <c r="FB509" s="179"/>
      <c r="FC509" s="179"/>
      <c r="FD509" s="179"/>
      <c r="FE509" s="179"/>
      <c r="FF509" s="179"/>
      <c r="FG509" s="179"/>
      <c r="FH509" s="179"/>
      <c r="FI509" s="179"/>
      <c r="FJ509" s="179"/>
      <c r="FK509" s="179"/>
      <c r="FL509" s="179"/>
      <c r="FM509" s="179"/>
      <c r="FN509" s="179"/>
      <c r="FO509" s="179"/>
      <c r="FP509" s="179"/>
      <c r="FQ509" s="179"/>
      <c r="FR509" s="179"/>
      <c r="FS509" s="179"/>
      <c r="FT509" s="179"/>
      <c r="FU509" s="179"/>
      <c r="FV509" s="179"/>
      <c r="FW509" s="179"/>
      <c r="FX509" s="179"/>
      <c r="FY509" s="179"/>
      <c r="FZ509" s="179"/>
      <c r="GA509" s="179"/>
      <c r="GB509" s="179"/>
      <c r="GC509" s="179"/>
      <c r="GD509" s="179"/>
      <c r="GE509" s="179"/>
      <c r="GF509" s="179"/>
      <c r="GG509" s="179"/>
      <c r="GH509" s="179"/>
      <c r="GI509" s="179"/>
      <c r="GJ509" s="179"/>
      <c r="GK509" s="179"/>
      <c r="GL509" s="179"/>
      <c r="GM509" s="179"/>
      <c r="GN509" s="179"/>
      <c r="GO509" s="179"/>
      <c r="GP509" s="179"/>
      <c r="GQ509" s="179"/>
      <c r="GR509" s="179"/>
      <c r="GS509" s="179"/>
      <c r="GT509" s="179"/>
      <c r="GU509" s="179"/>
      <c r="GV509" s="179"/>
      <c r="GW509" s="179"/>
      <c r="GX509" s="179"/>
      <c r="GY509" s="179"/>
    </row>
    <row r="510" spans="1:207" s="15" customFormat="1" ht="22.9" customHeight="1" x14ac:dyDescent="0.25">
      <c r="A510" s="69" t="s">
        <v>1234</v>
      </c>
      <c r="B510" s="45" t="s">
        <v>324</v>
      </c>
      <c r="C510" s="72">
        <v>1963</v>
      </c>
      <c r="D510" s="72" t="s">
        <v>232</v>
      </c>
      <c r="E510" s="72" t="s">
        <v>20</v>
      </c>
      <c r="F510" s="71">
        <v>2</v>
      </c>
      <c r="G510" s="71">
        <v>1</v>
      </c>
      <c r="H510" s="55">
        <v>601</v>
      </c>
      <c r="I510" s="55">
        <v>0</v>
      </c>
      <c r="J510" s="55">
        <v>276.89999999999998</v>
      </c>
      <c r="K510" s="37">
        <f t="shared" si="113"/>
        <v>3324760.56</v>
      </c>
      <c r="L510" s="44">
        <v>0</v>
      </c>
      <c r="M510" s="44">
        <v>0</v>
      </c>
      <c r="N510" s="44">
        <v>0</v>
      </c>
      <c r="O510" s="44">
        <f>'[1]Прод. прилож'!$C$211</f>
        <v>3324760.56</v>
      </c>
      <c r="P510" s="44">
        <f t="shared" si="112"/>
        <v>5532.0475207986692</v>
      </c>
      <c r="Q510" s="50">
        <v>9673</v>
      </c>
      <c r="R510" s="69" t="s">
        <v>94</v>
      </c>
      <c r="S510" s="66"/>
      <c r="T510" s="38"/>
      <c r="U510" s="38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179"/>
      <c r="BN510" s="179"/>
      <c r="BO510" s="179"/>
      <c r="BP510" s="179"/>
      <c r="BQ510" s="179"/>
      <c r="BR510" s="179"/>
      <c r="BS510" s="179"/>
      <c r="BT510" s="179"/>
      <c r="BU510" s="179"/>
      <c r="BV510" s="179"/>
      <c r="BW510" s="179"/>
      <c r="BX510" s="179"/>
      <c r="BY510" s="179"/>
      <c r="BZ510" s="179"/>
      <c r="CA510" s="179"/>
      <c r="CB510" s="179"/>
      <c r="CC510" s="179"/>
      <c r="CD510" s="179"/>
      <c r="CE510" s="179"/>
      <c r="CF510" s="179"/>
      <c r="CG510" s="179"/>
      <c r="CH510" s="179"/>
      <c r="CI510" s="179"/>
      <c r="CJ510" s="179"/>
      <c r="CK510" s="179"/>
      <c r="CL510" s="179"/>
      <c r="CM510" s="179"/>
      <c r="CN510" s="179"/>
      <c r="CO510" s="179"/>
      <c r="CP510" s="179"/>
      <c r="CQ510" s="179"/>
      <c r="CR510" s="179"/>
      <c r="CS510" s="179"/>
      <c r="CT510" s="179"/>
      <c r="CU510" s="179"/>
      <c r="CV510" s="179"/>
      <c r="CW510" s="179"/>
      <c r="CX510" s="179"/>
      <c r="CY510" s="179"/>
      <c r="CZ510" s="179"/>
      <c r="DA510" s="179"/>
      <c r="DB510" s="179"/>
      <c r="DC510" s="179"/>
      <c r="DD510" s="179"/>
      <c r="DE510" s="179"/>
      <c r="DF510" s="179"/>
      <c r="DG510" s="179"/>
      <c r="DH510" s="179"/>
      <c r="DI510" s="179"/>
      <c r="DJ510" s="179"/>
      <c r="DK510" s="179"/>
      <c r="DL510" s="179"/>
      <c r="DM510" s="179"/>
      <c r="DN510" s="179"/>
      <c r="DO510" s="179"/>
      <c r="DP510" s="179"/>
      <c r="DQ510" s="179"/>
      <c r="DR510" s="179"/>
      <c r="DS510" s="179"/>
      <c r="DT510" s="179"/>
      <c r="DU510" s="179"/>
      <c r="DV510" s="179"/>
      <c r="DW510" s="179"/>
      <c r="DX510" s="179"/>
      <c r="DY510" s="179"/>
      <c r="DZ510" s="179"/>
      <c r="EA510" s="179"/>
      <c r="EB510" s="179"/>
      <c r="EC510" s="179"/>
      <c r="ED510" s="179"/>
      <c r="EE510" s="179"/>
      <c r="EF510" s="179"/>
      <c r="EG510" s="179"/>
      <c r="EH510" s="179"/>
      <c r="EI510" s="179"/>
      <c r="EJ510" s="179"/>
      <c r="EK510" s="179"/>
      <c r="EL510" s="179"/>
      <c r="EM510" s="179"/>
      <c r="EN510" s="179"/>
      <c r="EO510" s="179"/>
      <c r="EP510" s="179"/>
      <c r="EQ510" s="179"/>
      <c r="ER510" s="179"/>
      <c r="ES510" s="179"/>
      <c r="ET510" s="179"/>
      <c r="EU510" s="179"/>
      <c r="EV510" s="179"/>
      <c r="EW510" s="179"/>
      <c r="EX510" s="179"/>
      <c r="EY510" s="179"/>
      <c r="EZ510" s="179"/>
      <c r="FA510" s="179"/>
      <c r="FB510" s="179"/>
      <c r="FC510" s="179"/>
      <c r="FD510" s="179"/>
      <c r="FE510" s="179"/>
      <c r="FF510" s="179"/>
      <c r="FG510" s="179"/>
      <c r="FH510" s="179"/>
      <c r="FI510" s="179"/>
      <c r="FJ510" s="179"/>
      <c r="FK510" s="179"/>
      <c r="FL510" s="179"/>
      <c r="FM510" s="179"/>
      <c r="FN510" s="179"/>
      <c r="FO510" s="179"/>
      <c r="FP510" s="179"/>
      <c r="FQ510" s="179"/>
      <c r="FR510" s="179"/>
      <c r="FS510" s="179"/>
      <c r="FT510" s="179"/>
      <c r="FU510" s="179"/>
      <c r="FV510" s="179"/>
      <c r="FW510" s="179"/>
      <c r="FX510" s="179"/>
      <c r="FY510" s="179"/>
      <c r="FZ510" s="179"/>
      <c r="GA510" s="179"/>
      <c r="GB510" s="179"/>
      <c r="GC510" s="179"/>
      <c r="GD510" s="179"/>
      <c r="GE510" s="179"/>
      <c r="GF510" s="179"/>
      <c r="GG510" s="179"/>
      <c r="GH510" s="179"/>
      <c r="GI510" s="179"/>
      <c r="GJ510" s="179"/>
      <c r="GK510" s="179"/>
      <c r="GL510" s="179"/>
      <c r="GM510" s="179"/>
      <c r="GN510" s="179"/>
      <c r="GO510" s="179"/>
      <c r="GP510" s="179"/>
      <c r="GQ510" s="179"/>
      <c r="GR510" s="179"/>
      <c r="GS510" s="179"/>
      <c r="GT510" s="179"/>
      <c r="GU510" s="179"/>
      <c r="GV510" s="179"/>
      <c r="GW510" s="179"/>
      <c r="GX510" s="179"/>
      <c r="GY510" s="179"/>
    </row>
    <row r="511" spans="1:207" s="15" customFormat="1" ht="22.9" customHeight="1" x14ac:dyDescent="0.25">
      <c r="A511" s="69" t="s">
        <v>1235</v>
      </c>
      <c r="B511" s="45" t="s">
        <v>335</v>
      </c>
      <c r="C511" s="72">
        <v>1961</v>
      </c>
      <c r="D511" s="72" t="s">
        <v>232</v>
      </c>
      <c r="E511" s="72" t="s">
        <v>20</v>
      </c>
      <c r="F511" s="71">
        <v>2</v>
      </c>
      <c r="G511" s="71">
        <v>1</v>
      </c>
      <c r="H511" s="47">
        <v>521.20000000000005</v>
      </c>
      <c r="I511" s="55">
        <v>0</v>
      </c>
      <c r="J511" s="47">
        <v>302.3</v>
      </c>
      <c r="K511" s="37">
        <f t="shared" si="113"/>
        <v>1300846.8</v>
      </c>
      <c r="L511" s="44">
        <v>0</v>
      </c>
      <c r="M511" s="44">
        <v>0</v>
      </c>
      <c r="N511" s="44">
        <v>0</v>
      </c>
      <c r="O511" s="44">
        <f>'[1]Прод. прилож'!$C$212</f>
        <v>1300846.8</v>
      </c>
      <c r="P511" s="44">
        <f t="shared" si="112"/>
        <v>2495.8687643898693</v>
      </c>
      <c r="Q511" s="50">
        <v>9673</v>
      </c>
      <c r="R511" s="69" t="s">
        <v>94</v>
      </c>
      <c r="S511" s="65"/>
      <c r="T511" s="17"/>
      <c r="U511" s="16"/>
    </row>
    <row r="512" spans="1:207" s="15" customFormat="1" ht="22.9" customHeight="1" x14ac:dyDescent="0.25">
      <c r="A512" s="69" t="s">
        <v>1236</v>
      </c>
      <c r="B512" s="45" t="s">
        <v>354</v>
      </c>
      <c r="C512" s="179">
        <v>1961</v>
      </c>
      <c r="D512" s="72" t="s">
        <v>232</v>
      </c>
      <c r="E512" s="72" t="s">
        <v>20</v>
      </c>
      <c r="F512" s="71">
        <v>2</v>
      </c>
      <c r="G512" s="71">
        <v>2</v>
      </c>
      <c r="H512" s="47">
        <v>485.1</v>
      </c>
      <c r="I512" s="55">
        <v>0</v>
      </c>
      <c r="J512" s="47">
        <v>267.7</v>
      </c>
      <c r="K512" s="37">
        <f t="shared" si="113"/>
        <v>4581314.2</v>
      </c>
      <c r="L512" s="44">
        <v>0</v>
      </c>
      <c r="M512" s="44">
        <v>0</v>
      </c>
      <c r="N512" s="44">
        <v>0</v>
      </c>
      <c r="O512" s="44">
        <f>'[1]Прод. прилож'!$C$1194</f>
        <v>4581314.2</v>
      </c>
      <c r="P512" s="44">
        <f t="shared" si="112"/>
        <v>9444.0614306328589</v>
      </c>
      <c r="Q512" s="50">
        <v>9673</v>
      </c>
      <c r="R512" s="69" t="s">
        <v>96</v>
      </c>
      <c r="S512" s="57"/>
      <c r="T512" s="16"/>
      <c r="U512" s="16"/>
    </row>
    <row r="513" spans="1:207" s="15" customFormat="1" ht="22.9" customHeight="1" x14ac:dyDescent="0.25">
      <c r="A513" s="69" t="s">
        <v>1237</v>
      </c>
      <c r="B513" s="45" t="s">
        <v>355</v>
      </c>
      <c r="C513" s="179">
        <v>1963</v>
      </c>
      <c r="D513" s="72" t="s">
        <v>232</v>
      </c>
      <c r="E513" s="72" t="s">
        <v>20</v>
      </c>
      <c r="F513" s="71">
        <v>2</v>
      </c>
      <c r="G513" s="71">
        <v>2</v>
      </c>
      <c r="H513" s="47">
        <v>494.5</v>
      </c>
      <c r="I513" s="55">
        <v>0</v>
      </c>
      <c r="J513" s="47">
        <v>275.2</v>
      </c>
      <c r="K513" s="37">
        <f t="shared" si="113"/>
        <v>5898453.2000000002</v>
      </c>
      <c r="L513" s="44">
        <v>0</v>
      </c>
      <c r="M513" s="44">
        <v>0</v>
      </c>
      <c r="N513" s="44">
        <v>0</v>
      </c>
      <c r="O513" s="44">
        <f>'[1]Прод. прилож'!$C$1195</f>
        <v>5898453.2000000002</v>
      </c>
      <c r="P513" s="44">
        <f t="shared" si="112"/>
        <v>11928.11567239636</v>
      </c>
      <c r="Q513" s="50">
        <v>9673</v>
      </c>
      <c r="R513" s="69" t="s">
        <v>96</v>
      </c>
      <c r="S513" s="57"/>
      <c r="T513" s="16"/>
      <c r="U513" s="16"/>
    </row>
    <row r="514" spans="1:207" s="15" customFormat="1" ht="22.9" customHeight="1" x14ac:dyDescent="0.25">
      <c r="A514" s="69" t="s">
        <v>1238</v>
      </c>
      <c r="B514" s="45" t="s">
        <v>356</v>
      </c>
      <c r="C514" s="179">
        <v>1962</v>
      </c>
      <c r="D514" s="72" t="s">
        <v>232</v>
      </c>
      <c r="E514" s="72" t="s">
        <v>20</v>
      </c>
      <c r="F514" s="71">
        <v>2</v>
      </c>
      <c r="G514" s="71">
        <v>1</v>
      </c>
      <c r="H514" s="47">
        <v>716.2</v>
      </c>
      <c r="I514" s="55">
        <v>0</v>
      </c>
      <c r="J514" s="47">
        <v>385.9</v>
      </c>
      <c r="K514" s="37">
        <f t="shared" si="113"/>
        <v>6452038.1000000006</v>
      </c>
      <c r="L514" s="44">
        <v>0</v>
      </c>
      <c r="M514" s="44">
        <v>0</v>
      </c>
      <c r="N514" s="44">
        <v>0</v>
      </c>
      <c r="O514" s="44">
        <f>'[1]Прод. прилож'!$C$1196</f>
        <v>6452038.1000000006</v>
      </c>
      <c r="P514" s="44">
        <f t="shared" si="112"/>
        <v>9008.7099972074848</v>
      </c>
      <c r="Q514" s="50">
        <v>9673</v>
      </c>
      <c r="R514" s="69" t="s">
        <v>96</v>
      </c>
      <c r="S514" s="57"/>
      <c r="T514" s="16"/>
      <c r="U514" s="16"/>
    </row>
    <row r="515" spans="1:207" s="15" customFormat="1" ht="22.9" customHeight="1" x14ac:dyDescent="0.25">
      <c r="A515" s="69" t="s">
        <v>1239</v>
      </c>
      <c r="B515" s="45" t="s">
        <v>357</v>
      </c>
      <c r="C515" s="179">
        <v>1937</v>
      </c>
      <c r="D515" s="72" t="s">
        <v>232</v>
      </c>
      <c r="E515" s="72" t="s">
        <v>20</v>
      </c>
      <c r="F515" s="71">
        <v>3</v>
      </c>
      <c r="G515" s="71">
        <v>3</v>
      </c>
      <c r="H515" s="47">
        <v>2253</v>
      </c>
      <c r="I515" s="47">
        <v>21.1</v>
      </c>
      <c r="J515" s="47">
        <v>1119.3</v>
      </c>
      <c r="K515" s="37">
        <f t="shared" si="113"/>
        <v>10401581.6</v>
      </c>
      <c r="L515" s="44">
        <v>0</v>
      </c>
      <c r="M515" s="44">
        <v>0</v>
      </c>
      <c r="N515" s="44">
        <v>0</v>
      </c>
      <c r="O515" s="44">
        <f>'[1]Прод. прилож'!$C$1197</f>
        <v>10401581.6</v>
      </c>
      <c r="P515" s="44">
        <f t="shared" si="112"/>
        <v>4616.7694629383041</v>
      </c>
      <c r="Q515" s="50">
        <v>9673</v>
      </c>
      <c r="R515" s="69" t="s">
        <v>96</v>
      </c>
      <c r="S515" s="57"/>
      <c r="T515" s="16"/>
      <c r="U515" s="16"/>
    </row>
    <row r="516" spans="1:207" ht="22.9" customHeight="1" x14ac:dyDescent="0.25">
      <c r="A516" s="69" t="s">
        <v>1240</v>
      </c>
      <c r="B516" s="45" t="s">
        <v>358</v>
      </c>
      <c r="C516" s="179">
        <v>1959</v>
      </c>
      <c r="D516" s="72" t="s">
        <v>232</v>
      </c>
      <c r="E516" s="72" t="s">
        <v>20</v>
      </c>
      <c r="F516" s="71">
        <v>2</v>
      </c>
      <c r="G516" s="71">
        <v>1</v>
      </c>
      <c r="H516" s="47">
        <v>848</v>
      </c>
      <c r="I516" s="55">
        <v>0</v>
      </c>
      <c r="J516" s="47">
        <v>388.4</v>
      </c>
      <c r="K516" s="37">
        <f t="shared" si="113"/>
        <v>7635027.9000000004</v>
      </c>
      <c r="L516" s="44">
        <v>0</v>
      </c>
      <c r="M516" s="44">
        <v>0</v>
      </c>
      <c r="N516" s="44">
        <v>0</v>
      </c>
      <c r="O516" s="44">
        <f>'[1]Прод. прилож'!$C$1198</f>
        <v>7635027.9000000004</v>
      </c>
      <c r="P516" s="44">
        <f t="shared" si="112"/>
        <v>9003.570636792454</v>
      </c>
      <c r="Q516" s="50">
        <v>9673</v>
      </c>
      <c r="R516" s="69" t="s">
        <v>96</v>
      </c>
    </row>
    <row r="517" spans="1:207" s="15" customFormat="1" ht="22.9" customHeight="1" x14ac:dyDescent="0.25">
      <c r="A517" s="69" t="s">
        <v>1241</v>
      </c>
      <c r="B517" s="45" t="s">
        <v>363</v>
      </c>
      <c r="C517" s="72">
        <v>1965</v>
      </c>
      <c r="D517" s="72" t="s">
        <v>232</v>
      </c>
      <c r="E517" s="72" t="s">
        <v>20</v>
      </c>
      <c r="F517" s="71">
        <v>5</v>
      </c>
      <c r="G517" s="71">
        <v>2</v>
      </c>
      <c r="H517" s="55">
        <v>1876</v>
      </c>
      <c r="I517" s="55">
        <v>73.900000000000006</v>
      </c>
      <c r="J517" s="55">
        <v>1682.6</v>
      </c>
      <c r="K517" s="37">
        <f t="shared" si="113"/>
        <v>6193888</v>
      </c>
      <c r="L517" s="44">
        <v>0</v>
      </c>
      <c r="M517" s="44">
        <v>0</v>
      </c>
      <c r="N517" s="44">
        <v>0</v>
      </c>
      <c r="O517" s="44">
        <f>'[1]Прод. прилож'!$C$1199</f>
        <v>6193888</v>
      </c>
      <c r="P517" s="44">
        <f t="shared" si="112"/>
        <v>3301.6460554371001</v>
      </c>
      <c r="Q517" s="50">
        <v>9673</v>
      </c>
      <c r="R517" s="69" t="s">
        <v>96</v>
      </c>
      <c r="S517" s="57"/>
      <c r="T517" s="16"/>
      <c r="U517" s="16"/>
    </row>
    <row r="518" spans="1:207" s="16" customFormat="1" ht="22.9" customHeight="1" x14ac:dyDescent="0.25">
      <c r="A518" s="69" t="s">
        <v>1242</v>
      </c>
      <c r="B518" s="45" t="s">
        <v>364</v>
      </c>
      <c r="C518" s="179">
        <v>1961</v>
      </c>
      <c r="D518" s="72" t="s">
        <v>232</v>
      </c>
      <c r="E518" s="72" t="s">
        <v>20</v>
      </c>
      <c r="F518" s="71">
        <v>5</v>
      </c>
      <c r="G518" s="71">
        <v>4</v>
      </c>
      <c r="H518" s="47">
        <v>3832.5</v>
      </c>
      <c r="I518" s="55">
        <v>0</v>
      </c>
      <c r="J518" s="47">
        <v>2762</v>
      </c>
      <c r="K518" s="37">
        <f t="shared" si="113"/>
        <v>26832954.800000001</v>
      </c>
      <c r="L518" s="44">
        <v>0</v>
      </c>
      <c r="M518" s="44">
        <v>0</v>
      </c>
      <c r="N518" s="44">
        <v>0</v>
      </c>
      <c r="O518" s="44">
        <f>'[1]Прод. прилож'!$C$1200</f>
        <v>26832954.800000001</v>
      </c>
      <c r="P518" s="44">
        <f t="shared" si="112"/>
        <v>7001.4233007175471</v>
      </c>
      <c r="Q518" s="50">
        <v>9673</v>
      </c>
      <c r="R518" s="69" t="s">
        <v>96</v>
      </c>
      <c r="S518" s="57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5"/>
      <c r="AX518" s="15"/>
      <c r="AY518" s="15"/>
      <c r="AZ518" s="15"/>
      <c r="BA518" s="15"/>
      <c r="BB518" s="15"/>
      <c r="BC518" s="15"/>
      <c r="BD518" s="15"/>
      <c r="BE518" s="15"/>
      <c r="BF518" s="15"/>
      <c r="BG518" s="15"/>
      <c r="BH518" s="15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5"/>
      <c r="DA518" s="15"/>
      <c r="DB518" s="15"/>
      <c r="DC518" s="15"/>
      <c r="DD518" s="15"/>
      <c r="DE518" s="15"/>
      <c r="DF518" s="15"/>
      <c r="DG518" s="15"/>
      <c r="DH518" s="15"/>
      <c r="DI518" s="15"/>
      <c r="DJ518" s="15"/>
      <c r="DK518" s="15"/>
      <c r="DL518" s="15"/>
      <c r="DM518" s="15"/>
      <c r="DN518" s="15"/>
      <c r="DO518" s="15"/>
      <c r="DP518" s="15"/>
      <c r="DQ518" s="15"/>
      <c r="DR518" s="15"/>
      <c r="DS518" s="15"/>
      <c r="DT518" s="15"/>
      <c r="DU518" s="15"/>
      <c r="DV518" s="15"/>
      <c r="DW518" s="15"/>
      <c r="DX518" s="15"/>
      <c r="DY518" s="15"/>
      <c r="DZ518" s="15"/>
      <c r="EA518" s="15"/>
      <c r="EB518" s="15"/>
      <c r="EC518" s="15"/>
      <c r="ED518" s="15"/>
      <c r="EE518" s="15"/>
      <c r="EF518" s="15"/>
      <c r="EG518" s="15"/>
      <c r="EH518" s="15"/>
      <c r="EI518" s="15"/>
      <c r="EJ518" s="15"/>
      <c r="EK518" s="15"/>
      <c r="EL518" s="15"/>
      <c r="EM518" s="15"/>
      <c r="EN518" s="15"/>
      <c r="EO518" s="15"/>
      <c r="EP518" s="15"/>
      <c r="EQ518" s="15"/>
      <c r="ER518" s="15"/>
      <c r="ES518" s="15"/>
      <c r="ET518" s="15"/>
      <c r="EU518" s="15"/>
      <c r="EV518" s="15"/>
      <c r="EW518" s="15"/>
      <c r="EX518" s="15"/>
      <c r="EY518" s="15"/>
      <c r="EZ518" s="15"/>
      <c r="FA518" s="15"/>
      <c r="FB518" s="15"/>
      <c r="FC518" s="15"/>
      <c r="FD518" s="15"/>
      <c r="FE518" s="15"/>
      <c r="FF518" s="15"/>
      <c r="FG518" s="15"/>
      <c r="FH518" s="15"/>
      <c r="FI518" s="15"/>
      <c r="FJ518" s="15"/>
      <c r="FK518" s="15"/>
      <c r="FL518" s="15"/>
      <c r="FM518" s="15"/>
      <c r="FN518" s="15"/>
      <c r="FO518" s="15"/>
      <c r="FP518" s="15"/>
      <c r="FQ518" s="15"/>
      <c r="FR518" s="15"/>
      <c r="FS518" s="15"/>
      <c r="FT518" s="15"/>
      <c r="FU518" s="15"/>
      <c r="FV518" s="15"/>
      <c r="FW518" s="15"/>
      <c r="FX518" s="15"/>
      <c r="FY518" s="15"/>
      <c r="FZ518" s="15"/>
      <c r="GA518" s="15"/>
      <c r="GB518" s="15"/>
      <c r="GC518" s="15"/>
      <c r="GD518" s="15"/>
      <c r="GE518" s="15"/>
      <c r="GF518" s="15"/>
      <c r="GG518" s="15"/>
      <c r="GH518" s="15"/>
      <c r="GI518" s="15"/>
      <c r="GJ518" s="15"/>
      <c r="GK518" s="15"/>
      <c r="GL518" s="15"/>
      <c r="GM518" s="15"/>
      <c r="GN518" s="15"/>
      <c r="GO518" s="15"/>
      <c r="GP518" s="15"/>
      <c r="GQ518" s="15"/>
      <c r="GR518" s="15"/>
      <c r="GS518" s="15"/>
      <c r="GT518" s="15"/>
      <c r="GU518" s="15"/>
      <c r="GV518" s="15"/>
      <c r="GW518" s="15"/>
      <c r="GX518" s="15"/>
      <c r="GY518" s="15"/>
    </row>
    <row r="519" spans="1:207" s="15" customFormat="1" ht="22.9" customHeight="1" x14ac:dyDescent="0.25">
      <c r="A519" s="69" t="s">
        <v>1243</v>
      </c>
      <c r="B519" s="45" t="s">
        <v>365</v>
      </c>
      <c r="C519" s="179">
        <v>1955</v>
      </c>
      <c r="D519" s="72" t="s">
        <v>232</v>
      </c>
      <c r="E519" s="72" t="s">
        <v>20</v>
      </c>
      <c r="F519" s="71">
        <v>2</v>
      </c>
      <c r="G519" s="71">
        <v>2</v>
      </c>
      <c r="H519" s="47">
        <v>1257.8</v>
      </c>
      <c r="I519" s="55">
        <v>0</v>
      </c>
      <c r="J519" s="47">
        <v>711.3</v>
      </c>
      <c r="K519" s="37">
        <f t="shared" si="113"/>
        <v>4205459.1999999993</v>
      </c>
      <c r="L519" s="44">
        <v>0</v>
      </c>
      <c r="M519" s="44">
        <v>0</v>
      </c>
      <c r="N519" s="44">
        <v>0</v>
      </c>
      <c r="O519" s="44">
        <f>'[1]Прод. прилож'!$C$1201</f>
        <v>4205459.1999999993</v>
      </c>
      <c r="P519" s="44">
        <f t="shared" si="112"/>
        <v>3343.5038956908884</v>
      </c>
      <c r="Q519" s="50">
        <v>9673</v>
      </c>
      <c r="R519" s="69" t="s">
        <v>96</v>
      </c>
      <c r="S519" s="57"/>
      <c r="T519" s="16"/>
      <c r="U519" s="16"/>
    </row>
    <row r="520" spans="1:207" s="179" customFormat="1" ht="22.9" customHeight="1" x14ac:dyDescent="0.25">
      <c r="A520" s="69" t="s">
        <v>1244</v>
      </c>
      <c r="B520" s="45" t="s">
        <v>325</v>
      </c>
      <c r="C520" s="72">
        <v>1966</v>
      </c>
      <c r="D520" s="72" t="s">
        <v>232</v>
      </c>
      <c r="E520" s="72" t="s">
        <v>20</v>
      </c>
      <c r="F520" s="71">
        <v>3</v>
      </c>
      <c r="G520" s="71">
        <v>2</v>
      </c>
      <c r="H520" s="37">
        <v>1627.6</v>
      </c>
      <c r="I520" s="37">
        <v>0</v>
      </c>
      <c r="J520" s="37">
        <v>956.1</v>
      </c>
      <c r="K520" s="37">
        <f t="shared" si="113"/>
        <v>14487737.819999998</v>
      </c>
      <c r="L520" s="44">
        <v>0</v>
      </c>
      <c r="M520" s="44">
        <v>0</v>
      </c>
      <c r="N520" s="44">
        <v>0</v>
      </c>
      <c r="O520" s="44">
        <f>'[1]Прод. прилож'!$C$213</f>
        <v>14487737.819999998</v>
      </c>
      <c r="P520" s="44">
        <f t="shared" si="112"/>
        <v>8901.2889039075944</v>
      </c>
      <c r="Q520" s="50">
        <v>9673</v>
      </c>
      <c r="R520" s="69" t="s">
        <v>94</v>
      </c>
      <c r="S520" s="66"/>
      <c r="T520" s="38"/>
      <c r="U520" s="38"/>
    </row>
    <row r="521" spans="1:207" s="179" customFormat="1" ht="22.9" customHeight="1" x14ac:dyDescent="0.25">
      <c r="A521" s="69" t="s">
        <v>1245</v>
      </c>
      <c r="B521" s="45" t="s">
        <v>336</v>
      </c>
      <c r="C521" s="179">
        <v>1917</v>
      </c>
      <c r="D521" s="72" t="s">
        <v>232</v>
      </c>
      <c r="E521" s="72" t="s">
        <v>20</v>
      </c>
      <c r="F521" s="71">
        <v>2</v>
      </c>
      <c r="G521" s="71">
        <v>2</v>
      </c>
      <c r="H521" s="47">
        <v>836.9</v>
      </c>
      <c r="I521" s="55">
        <v>0</v>
      </c>
      <c r="J521" s="47">
        <v>276.89999999999998</v>
      </c>
      <c r="K521" s="37">
        <f t="shared" si="113"/>
        <v>7045397.9000000004</v>
      </c>
      <c r="L521" s="44">
        <v>0</v>
      </c>
      <c r="M521" s="44">
        <v>0</v>
      </c>
      <c r="N521" s="44">
        <v>0</v>
      </c>
      <c r="O521" s="44">
        <f>'[1]Прод. прилож'!$C$746</f>
        <v>7045397.9000000004</v>
      </c>
      <c r="P521" s="44">
        <f t="shared" si="112"/>
        <v>8418.4465288564952</v>
      </c>
      <c r="Q521" s="50">
        <v>9673</v>
      </c>
      <c r="R521" s="69" t="s">
        <v>95</v>
      </c>
      <c r="S521" s="57"/>
      <c r="T521" s="16"/>
      <c r="U521" s="16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5"/>
      <c r="AX521" s="15"/>
      <c r="AY521" s="15"/>
      <c r="AZ521" s="15"/>
      <c r="BA521" s="15"/>
      <c r="BB521" s="15"/>
      <c r="BC521" s="15"/>
      <c r="BD521" s="15"/>
      <c r="BE521" s="15"/>
      <c r="BF521" s="15"/>
      <c r="BG521" s="15"/>
      <c r="BH521" s="15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5"/>
      <c r="DA521" s="15"/>
      <c r="DB521" s="15"/>
      <c r="DC521" s="15"/>
      <c r="DD521" s="15"/>
      <c r="DE521" s="15"/>
      <c r="DF521" s="15"/>
      <c r="DG521" s="15"/>
      <c r="DH521" s="15"/>
      <c r="DI521" s="15"/>
      <c r="DJ521" s="15"/>
      <c r="DK521" s="15"/>
      <c r="DL521" s="15"/>
      <c r="DM521" s="15"/>
      <c r="DN521" s="15"/>
      <c r="DO521" s="15"/>
      <c r="DP521" s="15"/>
      <c r="DQ521" s="15"/>
      <c r="DR521" s="15"/>
      <c r="DS521" s="15"/>
      <c r="DT521" s="15"/>
      <c r="DU521" s="15"/>
      <c r="DV521" s="15"/>
      <c r="DW521" s="15"/>
      <c r="DX521" s="15"/>
      <c r="DY521" s="15"/>
      <c r="DZ521" s="15"/>
      <c r="EA521" s="15"/>
      <c r="EB521" s="15"/>
      <c r="EC521" s="15"/>
      <c r="ED521" s="15"/>
      <c r="EE521" s="15"/>
      <c r="EF521" s="15"/>
      <c r="EG521" s="15"/>
      <c r="EH521" s="15"/>
      <c r="EI521" s="15"/>
      <c r="EJ521" s="15"/>
      <c r="EK521" s="15"/>
      <c r="EL521" s="15"/>
      <c r="EM521" s="15"/>
      <c r="EN521" s="15"/>
      <c r="EO521" s="15"/>
      <c r="EP521" s="15"/>
      <c r="EQ521" s="15"/>
      <c r="ER521" s="15"/>
      <c r="ES521" s="15"/>
      <c r="ET521" s="15"/>
      <c r="EU521" s="15"/>
      <c r="EV521" s="15"/>
      <c r="EW521" s="15"/>
      <c r="EX521" s="15"/>
      <c r="EY521" s="15"/>
      <c r="EZ521" s="15"/>
      <c r="FA521" s="15"/>
      <c r="FB521" s="15"/>
      <c r="FC521" s="15"/>
      <c r="FD521" s="15"/>
      <c r="FE521" s="15"/>
      <c r="FF521" s="15"/>
      <c r="FG521" s="15"/>
      <c r="FH521" s="15"/>
      <c r="FI521" s="15"/>
      <c r="FJ521" s="15"/>
      <c r="FK521" s="15"/>
      <c r="FL521" s="15"/>
      <c r="FM521" s="15"/>
      <c r="FN521" s="15"/>
      <c r="FO521" s="15"/>
      <c r="FP521" s="15"/>
      <c r="FQ521" s="15"/>
      <c r="FR521" s="15"/>
      <c r="FS521" s="15"/>
      <c r="FT521" s="15"/>
      <c r="FU521" s="15"/>
      <c r="FV521" s="15"/>
      <c r="FW521" s="15"/>
      <c r="FX521" s="15"/>
      <c r="FY521" s="15"/>
      <c r="FZ521" s="15"/>
      <c r="GA521" s="15"/>
      <c r="GB521" s="15"/>
      <c r="GC521" s="15"/>
      <c r="GD521" s="15"/>
      <c r="GE521" s="15"/>
      <c r="GF521" s="15"/>
      <c r="GG521" s="15"/>
      <c r="GH521" s="15"/>
      <c r="GI521" s="15"/>
      <c r="GJ521" s="15"/>
      <c r="GK521" s="15"/>
      <c r="GL521" s="15"/>
      <c r="GM521" s="15"/>
      <c r="GN521" s="15"/>
      <c r="GO521" s="15"/>
      <c r="GP521" s="15"/>
      <c r="GQ521" s="15"/>
      <c r="GR521" s="15"/>
      <c r="GS521" s="15"/>
      <c r="GT521" s="15"/>
      <c r="GU521" s="15"/>
      <c r="GV521" s="15"/>
      <c r="GW521" s="15"/>
      <c r="GX521" s="15"/>
      <c r="GY521" s="15"/>
    </row>
    <row r="522" spans="1:207" s="16" customFormat="1" ht="22.9" customHeight="1" x14ac:dyDescent="0.25">
      <c r="A522" s="69" t="s">
        <v>1246</v>
      </c>
      <c r="B522" s="45" t="s">
        <v>326</v>
      </c>
      <c r="C522" s="72">
        <v>1979</v>
      </c>
      <c r="D522" s="72" t="s">
        <v>232</v>
      </c>
      <c r="E522" s="72" t="s">
        <v>20</v>
      </c>
      <c r="F522" s="71">
        <v>5</v>
      </c>
      <c r="G522" s="71">
        <v>1</v>
      </c>
      <c r="H522" s="47">
        <v>4696.3</v>
      </c>
      <c r="I522" s="47">
        <v>79.400000000000006</v>
      </c>
      <c r="J522" s="47">
        <v>2594.6</v>
      </c>
      <c r="K522" s="37">
        <f t="shared" si="113"/>
        <v>18346061.390000004</v>
      </c>
      <c r="L522" s="44">
        <v>0</v>
      </c>
      <c r="M522" s="44">
        <v>0</v>
      </c>
      <c r="N522" s="44">
        <v>0</v>
      </c>
      <c r="O522" s="44">
        <f>'[1]Прод. прилож'!$C$214</f>
        <v>18346061.390000004</v>
      </c>
      <c r="P522" s="44">
        <f t="shared" si="112"/>
        <v>3906.492641015268</v>
      </c>
      <c r="Q522" s="50">
        <v>9673</v>
      </c>
      <c r="R522" s="69" t="s">
        <v>94</v>
      </c>
      <c r="S522" s="66"/>
      <c r="T522" s="38"/>
      <c r="U522" s="38"/>
      <c r="V522" s="179"/>
      <c r="W522" s="179"/>
      <c r="X522" s="179"/>
      <c r="Y522" s="179"/>
      <c r="Z522" s="179"/>
      <c r="AA522" s="179"/>
      <c r="AB522" s="179"/>
      <c r="AC522" s="179"/>
      <c r="AD522" s="179"/>
      <c r="AE522" s="179"/>
      <c r="AF522" s="179"/>
      <c r="AG522" s="179"/>
      <c r="AH522" s="179"/>
      <c r="AI522" s="179"/>
      <c r="AJ522" s="179"/>
      <c r="AK522" s="179"/>
      <c r="AL522" s="179"/>
      <c r="AM522" s="179"/>
      <c r="AN522" s="179"/>
      <c r="AO522" s="179"/>
      <c r="AP522" s="179"/>
      <c r="AQ522" s="179"/>
      <c r="AR522" s="179"/>
      <c r="AS522" s="179"/>
      <c r="AT522" s="179"/>
      <c r="AU522" s="179"/>
      <c r="AV522" s="179"/>
      <c r="AW522" s="179"/>
      <c r="AX522" s="179"/>
      <c r="AY522" s="179"/>
      <c r="AZ522" s="179"/>
      <c r="BA522" s="179"/>
      <c r="BB522" s="179"/>
      <c r="BC522" s="179"/>
      <c r="BD522" s="179"/>
      <c r="BE522" s="179"/>
      <c r="BF522" s="179"/>
      <c r="BG522" s="179"/>
      <c r="BH522" s="179"/>
      <c r="BI522" s="179"/>
      <c r="BJ522" s="179"/>
      <c r="BK522" s="179"/>
      <c r="BL522" s="179"/>
      <c r="BM522" s="179"/>
      <c r="BN522" s="179"/>
      <c r="BO522" s="179"/>
      <c r="BP522" s="179"/>
      <c r="BQ522" s="179"/>
      <c r="BR522" s="179"/>
      <c r="BS522" s="179"/>
      <c r="BT522" s="179"/>
      <c r="BU522" s="179"/>
      <c r="BV522" s="179"/>
      <c r="BW522" s="179"/>
      <c r="BX522" s="179"/>
      <c r="BY522" s="179"/>
      <c r="BZ522" s="179"/>
      <c r="CA522" s="179"/>
      <c r="CB522" s="179"/>
      <c r="CC522" s="179"/>
      <c r="CD522" s="179"/>
      <c r="CE522" s="179"/>
      <c r="CF522" s="179"/>
      <c r="CG522" s="179"/>
      <c r="CH522" s="179"/>
      <c r="CI522" s="179"/>
      <c r="CJ522" s="179"/>
      <c r="CK522" s="179"/>
      <c r="CL522" s="179"/>
      <c r="CM522" s="179"/>
      <c r="CN522" s="179"/>
      <c r="CO522" s="179"/>
      <c r="CP522" s="179"/>
      <c r="CQ522" s="179"/>
      <c r="CR522" s="179"/>
      <c r="CS522" s="179"/>
      <c r="CT522" s="179"/>
      <c r="CU522" s="179"/>
      <c r="CV522" s="179"/>
      <c r="CW522" s="179"/>
      <c r="CX522" s="179"/>
      <c r="CY522" s="179"/>
      <c r="CZ522" s="179"/>
      <c r="DA522" s="179"/>
      <c r="DB522" s="179"/>
      <c r="DC522" s="179"/>
      <c r="DD522" s="179"/>
      <c r="DE522" s="179"/>
      <c r="DF522" s="179"/>
      <c r="DG522" s="179"/>
      <c r="DH522" s="179"/>
      <c r="DI522" s="179"/>
      <c r="DJ522" s="179"/>
      <c r="DK522" s="179"/>
      <c r="DL522" s="179"/>
      <c r="DM522" s="179"/>
      <c r="DN522" s="179"/>
      <c r="DO522" s="179"/>
      <c r="DP522" s="179"/>
      <c r="DQ522" s="179"/>
      <c r="DR522" s="179"/>
      <c r="DS522" s="179"/>
      <c r="DT522" s="179"/>
      <c r="DU522" s="179"/>
      <c r="DV522" s="179"/>
      <c r="DW522" s="179"/>
      <c r="DX522" s="179"/>
      <c r="DY522" s="179"/>
      <c r="DZ522" s="179"/>
      <c r="EA522" s="179"/>
      <c r="EB522" s="179"/>
      <c r="EC522" s="179"/>
      <c r="ED522" s="179"/>
      <c r="EE522" s="179"/>
      <c r="EF522" s="179"/>
      <c r="EG522" s="179"/>
      <c r="EH522" s="179"/>
      <c r="EI522" s="179"/>
      <c r="EJ522" s="179"/>
      <c r="EK522" s="179"/>
      <c r="EL522" s="179"/>
      <c r="EM522" s="179"/>
      <c r="EN522" s="179"/>
      <c r="EO522" s="179"/>
      <c r="EP522" s="179"/>
      <c r="EQ522" s="179"/>
      <c r="ER522" s="179"/>
      <c r="ES522" s="179"/>
      <c r="ET522" s="179"/>
      <c r="EU522" s="179"/>
      <c r="EV522" s="179"/>
      <c r="EW522" s="179"/>
      <c r="EX522" s="179"/>
      <c r="EY522" s="179"/>
      <c r="EZ522" s="179"/>
      <c r="FA522" s="179"/>
      <c r="FB522" s="179"/>
      <c r="FC522" s="179"/>
      <c r="FD522" s="179"/>
      <c r="FE522" s="179"/>
      <c r="FF522" s="179"/>
      <c r="FG522" s="179"/>
      <c r="FH522" s="179"/>
      <c r="FI522" s="179"/>
      <c r="FJ522" s="179"/>
      <c r="FK522" s="179"/>
      <c r="FL522" s="179"/>
      <c r="FM522" s="179"/>
      <c r="FN522" s="179"/>
      <c r="FO522" s="179"/>
      <c r="FP522" s="179"/>
      <c r="FQ522" s="179"/>
      <c r="FR522" s="179"/>
      <c r="FS522" s="179"/>
      <c r="FT522" s="179"/>
      <c r="FU522" s="179"/>
      <c r="FV522" s="179"/>
      <c r="FW522" s="179"/>
      <c r="FX522" s="179"/>
      <c r="FY522" s="179"/>
      <c r="FZ522" s="179"/>
      <c r="GA522" s="179"/>
      <c r="GB522" s="179"/>
      <c r="GC522" s="179"/>
      <c r="GD522" s="179"/>
      <c r="GE522" s="179"/>
      <c r="GF522" s="179"/>
      <c r="GG522" s="179"/>
      <c r="GH522" s="179"/>
      <c r="GI522" s="179"/>
      <c r="GJ522" s="179"/>
      <c r="GK522" s="179"/>
      <c r="GL522" s="179"/>
      <c r="GM522" s="179"/>
      <c r="GN522" s="179"/>
      <c r="GO522" s="179"/>
      <c r="GP522" s="179"/>
      <c r="GQ522" s="179"/>
      <c r="GR522" s="179"/>
      <c r="GS522" s="179"/>
      <c r="GT522" s="179"/>
      <c r="GU522" s="179"/>
      <c r="GV522" s="179"/>
      <c r="GW522" s="179"/>
      <c r="GX522" s="179"/>
      <c r="GY522" s="179"/>
    </row>
    <row r="523" spans="1:207" s="15" customFormat="1" ht="22.9" customHeight="1" x14ac:dyDescent="0.25">
      <c r="A523" s="228" t="s">
        <v>1247</v>
      </c>
      <c r="B523" s="230" t="s">
        <v>340</v>
      </c>
      <c r="C523" s="212">
        <v>1952</v>
      </c>
      <c r="D523" s="218" t="s">
        <v>232</v>
      </c>
      <c r="E523" s="212" t="s">
        <v>20</v>
      </c>
      <c r="F523" s="214">
        <v>2</v>
      </c>
      <c r="G523" s="214">
        <v>1</v>
      </c>
      <c r="H523" s="206">
        <v>1437.8</v>
      </c>
      <c r="I523" s="206">
        <v>277.89999999999998</v>
      </c>
      <c r="J523" s="206">
        <v>245.1</v>
      </c>
      <c r="K523" s="37">
        <f t="shared" si="113"/>
        <v>850000</v>
      </c>
      <c r="L523" s="55">
        <v>0</v>
      </c>
      <c r="M523" s="55">
        <v>0</v>
      </c>
      <c r="N523" s="55">
        <v>0</v>
      </c>
      <c r="O523" s="48">
        <f>'[1]Прод. прилож'!$C$215</f>
        <v>850000</v>
      </c>
      <c r="P523" s="50">
        <f>K523/H523</f>
        <v>591.18097092780636</v>
      </c>
      <c r="Q523" s="37">
        <v>9673</v>
      </c>
      <c r="R523" s="69" t="s">
        <v>94</v>
      </c>
      <c r="S523" s="115"/>
      <c r="T523" s="115"/>
      <c r="U523" s="115"/>
      <c r="V523" s="116"/>
      <c r="W523" s="116"/>
      <c r="X523" s="116"/>
      <c r="Y523" s="116"/>
      <c r="Z523" s="116"/>
      <c r="AA523" s="116"/>
      <c r="AB523" s="116"/>
      <c r="AC523" s="116"/>
      <c r="AD523" s="116"/>
      <c r="AE523" s="116"/>
      <c r="AF523" s="116"/>
      <c r="AG523" s="116"/>
      <c r="AH523" s="116"/>
      <c r="AI523" s="116"/>
      <c r="AJ523" s="116"/>
      <c r="AK523" s="116"/>
      <c r="AL523" s="116"/>
      <c r="AM523" s="116"/>
      <c r="AN523" s="116"/>
      <c r="AO523" s="116"/>
      <c r="AP523" s="116"/>
      <c r="AQ523" s="116"/>
      <c r="AR523" s="116"/>
      <c r="AS523" s="116"/>
      <c r="AT523" s="116"/>
      <c r="AU523" s="116"/>
      <c r="AV523" s="116"/>
      <c r="AW523" s="116"/>
      <c r="AX523" s="116"/>
      <c r="AY523" s="116"/>
      <c r="AZ523" s="116"/>
      <c r="BA523" s="116"/>
      <c r="BB523" s="116"/>
      <c r="BC523" s="116"/>
      <c r="BD523" s="116"/>
      <c r="BE523" s="116"/>
      <c r="BF523" s="116"/>
      <c r="BG523" s="116"/>
      <c r="BH523" s="116"/>
      <c r="BI523" s="116"/>
      <c r="BJ523" s="116"/>
      <c r="BK523" s="116"/>
      <c r="BL523" s="116"/>
      <c r="BM523" s="116"/>
      <c r="BN523" s="116"/>
      <c r="BO523" s="116"/>
      <c r="BP523" s="116"/>
      <c r="BQ523" s="116"/>
      <c r="BR523" s="116"/>
      <c r="BS523" s="116"/>
      <c r="BT523" s="116"/>
      <c r="BU523" s="116"/>
      <c r="BV523" s="116"/>
      <c r="BW523" s="116"/>
      <c r="BX523" s="116"/>
      <c r="BY523" s="116"/>
      <c r="BZ523" s="116"/>
      <c r="CA523" s="116"/>
      <c r="CB523" s="116"/>
      <c r="CC523" s="116"/>
      <c r="CD523" s="116"/>
      <c r="CE523" s="116"/>
      <c r="CF523" s="116"/>
      <c r="CG523" s="116"/>
      <c r="CH523" s="116"/>
      <c r="CI523" s="116"/>
      <c r="CJ523" s="116"/>
      <c r="CK523" s="116"/>
      <c r="CL523" s="116"/>
      <c r="CM523" s="116"/>
      <c r="CN523" s="116"/>
      <c r="CO523" s="116"/>
      <c r="CP523" s="116"/>
      <c r="CQ523" s="116"/>
      <c r="CR523" s="116"/>
      <c r="CS523" s="116"/>
      <c r="CT523" s="116"/>
      <c r="CU523" s="116"/>
      <c r="CV523" s="116"/>
      <c r="CW523" s="116"/>
      <c r="CX523" s="116"/>
      <c r="CY523" s="116"/>
      <c r="CZ523" s="116"/>
      <c r="DA523" s="116"/>
      <c r="DB523" s="116"/>
      <c r="DC523" s="116"/>
      <c r="DD523" s="116"/>
      <c r="DE523" s="116"/>
      <c r="DF523" s="116"/>
      <c r="DG523" s="116"/>
      <c r="DH523" s="116"/>
      <c r="DI523" s="116"/>
      <c r="DJ523" s="116"/>
      <c r="DK523" s="116"/>
      <c r="DL523" s="116"/>
      <c r="DM523" s="116"/>
      <c r="DN523" s="116"/>
      <c r="DO523" s="116"/>
      <c r="DP523" s="116"/>
      <c r="DQ523" s="116"/>
      <c r="DR523" s="116"/>
      <c r="DS523" s="116"/>
      <c r="DT523" s="116"/>
      <c r="DU523" s="116"/>
      <c r="DV523" s="116"/>
      <c r="DW523" s="116"/>
      <c r="DX523" s="116"/>
      <c r="DY523" s="116"/>
      <c r="DZ523" s="116"/>
      <c r="EA523" s="116"/>
      <c r="EB523" s="116"/>
      <c r="EC523" s="116"/>
      <c r="ED523" s="116"/>
      <c r="EE523" s="116"/>
      <c r="EF523" s="116"/>
      <c r="EG523" s="116"/>
      <c r="EH523" s="116"/>
      <c r="EI523" s="116"/>
      <c r="EJ523" s="116"/>
      <c r="EK523" s="116"/>
      <c r="EL523" s="116"/>
      <c r="EM523" s="116"/>
      <c r="EN523" s="116"/>
      <c r="EO523" s="116"/>
      <c r="EP523" s="116"/>
      <c r="EQ523" s="116"/>
      <c r="ER523" s="116"/>
      <c r="ES523" s="116"/>
      <c r="ET523" s="116"/>
      <c r="EU523" s="116"/>
      <c r="EV523" s="116"/>
      <c r="EW523" s="116"/>
      <c r="EX523" s="116"/>
      <c r="EY523" s="116"/>
      <c r="EZ523" s="116"/>
      <c r="FA523" s="116"/>
      <c r="FB523" s="116"/>
      <c r="FC523" s="116"/>
      <c r="FD523" s="116"/>
      <c r="FE523" s="116"/>
      <c r="FF523" s="116"/>
      <c r="FG523" s="116"/>
      <c r="FH523" s="116"/>
      <c r="FI523" s="116"/>
      <c r="FJ523" s="116"/>
      <c r="FK523" s="116"/>
      <c r="FL523" s="116"/>
      <c r="FM523" s="116"/>
      <c r="FN523" s="116"/>
      <c r="FO523" s="116"/>
      <c r="FP523" s="116"/>
      <c r="FQ523" s="116"/>
      <c r="FR523" s="116"/>
      <c r="FS523" s="116"/>
      <c r="FT523" s="116"/>
      <c r="FU523" s="116"/>
      <c r="FV523" s="116"/>
      <c r="FW523" s="116"/>
      <c r="FX523" s="116"/>
      <c r="FY523" s="116"/>
      <c r="FZ523" s="116"/>
      <c r="GA523" s="116"/>
      <c r="GB523" s="116"/>
      <c r="GC523" s="116"/>
      <c r="GD523" s="116"/>
      <c r="GE523" s="116"/>
      <c r="GF523" s="116"/>
      <c r="GG523" s="116"/>
      <c r="GH523" s="116"/>
      <c r="GI523" s="116"/>
      <c r="GJ523" s="116"/>
      <c r="GK523" s="116"/>
      <c r="GL523" s="116"/>
      <c r="GM523" s="116"/>
      <c r="GN523" s="116"/>
      <c r="GO523" s="116"/>
      <c r="GP523" s="116"/>
      <c r="GQ523" s="116"/>
      <c r="GR523" s="116"/>
      <c r="GS523" s="116"/>
      <c r="GT523" s="116"/>
      <c r="GU523" s="116"/>
      <c r="GV523" s="116"/>
      <c r="GW523" s="116"/>
      <c r="GX523" s="116"/>
      <c r="GY523" s="116"/>
    </row>
    <row r="524" spans="1:207" s="15" customFormat="1" ht="22.9" customHeight="1" x14ac:dyDescent="0.25">
      <c r="A524" s="229"/>
      <c r="B524" s="231"/>
      <c r="C524" s="213"/>
      <c r="D524" s="219"/>
      <c r="E524" s="213"/>
      <c r="F524" s="215"/>
      <c r="G524" s="215"/>
      <c r="H524" s="207"/>
      <c r="I524" s="207"/>
      <c r="J524" s="207"/>
      <c r="K524" s="37">
        <f t="shared" si="113"/>
        <v>13763421.899999999</v>
      </c>
      <c r="L524" s="44">
        <v>0</v>
      </c>
      <c r="M524" s="44">
        <v>0</v>
      </c>
      <c r="N524" s="44">
        <v>0</v>
      </c>
      <c r="O524" s="44">
        <f>'[1]Прод. прилож'!$C$747</f>
        <v>13763421.899999999</v>
      </c>
      <c r="P524" s="44">
        <f>O524/H523</f>
        <v>9572.5566142718035</v>
      </c>
      <c r="Q524" s="50">
        <v>9673</v>
      </c>
      <c r="R524" s="69" t="s">
        <v>95</v>
      </c>
      <c r="S524" s="57"/>
      <c r="T524" s="16"/>
      <c r="U524" s="16"/>
    </row>
    <row r="525" spans="1:207" s="15" customFormat="1" ht="22.9" customHeight="1" x14ac:dyDescent="0.25">
      <c r="A525" s="137" t="s">
        <v>1248</v>
      </c>
      <c r="B525" s="45" t="s">
        <v>2045</v>
      </c>
      <c r="C525" s="198">
        <v>1947</v>
      </c>
      <c r="D525" s="72" t="s">
        <v>232</v>
      </c>
      <c r="E525" s="198" t="s">
        <v>20</v>
      </c>
      <c r="F525" s="64">
        <v>2</v>
      </c>
      <c r="G525" s="64">
        <v>3</v>
      </c>
      <c r="H525" s="63">
        <v>1929.4</v>
      </c>
      <c r="I525" s="63">
        <v>1000.2</v>
      </c>
      <c r="J525" s="63">
        <v>963.8</v>
      </c>
      <c r="K525" s="37">
        <f>SUM(L525:O525)</f>
        <v>14722477.600000001</v>
      </c>
      <c r="L525" s="55">
        <v>0</v>
      </c>
      <c r="M525" s="55">
        <v>0</v>
      </c>
      <c r="N525" s="55">
        <v>0</v>
      </c>
      <c r="O525" s="48">
        <f>'[1]Прод. прилож'!$C$216</f>
        <v>14722477.600000001</v>
      </c>
      <c r="P525" s="50">
        <f>K525/[3]Прилож!H276</f>
        <v>7630.59894267648</v>
      </c>
      <c r="Q525" s="37">
        <v>9673</v>
      </c>
      <c r="R525" s="70" t="s">
        <v>94</v>
      </c>
      <c r="S525" s="16"/>
      <c r="T525" s="16"/>
      <c r="U525" s="17"/>
    </row>
    <row r="526" spans="1:207" s="15" customFormat="1" ht="22.9" customHeight="1" x14ac:dyDescent="0.25">
      <c r="A526" s="137" t="s">
        <v>1249</v>
      </c>
      <c r="B526" s="45" t="s">
        <v>337</v>
      </c>
      <c r="C526" s="179">
        <v>1954</v>
      </c>
      <c r="D526" s="72" t="s">
        <v>232</v>
      </c>
      <c r="E526" s="72" t="s">
        <v>20</v>
      </c>
      <c r="F526" s="71">
        <v>2</v>
      </c>
      <c r="G526" s="71">
        <v>2</v>
      </c>
      <c r="H526" s="47">
        <v>1197.9000000000001</v>
      </c>
      <c r="I526" s="55">
        <v>0</v>
      </c>
      <c r="J526" s="47">
        <v>659.9</v>
      </c>
      <c r="K526" s="37">
        <f t="shared" ref="K526:K558" si="116">SUM(L526:O526)</f>
        <v>7484950</v>
      </c>
      <c r="L526" s="44">
        <v>0</v>
      </c>
      <c r="M526" s="44">
        <v>0</v>
      </c>
      <c r="N526" s="44">
        <v>0</v>
      </c>
      <c r="O526" s="44">
        <f>'[1]Прод. прилож'!$C$748</f>
        <v>7484950</v>
      </c>
      <c r="P526" s="44">
        <f t="shared" ref="P526:P558" si="117">K526/H526</f>
        <v>6248.3930211202933</v>
      </c>
      <c r="Q526" s="50">
        <v>9673</v>
      </c>
      <c r="R526" s="69" t="s">
        <v>95</v>
      </c>
      <c r="S526" s="57"/>
      <c r="T526" s="16"/>
      <c r="U526" s="16"/>
    </row>
    <row r="527" spans="1:207" s="15" customFormat="1" ht="22.9" customHeight="1" x14ac:dyDescent="0.25">
      <c r="A527" s="137" t="s">
        <v>1250</v>
      </c>
      <c r="B527" s="105" t="s">
        <v>338</v>
      </c>
      <c r="C527" s="179">
        <v>1960</v>
      </c>
      <c r="D527" s="72" t="s">
        <v>232</v>
      </c>
      <c r="E527" s="72" t="s">
        <v>20</v>
      </c>
      <c r="F527" s="71">
        <v>2</v>
      </c>
      <c r="G527" s="71">
        <v>2</v>
      </c>
      <c r="H527" s="47">
        <v>1229.3</v>
      </c>
      <c r="I527" s="55">
        <v>0</v>
      </c>
      <c r="J527" s="47">
        <v>666.4</v>
      </c>
      <c r="K527" s="37">
        <f t="shared" si="116"/>
        <v>7408550.5</v>
      </c>
      <c r="L527" s="44">
        <v>0</v>
      </c>
      <c r="M527" s="44">
        <v>0</v>
      </c>
      <c r="N527" s="44">
        <v>0</v>
      </c>
      <c r="O527" s="44">
        <f>'[1]Прод. прилож'!$C$749</f>
        <v>7408550.5</v>
      </c>
      <c r="P527" s="44">
        <f t="shared" si="117"/>
        <v>6026.6415846416658</v>
      </c>
      <c r="Q527" s="50">
        <v>9673</v>
      </c>
      <c r="R527" s="69" t="s">
        <v>95</v>
      </c>
      <c r="S527" s="57"/>
      <c r="T527" s="16"/>
      <c r="U527" s="17"/>
    </row>
    <row r="528" spans="1:207" s="16" customFormat="1" ht="22.9" customHeight="1" x14ac:dyDescent="0.25">
      <c r="A528" s="137" t="s">
        <v>1251</v>
      </c>
      <c r="B528" s="45" t="s">
        <v>339</v>
      </c>
      <c r="C528" s="179">
        <v>1963</v>
      </c>
      <c r="D528" s="72" t="s">
        <v>232</v>
      </c>
      <c r="E528" s="72" t="s">
        <v>20</v>
      </c>
      <c r="F528" s="71">
        <v>3</v>
      </c>
      <c r="G528" s="71">
        <v>3</v>
      </c>
      <c r="H528" s="47">
        <v>3474.5</v>
      </c>
      <c r="I528" s="47">
        <v>124.1</v>
      </c>
      <c r="J528" s="47">
        <v>1501</v>
      </c>
      <c r="K528" s="37">
        <f t="shared" si="116"/>
        <v>22477310.5</v>
      </c>
      <c r="L528" s="44">
        <v>0</v>
      </c>
      <c r="M528" s="44">
        <v>0</v>
      </c>
      <c r="N528" s="44">
        <v>0</v>
      </c>
      <c r="O528" s="44">
        <f>'[1]Прод. прилож'!$C$750</f>
        <v>22477310.5</v>
      </c>
      <c r="P528" s="44">
        <f t="shared" si="117"/>
        <v>6469.2216146208084</v>
      </c>
      <c r="Q528" s="50">
        <v>9673</v>
      </c>
      <c r="R528" s="69" t="s">
        <v>95</v>
      </c>
      <c r="S528" s="57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5"/>
      <c r="AX528" s="15"/>
      <c r="AY528" s="15"/>
      <c r="AZ528" s="15"/>
      <c r="BA528" s="15"/>
      <c r="BB528" s="15"/>
      <c r="BC528" s="15"/>
      <c r="BD528" s="15"/>
      <c r="BE528" s="15"/>
      <c r="BF528" s="15"/>
      <c r="BG528" s="15"/>
      <c r="BH528" s="15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5"/>
      <c r="DA528" s="15"/>
      <c r="DB528" s="15"/>
      <c r="DC528" s="15"/>
      <c r="DD528" s="15"/>
      <c r="DE528" s="15"/>
      <c r="DF528" s="15"/>
      <c r="DG528" s="15"/>
      <c r="DH528" s="15"/>
      <c r="DI528" s="15"/>
      <c r="DJ528" s="15"/>
      <c r="DK528" s="15"/>
      <c r="DL528" s="15"/>
      <c r="DM528" s="15"/>
      <c r="DN528" s="15"/>
      <c r="DO528" s="15"/>
      <c r="DP528" s="15"/>
      <c r="DQ528" s="15"/>
      <c r="DR528" s="15"/>
      <c r="DS528" s="15"/>
      <c r="DT528" s="15"/>
      <c r="DU528" s="15"/>
      <c r="DV528" s="15"/>
      <c r="DW528" s="15"/>
      <c r="DX528" s="15"/>
      <c r="DY528" s="15"/>
      <c r="DZ528" s="15"/>
      <c r="EA528" s="15"/>
      <c r="EB528" s="15"/>
      <c r="EC528" s="15"/>
      <c r="ED528" s="15"/>
      <c r="EE528" s="15"/>
      <c r="EF528" s="15"/>
      <c r="EG528" s="15"/>
      <c r="EH528" s="15"/>
      <c r="EI528" s="15"/>
      <c r="EJ528" s="15"/>
      <c r="EK528" s="15"/>
      <c r="EL528" s="15"/>
      <c r="EM528" s="15"/>
      <c r="EN528" s="15"/>
      <c r="EO528" s="15"/>
      <c r="EP528" s="15"/>
      <c r="EQ528" s="15"/>
      <c r="ER528" s="15"/>
      <c r="ES528" s="15"/>
      <c r="ET528" s="15"/>
      <c r="EU528" s="15"/>
      <c r="EV528" s="15"/>
      <c r="EW528" s="15"/>
      <c r="EX528" s="15"/>
      <c r="EY528" s="15"/>
      <c r="EZ528" s="15"/>
      <c r="FA528" s="15"/>
      <c r="FB528" s="15"/>
      <c r="FC528" s="15"/>
      <c r="FD528" s="15"/>
      <c r="FE528" s="15"/>
      <c r="FF528" s="15"/>
      <c r="FG528" s="15"/>
      <c r="FH528" s="15"/>
      <c r="FI528" s="15"/>
      <c r="FJ528" s="15"/>
      <c r="FK528" s="15"/>
      <c r="FL528" s="15"/>
      <c r="FM528" s="15"/>
      <c r="FN528" s="15"/>
      <c r="FO528" s="15"/>
      <c r="FP528" s="15"/>
      <c r="FQ528" s="15"/>
      <c r="FR528" s="15"/>
      <c r="FS528" s="15"/>
      <c r="FT528" s="15"/>
      <c r="FU528" s="15"/>
      <c r="FV528" s="15"/>
      <c r="FW528" s="15"/>
      <c r="FX528" s="15"/>
      <c r="FY528" s="15"/>
      <c r="FZ528" s="15"/>
      <c r="GA528" s="15"/>
      <c r="GB528" s="15"/>
      <c r="GC528" s="15"/>
      <c r="GD528" s="15"/>
      <c r="GE528" s="15"/>
      <c r="GF528" s="15"/>
      <c r="GG528" s="15"/>
      <c r="GH528" s="15"/>
      <c r="GI528" s="15"/>
      <c r="GJ528" s="15"/>
      <c r="GK528" s="15"/>
      <c r="GL528" s="15"/>
      <c r="GM528" s="15"/>
      <c r="GN528" s="15"/>
      <c r="GO528" s="15"/>
      <c r="GP528" s="15"/>
      <c r="GQ528" s="15"/>
      <c r="GR528" s="15"/>
      <c r="GS528" s="15"/>
      <c r="GT528" s="15"/>
      <c r="GU528" s="15"/>
      <c r="GV528" s="15"/>
      <c r="GW528" s="15"/>
      <c r="GX528" s="15"/>
      <c r="GY528" s="15"/>
    </row>
    <row r="529" spans="1:207" s="15" customFormat="1" ht="22.9" customHeight="1" x14ac:dyDescent="0.25">
      <c r="A529" s="137" t="s">
        <v>1252</v>
      </c>
      <c r="B529" s="45" t="s">
        <v>341</v>
      </c>
      <c r="C529" s="179">
        <v>1957</v>
      </c>
      <c r="D529" s="72" t="s">
        <v>232</v>
      </c>
      <c r="E529" s="72" t="s">
        <v>20</v>
      </c>
      <c r="F529" s="71">
        <v>2</v>
      </c>
      <c r="G529" s="71">
        <v>2</v>
      </c>
      <c r="H529" s="47">
        <v>1178.5999999999999</v>
      </c>
      <c r="I529" s="55">
        <v>0</v>
      </c>
      <c r="J529" s="47">
        <v>647.4</v>
      </c>
      <c r="K529" s="37">
        <f t="shared" si="116"/>
        <v>7411443</v>
      </c>
      <c r="L529" s="44">
        <v>0</v>
      </c>
      <c r="M529" s="44">
        <v>0</v>
      </c>
      <c r="N529" s="44">
        <v>0</v>
      </c>
      <c r="O529" s="44">
        <f>'[1]Прод. прилож'!$C$751</f>
        <v>7411443</v>
      </c>
      <c r="P529" s="44">
        <f t="shared" si="117"/>
        <v>6288.3446461903959</v>
      </c>
      <c r="Q529" s="50">
        <v>9673</v>
      </c>
      <c r="R529" s="69" t="s">
        <v>95</v>
      </c>
      <c r="S529" s="57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  <c r="EF529" s="16"/>
      <c r="EG529" s="16"/>
      <c r="EH529" s="16"/>
      <c r="EI529" s="16"/>
      <c r="EJ529" s="16"/>
      <c r="EK529" s="16"/>
      <c r="EL529" s="16"/>
      <c r="EM529" s="16"/>
      <c r="EN529" s="16"/>
      <c r="EO529" s="16"/>
      <c r="EP529" s="16"/>
      <c r="EQ529" s="16"/>
      <c r="ER529" s="16"/>
      <c r="ES529" s="16"/>
      <c r="ET529" s="16"/>
      <c r="EU529" s="16"/>
      <c r="EV529" s="16"/>
      <c r="EW529" s="16"/>
      <c r="EX529" s="16"/>
      <c r="EY529" s="16"/>
      <c r="EZ529" s="16"/>
      <c r="FA529" s="16"/>
      <c r="FB529" s="16"/>
      <c r="FC529" s="16"/>
      <c r="FD529" s="16"/>
      <c r="FE529" s="16"/>
      <c r="FF529" s="16"/>
      <c r="FG529" s="16"/>
      <c r="FH529" s="16"/>
      <c r="FI529" s="16"/>
      <c r="FJ529" s="16"/>
      <c r="FK529" s="16"/>
      <c r="FL529" s="16"/>
      <c r="FM529" s="16"/>
      <c r="FN529" s="16"/>
      <c r="FO529" s="16"/>
      <c r="FP529" s="16"/>
      <c r="FQ529" s="16"/>
      <c r="FR529" s="16"/>
      <c r="FS529" s="16"/>
      <c r="FT529" s="16"/>
      <c r="FU529" s="16"/>
      <c r="FV529" s="16"/>
      <c r="FW529" s="16"/>
      <c r="FX529" s="16"/>
      <c r="FY529" s="16"/>
      <c r="FZ529" s="16"/>
      <c r="GA529" s="16"/>
      <c r="GB529" s="16"/>
      <c r="GC529" s="16"/>
      <c r="GD529" s="16"/>
      <c r="GE529" s="16"/>
      <c r="GF529" s="16"/>
      <c r="GG529" s="16"/>
      <c r="GH529" s="16"/>
      <c r="GI529" s="16"/>
      <c r="GJ529" s="16"/>
      <c r="GK529" s="16"/>
      <c r="GL529" s="16"/>
      <c r="GM529" s="16"/>
      <c r="GN529" s="16"/>
      <c r="GO529" s="16"/>
      <c r="GP529" s="16"/>
      <c r="GQ529" s="16"/>
      <c r="GR529" s="16"/>
      <c r="GS529" s="16"/>
      <c r="GT529" s="16"/>
      <c r="GU529" s="16"/>
      <c r="GV529" s="16"/>
      <c r="GW529" s="16"/>
      <c r="GX529" s="16"/>
      <c r="GY529" s="16"/>
    </row>
    <row r="530" spans="1:207" s="16" customFormat="1" ht="22.9" customHeight="1" x14ac:dyDescent="0.25">
      <c r="A530" s="137" t="s">
        <v>1253</v>
      </c>
      <c r="B530" s="45" t="s">
        <v>342</v>
      </c>
      <c r="C530" s="179">
        <v>1976</v>
      </c>
      <c r="D530" s="72" t="s">
        <v>232</v>
      </c>
      <c r="E530" s="72" t="s">
        <v>20</v>
      </c>
      <c r="F530" s="71">
        <v>2</v>
      </c>
      <c r="G530" s="71">
        <v>3</v>
      </c>
      <c r="H530" s="47">
        <v>1606.8</v>
      </c>
      <c r="I530" s="55">
        <v>0</v>
      </c>
      <c r="J530" s="47">
        <v>894.1</v>
      </c>
      <c r="K530" s="37">
        <f t="shared" si="116"/>
        <v>4081949.9999999995</v>
      </c>
      <c r="L530" s="44">
        <v>0</v>
      </c>
      <c r="M530" s="44">
        <v>0</v>
      </c>
      <c r="N530" s="44">
        <v>0</v>
      </c>
      <c r="O530" s="44">
        <f>'[1]Прод. прилож'!$C$752</f>
        <v>4081949.9999999995</v>
      </c>
      <c r="P530" s="44">
        <f t="shared" si="117"/>
        <v>2540.4219566840925</v>
      </c>
      <c r="Q530" s="50">
        <v>9673</v>
      </c>
      <c r="R530" s="69" t="s">
        <v>95</v>
      </c>
      <c r="S530" s="67"/>
      <c r="T530" s="12"/>
      <c r="U530" s="38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79"/>
      <c r="AT530" s="179"/>
      <c r="AU530" s="179"/>
      <c r="AV530" s="179"/>
      <c r="AW530" s="179"/>
      <c r="AX530" s="179"/>
      <c r="AY530" s="179"/>
      <c r="AZ530" s="179"/>
      <c r="BA530" s="179"/>
      <c r="BB530" s="179"/>
      <c r="BC530" s="179"/>
      <c r="BD530" s="179"/>
      <c r="BE530" s="179"/>
      <c r="BF530" s="179"/>
      <c r="BG530" s="179"/>
      <c r="BH530" s="179"/>
      <c r="BI530" s="179"/>
      <c r="BJ530" s="179"/>
      <c r="BK530" s="179"/>
      <c r="BL530" s="179"/>
      <c r="BM530" s="179"/>
      <c r="BN530" s="179"/>
      <c r="BO530" s="179"/>
      <c r="BP530" s="179"/>
      <c r="BQ530" s="179"/>
      <c r="BR530" s="179"/>
      <c r="BS530" s="179"/>
      <c r="BT530" s="179"/>
      <c r="BU530" s="179"/>
      <c r="BV530" s="179"/>
      <c r="BW530" s="179"/>
      <c r="BX530" s="179"/>
      <c r="BY530" s="179"/>
      <c r="BZ530" s="179"/>
      <c r="CA530" s="179"/>
      <c r="CB530" s="179"/>
      <c r="CC530" s="179"/>
      <c r="CD530" s="179"/>
      <c r="CE530" s="179"/>
      <c r="CF530" s="179"/>
      <c r="CG530" s="179"/>
      <c r="CH530" s="179"/>
      <c r="CI530" s="179"/>
      <c r="CJ530" s="179"/>
      <c r="CK530" s="179"/>
      <c r="CL530" s="179"/>
      <c r="CM530" s="179"/>
      <c r="CN530" s="179"/>
      <c r="CO530" s="179"/>
      <c r="CP530" s="179"/>
      <c r="CQ530" s="179"/>
      <c r="CR530" s="179"/>
      <c r="CS530" s="179"/>
      <c r="CT530" s="179"/>
      <c r="CU530" s="179"/>
      <c r="CV530" s="179"/>
      <c r="CW530" s="179"/>
      <c r="CX530" s="179"/>
      <c r="CY530" s="179"/>
      <c r="CZ530" s="179"/>
      <c r="DA530" s="179"/>
      <c r="DB530" s="179"/>
      <c r="DC530" s="179"/>
      <c r="DD530" s="179"/>
      <c r="DE530" s="179"/>
      <c r="DF530" s="179"/>
      <c r="DG530" s="179"/>
      <c r="DH530" s="179"/>
      <c r="DI530" s="179"/>
      <c r="DJ530" s="179"/>
      <c r="DK530" s="179"/>
      <c r="DL530" s="179"/>
      <c r="DM530" s="179"/>
      <c r="DN530" s="179"/>
      <c r="DO530" s="179"/>
      <c r="DP530" s="179"/>
      <c r="DQ530" s="179"/>
      <c r="DR530" s="179"/>
      <c r="DS530" s="179"/>
      <c r="DT530" s="179"/>
      <c r="DU530" s="179"/>
      <c r="DV530" s="179"/>
      <c r="DW530" s="179"/>
      <c r="DX530" s="179"/>
      <c r="DY530" s="179"/>
      <c r="DZ530" s="179"/>
      <c r="EA530" s="179"/>
      <c r="EB530" s="179"/>
      <c r="EC530" s="179"/>
      <c r="ED530" s="179"/>
      <c r="EE530" s="179"/>
      <c r="EF530" s="179"/>
      <c r="EG530" s="179"/>
      <c r="EH530" s="179"/>
      <c r="EI530" s="179"/>
      <c r="EJ530" s="179"/>
      <c r="EK530" s="179"/>
      <c r="EL530" s="179"/>
      <c r="EM530" s="179"/>
      <c r="EN530" s="179"/>
      <c r="EO530" s="179"/>
      <c r="EP530" s="179"/>
      <c r="EQ530" s="179"/>
      <c r="ER530" s="179"/>
      <c r="ES530" s="179"/>
      <c r="ET530" s="179"/>
      <c r="EU530" s="179"/>
      <c r="EV530" s="179"/>
      <c r="EW530" s="179"/>
      <c r="EX530" s="179"/>
      <c r="EY530" s="179"/>
      <c r="EZ530" s="179"/>
      <c r="FA530" s="179"/>
      <c r="FB530" s="179"/>
      <c r="FC530" s="179"/>
      <c r="FD530" s="179"/>
      <c r="FE530" s="179"/>
      <c r="FF530" s="179"/>
      <c r="FG530" s="179"/>
      <c r="FH530" s="179"/>
      <c r="FI530" s="179"/>
      <c r="FJ530" s="179"/>
      <c r="FK530" s="179"/>
      <c r="FL530" s="179"/>
      <c r="FM530" s="179"/>
      <c r="FN530" s="179"/>
      <c r="FO530" s="179"/>
      <c r="FP530" s="179"/>
      <c r="FQ530" s="179"/>
      <c r="FR530" s="179"/>
      <c r="FS530" s="179"/>
      <c r="FT530" s="179"/>
      <c r="FU530" s="179"/>
      <c r="FV530" s="179"/>
      <c r="FW530" s="179"/>
      <c r="FX530" s="179"/>
      <c r="FY530" s="179"/>
      <c r="FZ530" s="179"/>
      <c r="GA530" s="179"/>
      <c r="GB530" s="179"/>
      <c r="GC530" s="179"/>
      <c r="GD530" s="179"/>
      <c r="GE530" s="179"/>
      <c r="GF530" s="179"/>
      <c r="GG530" s="179"/>
      <c r="GH530" s="179"/>
      <c r="GI530" s="179"/>
      <c r="GJ530" s="179"/>
      <c r="GK530" s="179"/>
      <c r="GL530" s="179"/>
      <c r="GM530" s="179"/>
      <c r="GN530" s="179"/>
      <c r="GO530" s="179"/>
      <c r="GP530" s="179"/>
      <c r="GQ530" s="179"/>
      <c r="GR530" s="179"/>
      <c r="GS530" s="179"/>
      <c r="GT530" s="179"/>
      <c r="GU530" s="179"/>
      <c r="GV530" s="179"/>
      <c r="GW530" s="179"/>
      <c r="GX530" s="179"/>
      <c r="GY530" s="179"/>
    </row>
    <row r="531" spans="1:207" s="15" customFormat="1" ht="22.9" customHeight="1" x14ac:dyDescent="0.25">
      <c r="A531" s="137" t="s">
        <v>1254</v>
      </c>
      <c r="B531" s="101" t="s">
        <v>343</v>
      </c>
      <c r="C531" s="72">
        <v>1959</v>
      </c>
      <c r="D531" s="72" t="s">
        <v>232</v>
      </c>
      <c r="E531" s="72" t="s">
        <v>20</v>
      </c>
      <c r="F531" s="71">
        <v>2</v>
      </c>
      <c r="G531" s="71">
        <v>2</v>
      </c>
      <c r="H531" s="47">
        <v>1224.5</v>
      </c>
      <c r="I531" s="55">
        <v>0</v>
      </c>
      <c r="J531" s="47">
        <v>694</v>
      </c>
      <c r="K531" s="37">
        <f t="shared" si="116"/>
        <v>4096768</v>
      </c>
      <c r="L531" s="44">
        <v>0</v>
      </c>
      <c r="M531" s="44">
        <v>0</v>
      </c>
      <c r="N531" s="44">
        <v>0</v>
      </c>
      <c r="O531" s="44">
        <f>'[1]Прод. прилож'!$C$753</f>
        <v>4096768</v>
      </c>
      <c r="P531" s="44">
        <f t="shared" si="117"/>
        <v>3345.6659861167823</v>
      </c>
      <c r="Q531" s="50">
        <v>9673</v>
      </c>
      <c r="R531" s="69" t="s">
        <v>95</v>
      </c>
      <c r="S531" s="67"/>
      <c r="T531" s="12"/>
      <c r="U531" s="38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79"/>
      <c r="AT531" s="179"/>
      <c r="AU531" s="179"/>
      <c r="AV531" s="179"/>
      <c r="AW531" s="179"/>
      <c r="AX531" s="179"/>
      <c r="AY531" s="179"/>
      <c r="AZ531" s="179"/>
      <c r="BA531" s="179"/>
      <c r="BB531" s="179"/>
      <c r="BC531" s="179"/>
      <c r="BD531" s="179"/>
      <c r="BE531" s="179"/>
      <c r="BF531" s="179"/>
      <c r="BG531" s="179"/>
      <c r="BH531" s="179"/>
      <c r="BI531" s="179"/>
      <c r="BJ531" s="179"/>
      <c r="BK531" s="179"/>
      <c r="BL531" s="179"/>
      <c r="BM531" s="179"/>
      <c r="BN531" s="179"/>
      <c r="BO531" s="179"/>
      <c r="BP531" s="179"/>
      <c r="BQ531" s="179"/>
      <c r="BR531" s="179"/>
      <c r="BS531" s="179"/>
      <c r="BT531" s="179"/>
      <c r="BU531" s="179"/>
      <c r="BV531" s="179"/>
      <c r="BW531" s="179"/>
      <c r="BX531" s="179"/>
      <c r="BY531" s="179"/>
      <c r="BZ531" s="179"/>
      <c r="CA531" s="179"/>
      <c r="CB531" s="179"/>
      <c r="CC531" s="179"/>
      <c r="CD531" s="179"/>
      <c r="CE531" s="179"/>
      <c r="CF531" s="179"/>
      <c r="CG531" s="179"/>
      <c r="CH531" s="179"/>
      <c r="CI531" s="179"/>
      <c r="CJ531" s="179"/>
      <c r="CK531" s="179"/>
      <c r="CL531" s="179"/>
      <c r="CM531" s="179"/>
      <c r="CN531" s="179"/>
      <c r="CO531" s="179"/>
      <c r="CP531" s="179"/>
      <c r="CQ531" s="179"/>
      <c r="CR531" s="179"/>
      <c r="CS531" s="179"/>
      <c r="CT531" s="179"/>
      <c r="CU531" s="179"/>
      <c r="CV531" s="179"/>
      <c r="CW531" s="179"/>
      <c r="CX531" s="179"/>
      <c r="CY531" s="179"/>
      <c r="CZ531" s="179"/>
      <c r="DA531" s="179"/>
      <c r="DB531" s="179"/>
      <c r="DC531" s="179"/>
      <c r="DD531" s="179"/>
      <c r="DE531" s="179"/>
      <c r="DF531" s="179"/>
      <c r="DG531" s="179"/>
      <c r="DH531" s="179"/>
      <c r="DI531" s="179"/>
      <c r="DJ531" s="179"/>
      <c r="DK531" s="179"/>
      <c r="DL531" s="179"/>
      <c r="DM531" s="179"/>
      <c r="DN531" s="179"/>
      <c r="DO531" s="179"/>
      <c r="DP531" s="179"/>
      <c r="DQ531" s="179"/>
      <c r="DR531" s="179"/>
      <c r="DS531" s="179"/>
      <c r="DT531" s="179"/>
      <c r="DU531" s="179"/>
      <c r="DV531" s="179"/>
      <c r="DW531" s="179"/>
      <c r="DX531" s="179"/>
      <c r="DY531" s="179"/>
      <c r="DZ531" s="179"/>
      <c r="EA531" s="179"/>
      <c r="EB531" s="179"/>
      <c r="EC531" s="179"/>
      <c r="ED531" s="179"/>
      <c r="EE531" s="179"/>
      <c r="EF531" s="179"/>
      <c r="EG531" s="179"/>
      <c r="EH531" s="179"/>
      <c r="EI531" s="179"/>
      <c r="EJ531" s="179"/>
      <c r="EK531" s="179"/>
      <c r="EL531" s="179"/>
      <c r="EM531" s="179"/>
      <c r="EN531" s="179"/>
      <c r="EO531" s="179"/>
      <c r="EP531" s="179"/>
      <c r="EQ531" s="179"/>
      <c r="ER531" s="179"/>
      <c r="ES531" s="179"/>
      <c r="ET531" s="179"/>
      <c r="EU531" s="179"/>
      <c r="EV531" s="179"/>
      <c r="EW531" s="179"/>
      <c r="EX531" s="179"/>
      <c r="EY531" s="179"/>
      <c r="EZ531" s="179"/>
      <c r="FA531" s="179"/>
      <c r="FB531" s="179"/>
      <c r="FC531" s="179"/>
      <c r="FD531" s="179"/>
      <c r="FE531" s="179"/>
      <c r="FF531" s="179"/>
      <c r="FG531" s="179"/>
      <c r="FH531" s="179"/>
      <c r="FI531" s="179"/>
      <c r="FJ531" s="179"/>
      <c r="FK531" s="179"/>
      <c r="FL531" s="179"/>
      <c r="FM531" s="179"/>
      <c r="FN531" s="179"/>
      <c r="FO531" s="179"/>
      <c r="FP531" s="179"/>
      <c r="FQ531" s="179"/>
      <c r="FR531" s="179"/>
      <c r="FS531" s="179"/>
      <c r="FT531" s="179"/>
      <c r="FU531" s="179"/>
      <c r="FV531" s="179"/>
      <c r="FW531" s="179"/>
      <c r="FX531" s="179"/>
      <c r="FY531" s="179"/>
      <c r="FZ531" s="179"/>
      <c r="GA531" s="179"/>
      <c r="GB531" s="179"/>
      <c r="GC531" s="179"/>
      <c r="GD531" s="179"/>
      <c r="GE531" s="179"/>
      <c r="GF531" s="179"/>
      <c r="GG531" s="179"/>
      <c r="GH531" s="179"/>
      <c r="GI531" s="179"/>
      <c r="GJ531" s="179"/>
      <c r="GK531" s="179"/>
      <c r="GL531" s="179"/>
      <c r="GM531" s="179"/>
      <c r="GN531" s="179"/>
      <c r="GO531" s="179"/>
      <c r="GP531" s="179"/>
      <c r="GQ531" s="179"/>
      <c r="GR531" s="179"/>
      <c r="GS531" s="179"/>
      <c r="GT531" s="179"/>
      <c r="GU531" s="179"/>
      <c r="GV531" s="179"/>
      <c r="GW531" s="179"/>
      <c r="GX531" s="179"/>
      <c r="GY531" s="179"/>
    </row>
    <row r="532" spans="1:207" s="15" customFormat="1" ht="22.9" customHeight="1" x14ac:dyDescent="0.25">
      <c r="A532" s="137" t="s">
        <v>1255</v>
      </c>
      <c r="B532" s="45" t="s">
        <v>327</v>
      </c>
      <c r="C532" s="72">
        <v>1966</v>
      </c>
      <c r="D532" s="72" t="s">
        <v>232</v>
      </c>
      <c r="E532" s="72" t="s">
        <v>20</v>
      </c>
      <c r="F532" s="71">
        <v>5</v>
      </c>
      <c r="G532" s="71">
        <v>2</v>
      </c>
      <c r="H532" s="47">
        <v>2306.6999999999998</v>
      </c>
      <c r="I532" s="47">
        <v>73.099999999999994</v>
      </c>
      <c r="J532" s="47">
        <v>1511.6</v>
      </c>
      <c r="K532" s="37">
        <f t="shared" si="116"/>
        <v>18079451.079999998</v>
      </c>
      <c r="L532" s="44">
        <v>0</v>
      </c>
      <c r="M532" s="44">
        <v>0</v>
      </c>
      <c r="N532" s="44">
        <v>0</v>
      </c>
      <c r="O532" s="44">
        <f>'[1]Прод. прилож'!$C$217</f>
        <v>18079451.079999998</v>
      </c>
      <c r="P532" s="44">
        <f t="shared" si="117"/>
        <v>7837.7990549269516</v>
      </c>
      <c r="Q532" s="50">
        <v>9673</v>
      </c>
      <c r="R532" s="69" t="s">
        <v>94</v>
      </c>
      <c r="S532" s="66"/>
      <c r="T532" s="38"/>
      <c r="U532" s="38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79"/>
      <c r="AT532" s="179"/>
      <c r="AU532" s="179"/>
      <c r="AV532" s="179"/>
      <c r="AW532" s="179"/>
      <c r="AX532" s="179"/>
      <c r="AY532" s="179"/>
      <c r="AZ532" s="179"/>
      <c r="BA532" s="179"/>
      <c r="BB532" s="179"/>
      <c r="BC532" s="179"/>
      <c r="BD532" s="179"/>
      <c r="BE532" s="179"/>
      <c r="BF532" s="179"/>
      <c r="BG532" s="179"/>
      <c r="BH532" s="179"/>
      <c r="BI532" s="179"/>
      <c r="BJ532" s="179"/>
      <c r="BK532" s="179"/>
      <c r="BL532" s="179"/>
      <c r="BM532" s="179"/>
      <c r="BN532" s="179"/>
      <c r="BO532" s="179"/>
      <c r="BP532" s="179"/>
      <c r="BQ532" s="179"/>
      <c r="BR532" s="179"/>
      <c r="BS532" s="179"/>
      <c r="BT532" s="179"/>
      <c r="BU532" s="179"/>
      <c r="BV532" s="179"/>
      <c r="BW532" s="179"/>
      <c r="BX532" s="179"/>
      <c r="BY532" s="179"/>
      <c r="BZ532" s="179"/>
      <c r="CA532" s="179"/>
      <c r="CB532" s="179"/>
      <c r="CC532" s="179"/>
      <c r="CD532" s="179"/>
      <c r="CE532" s="179"/>
      <c r="CF532" s="179"/>
      <c r="CG532" s="179"/>
      <c r="CH532" s="179"/>
      <c r="CI532" s="179"/>
      <c r="CJ532" s="179"/>
      <c r="CK532" s="179"/>
      <c r="CL532" s="179"/>
      <c r="CM532" s="179"/>
      <c r="CN532" s="179"/>
      <c r="CO532" s="179"/>
      <c r="CP532" s="179"/>
      <c r="CQ532" s="179"/>
      <c r="CR532" s="179"/>
      <c r="CS532" s="179"/>
      <c r="CT532" s="179"/>
      <c r="CU532" s="179"/>
      <c r="CV532" s="179"/>
      <c r="CW532" s="179"/>
      <c r="CX532" s="179"/>
      <c r="CY532" s="179"/>
      <c r="CZ532" s="179"/>
      <c r="DA532" s="179"/>
      <c r="DB532" s="179"/>
      <c r="DC532" s="179"/>
      <c r="DD532" s="179"/>
      <c r="DE532" s="179"/>
      <c r="DF532" s="179"/>
      <c r="DG532" s="179"/>
      <c r="DH532" s="179"/>
      <c r="DI532" s="179"/>
      <c r="DJ532" s="179"/>
      <c r="DK532" s="179"/>
      <c r="DL532" s="179"/>
      <c r="DM532" s="179"/>
      <c r="DN532" s="179"/>
      <c r="DO532" s="179"/>
      <c r="DP532" s="179"/>
      <c r="DQ532" s="179"/>
      <c r="DR532" s="179"/>
      <c r="DS532" s="179"/>
      <c r="DT532" s="179"/>
      <c r="DU532" s="179"/>
      <c r="DV532" s="179"/>
      <c r="DW532" s="179"/>
      <c r="DX532" s="179"/>
      <c r="DY532" s="179"/>
      <c r="DZ532" s="179"/>
      <c r="EA532" s="179"/>
      <c r="EB532" s="179"/>
      <c r="EC532" s="179"/>
      <c r="ED532" s="179"/>
      <c r="EE532" s="179"/>
      <c r="EF532" s="179"/>
      <c r="EG532" s="179"/>
      <c r="EH532" s="179"/>
      <c r="EI532" s="179"/>
      <c r="EJ532" s="179"/>
      <c r="EK532" s="179"/>
      <c r="EL532" s="179"/>
      <c r="EM532" s="179"/>
      <c r="EN532" s="179"/>
      <c r="EO532" s="179"/>
      <c r="EP532" s="179"/>
      <c r="EQ532" s="179"/>
      <c r="ER532" s="179"/>
      <c r="ES532" s="179"/>
      <c r="ET532" s="179"/>
      <c r="EU532" s="179"/>
      <c r="EV532" s="179"/>
      <c r="EW532" s="179"/>
      <c r="EX532" s="179"/>
      <c r="EY532" s="179"/>
      <c r="EZ532" s="179"/>
      <c r="FA532" s="179"/>
      <c r="FB532" s="179"/>
      <c r="FC532" s="179"/>
      <c r="FD532" s="179"/>
      <c r="FE532" s="179"/>
      <c r="FF532" s="179"/>
      <c r="FG532" s="179"/>
      <c r="FH532" s="179"/>
      <c r="FI532" s="179"/>
      <c r="FJ532" s="179"/>
      <c r="FK532" s="179"/>
      <c r="FL532" s="179"/>
      <c r="FM532" s="179"/>
      <c r="FN532" s="179"/>
      <c r="FO532" s="179"/>
      <c r="FP532" s="179"/>
      <c r="FQ532" s="179"/>
      <c r="FR532" s="179"/>
      <c r="FS532" s="179"/>
      <c r="FT532" s="179"/>
      <c r="FU532" s="179"/>
      <c r="FV532" s="179"/>
      <c r="FW532" s="179"/>
      <c r="FX532" s="179"/>
      <c r="FY532" s="179"/>
      <c r="FZ532" s="179"/>
      <c r="GA532" s="179"/>
      <c r="GB532" s="179"/>
      <c r="GC532" s="179"/>
      <c r="GD532" s="179"/>
      <c r="GE532" s="179"/>
      <c r="GF532" s="179"/>
      <c r="GG532" s="179"/>
      <c r="GH532" s="179"/>
      <c r="GI532" s="179"/>
      <c r="GJ532" s="179"/>
      <c r="GK532" s="179"/>
      <c r="GL532" s="179"/>
      <c r="GM532" s="179"/>
      <c r="GN532" s="179"/>
      <c r="GO532" s="179"/>
      <c r="GP532" s="179"/>
      <c r="GQ532" s="179"/>
      <c r="GR532" s="179"/>
      <c r="GS532" s="179"/>
      <c r="GT532" s="179"/>
      <c r="GU532" s="179"/>
      <c r="GV532" s="179"/>
      <c r="GW532" s="179"/>
      <c r="GX532" s="179"/>
      <c r="GY532" s="179"/>
    </row>
    <row r="533" spans="1:207" s="116" customFormat="1" ht="22.9" customHeight="1" x14ac:dyDescent="0.25">
      <c r="A533" s="137" t="s">
        <v>1256</v>
      </c>
      <c r="B533" s="54" t="s">
        <v>2046</v>
      </c>
      <c r="C533" s="179">
        <v>1952</v>
      </c>
      <c r="D533" s="72" t="s">
        <v>232</v>
      </c>
      <c r="E533" s="179" t="s">
        <v>20</v>
      </c>
      <c r="F533" s="51">
        <v>2</v>
      </c>
      <c r="G533" s="51">
        <v>2</v>
      </c>
      <c r="H533" s="48">
        <v>1096</v>
      </c>
      <c r="I533" s="48">
        <v>567.4</v>
      </c>
      <c r="J533" s="48">
        <v>567.4</v>
      </c>
      <c r="K533" s="37">
        <f>SUM(L533:O533)</f>
        <v>8662209</v>
      </c>
      <c r="L533" s="55">
        <v>0</v>
      </c>
      <c r="M533" s="55">
        <v>0</v>
      </c>
      <c r="N533" s="55">
        <v>0</v>
      </c>
      <c r="O533" s="47">
        <f>'[1]Прод. прилож'!$C$219</f>
        <v>8662209</v>
      </c>
      <c r="P533" s="50">
        <f>K533/H533</f>
        <v>7903.475364963504</v>
      </c>
      <c r="Q533" s="37">
        <v>9673</v>
      </c>
      <c r="R533" s="69" t="s">
        <v>94</v>
      </c>
      <c r="S533" s="115"/>
      <c r="T533" s="115"/>
      <c r="U533" s="115"/>
    </row>
    <row r="534" spans="1:207" s="116" customFormat="1" ht="22.9" customHeight="1" x14ac:dyDescent="0.25">
      <c r="A534" s="137" t="s">
        <v>1257</v>
      </c>
      <c r="B534" s="54" t="s">
        <v>2047</v>
      </c>
      <c r="C534" s="179">
        <v>1949</v>
      </c>
      <c r="D534" s="72" t="s">
        <v>232</v>
      </c>
      <c r="E534" s="179" t="s">
        <v>20</v>
      </c>
      <c r="F534" s="51">
        <v>2</v>
      </c>
      <c r="G534" s="51">
        <v>1</v>
      </c>
      <c r="H534" s="48">
        <v>1238</v>
      </c>
      <c r="I534" s="48">
        <v>216.6</v>
      </c>
      <c r="J534" s="48">
        <v>216.6</v>
      </c>
      <c r="K534" s="37">
        <f>SUM(L534:O534)</f>
        <v>850000</v>
      </c>
      <c r="L534" s="55">
        <v>0</v>
      </c>
      <c r="M534" s="55">
        <v>0</v>
      </c>
      <c r="N534" s="55">
        <v>0</v>
      </c>
      <c r="O534" s="74">
        <f>'[1]Прод. прилож'!$C$220</f>
        <v>850000</v>
      </c>
      <c r="P534" s="50">
        <f>K534/H534</f>
        <v>686.59127625201938</v>
      </c>
      <c r="Q534" s="37">
        <v>9673</v>
      </c>
      <c r="R534" s="69" t="s">
        <v>94</v>
      </c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 s="115"/>
      <c r="BR534" s="115"/>
      <c r="BS534" s="115"/>
      <c r="BT534" s="115"/>
      <c r="BU534" s="115"/>
      <c r="BV534" s="115"/>
      <c r="BW534" s="115"/>
      <c r="BX534" s="115"/>
      <c r="BY534" s="115"/>
      <c r="BZ534" s="115"/>
      <c r="CA534" s="115"/>
      <c r="CB534" s="115"/>
      <c r="CC534" s="115"/>
      <c r="CD534" s="115"/>
      <c r="CE534" s="115"/>
      <c r="CF534" s="115"/>
      <c r="CG534" s="115"/>
      <c r="CH534" s="115"/>
      <c r="CI534" s="115"/>
      <c r="CJ534" s="115"/>
      <c r="CK534" s="115"/>
      <c r="CL534" s="115"/>
      <c r="CM534" s="115"/>
      <c r="CN534" s="115"/>
      <c r="CO534" s="115"/>
      <c r="CP534" s="115"/>
      <c r="CQ534" s="115"/>
      <c r="CR534" s="115"/>
      <c r="CS534" s="115"/>
      <c r="CT534" s="115"/>
      <c r="CU534" s="115"/>
      <c r="CV534" s="115"/>
      <c r="CW534" s="115"/>
      <c r="CX534" s="115"/>
      <c r="CY534" s="115"/>
      <c r="CZ534" s="115"/>
      <c r="DA534" s="115"/>
      <c r="DB534" s="115"/>
      <c r="DC534" s="115"/>
      <c r="DD534" s="115"/>
      <c r="DE534" s="115"/>
      <c r="DF534" s="115"/>
      <c r="DG534" s="115"/>
      <c r="DH534" s="115"/>
      <c r="DI534" s="115"/>
      <c r="DJ534" s="115"/>
      <c r="DK534" s="115"/>
      <c r="DL534" s="115"/>
      <c r="DM534" s="115"/>
      <c r="DN534" s="115"/>
      <c r="DO534" s="115"/>
      <c r="DP534" s="115"/>
      <c r="DQ534" s="115"/>
      <c r="DR534" s="115"/>
      <c r="DS534" s="115"/>
      <c r="DT534" s="115"/>
      <c r="DU534" s="115"/>
      <c r="DV534" s="115"/>
      <c r="DW534" s="115"/>
      <c r="DX534" s="115"/>
      <c r="DY534" s="115"/>
      <c r="DZ534" s="115"/>
      <c r="EA534" s="115"/>
      <c r="EB534" s="115"/>
      <c r="EC534" s="115"/>
      <c r="ED534" s="115"/>
      <c r="EE534" s="115"/>
      <c r="EF534" s="115"/>
      <c r="EG534" s="115"/>
      <c r="EH534" s="115"/>
      <c r="EI534" s="115"/>
      <c r="EJ534" s="115"/>
      <c r="EK534" s="115"/>
      <c r="EL534" s="115"/>
      <c r="EM534" s="115"/>
      <c r="EN534" s="115"/>
      <c r="EO534" s="115"/>
      <c r="EP534" s="115"/>
      <c r="EQ534" s="115"/>
      <c r="ER534" s="115"/>
      <c r="ES534" s="115"/>
      <c r="ET534" s="115"/>
      <c r="EU534" s="115"/>
      <c r="EV534" s="115"/>
      <c r="EW534" s="115"/>
      <c r="EX534" s="115"/>
      <c r="EY534" s="115"/>
      <c r="EZ534" s="115"/>
      <c r="FA534" s="115"/>
      <c r="FB534" s="115"/>
      <c r="FC534" s="115"/>
      <c r="FD534" s="115"/>
      <c r="FE534" s="115"/>
      <c r="FF534" s="115"/>
      <c r="FG534" s="115"/>
      <c r="FH534" s="115"/>
      <c r="FI534" s="115"/>
      <c r="FJ534" s="115"/>
      <c r="FK534" s="115"/>
      <c r="FL534" s="115"/>
      <c r="FM534" s="115"/>
      <c r="FN534" s="115"/>
      <c r="FO534" s="115"/>
      <c r="FP534" s="115"/>
      <c r="FQ534" s="115"/>
      <c r="FR534" s="115"/>
      <c r="FS534" s="115"/>
      <c r="FT534" s="115"/>
      <c r="FU534" s="115"/>
      <c r="FV534" s="115"/>
      <c r="FW534" s="115"/>
      <c r="FX534" s="115"/>
      <c r="FY534" s="115"/>
      <c r="FZ534" s="115"/>
      <c r="GA534" s="115"/>
      <c r="GB534" s="115"/>
      <c r="GC534" s="115"/>
      <c r="GD534" s="115"/>
      <c r="GE534" s="115"/>
      <c r="GF534" s="115"/>
      <c r="GG534" s="115"/>
      <c r="GH534" s="115"/>
      <c r="GI534" s="115"/>
      <c r="GJ534" s="115"/>
      <c r="GK534" s="115"/>
      <c r="GL534" s="115"/>
      <c r="GM534" s="115"/>
      <c r="GN534" s="115"/>
      <c r="GO534" s="115"/>
      <c r="GP534" s="115"/>
      <c r="GQ534" s="115"/>
      <c r="GR534" s="115"/>
      <c r="GS534" s="115"/>
      <c r="GT534" s="115"/>
      <c r="GU534" s="115"/>
      <c r="GV534" s="115"/>
      <c r="GW534" s="115"/>
      <c r="GX534" s="115"/>
      <c r="GY534" s="115"/>
    </row>
    <row r="535" spans="1:207" s="15" customFormat="1" ht="22.9" customHeight="1" x14ac:dyDescent="0.25">
      <c r="A535" s="137" t="s">
        <v>1258</v>
      </c>
      <c r="B535" s="45" t="s">
        <v>328</v>
      </c>
      <c r="C535" s="72">
        <v>1962</v>
      </c>
      <c r="D535" s="72" t="s">
        <v>232</v>
      </c>
      <c r="E535" s="72" t="s">
        <v>20</v>
      </c>
      <c r="F535" s="71">
        <v>4</v>
      </c>
      <c r="G535" s="71">
        <v>2</v>
      </c>
      <c r="H535" s="47">
        <v>2009.4</v>
      </c>
      <c r="I535" s="47">
        <v>51.4</v>
      </c>
      <c r="J535" s="47">
        <v>1125.5</v>
      </c>
      <c r="K535" s="37">
        <f t="shared" si="116"/>
        <v>19807101.710000001</v>
      </c>
      <c r="L535" s="44">
        <v>0</v>
      </c>
      <c r="M535" s="44">
        <v>0</v>
      </c>
      <c r="N535" s="44">
        <v>0</v>
      </c>
      <c r="O535" s="44">
        <f>'[1]Прод. прилож'!$C$221</f>
        <v>19807101.710000001</v>
      </c>
      <c r="P535" s="44">
        <f t="shared" si="117"/>
        <v>9857.221912013536</v>
      </c>
      <c r="Q535" s="50">
        <v>9673</v>
      </c>
      <c r="R535" s="69" t="s">
        <v>94</v>
      </c>
      <c r="S535" s="66"/>
      <c r="T535" s="38"/>
      <c r="U535" s="38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79"/>
      <c r="AT535" s="179"/>
      <c r="AU535" s="179"/>
      <c r="AV535" s="179"/>
      <c r="AW535" s="179"/>
      <c r="AX535" s="179"/>
      <c r="AY535" s="179"/>
      <c r="AZ535" s="179"/>
      <c r="BA535" s="179"/>
      <c r="BB535" s="179"/>
      <c r="BC535" s="179"/>
      <c r="BD535" s="179"/>
      <c r="BE535" s="179"/>
      <c r="BF535" s="179"/>
      <c r="BG535" s="179"/>
      <c r="BH535" s="179"/>
      <c r="BI535" s="179"/>
      <c r="BJ535" s="179"/>
      <c r="BK535" s="179"/>
      <c r="BL535" s="179"/>
      <c r="BM535" s="179"/>
      <c r="BN535" s="179"/>
      <c r="BO535" s="179"/>
      <c r="BP535" s="179"/>
      <c r="BQ535" s="179"/>
      <c r="BR535" s="179"/>
      <c r="BS535" s="179"/>
      <c r="BT535" s="179"/>
      <c r="BU535" s="179"/>
      <c r="BV535" s="179"/>
      <c r="BW535" s="179"/>
      <c r="BX535" s="179"/>
      <c r="BY535" s="179"/>
      <c r="BZ535" s="179"/>
      <c r="CA535" s="179"/>
      <c r="CB535" s="179"/>
      <c r="CC535" s="179"/>
      <c r="CD535" s="179"/>
      <c r="CE535" s="179"/>
      <c r="CF535" s="179"/>
      <c r="CG535" s="179"/>
      <c r="CH535" s="179"/>
      <c r="CI535" s="179"/>
      <c r="CJ535" s="179"/>
      <c r="CK535" s="179"/>
      <c r="CL535" s="179"/>
      <c r="CM535" s="179"/>
      <c r="CN535" s="179"/>
      <c r="CO535" s="179"/>
      <c r="CP535" s="179"/>
      <c r="CQ535" s="179"/>
      <c r="CR535" s="179"/>
      <c r="CS535" s="179"/>
      <c r="CT535" s="179"/>
      <c r="CU535" s="179"/>
      <c r="CV535" s="179"/>
      <c r="CW535" s="179"/>
      <c r="CX535" s="179"/>
      <c r="CY535" s="179"/>
      <c r="CZ535" s="179"/>
      <c r="DA535" s="179"/>
      <c r="DB535" s="179"/>
      <c r="DC535" s="179"/>
      <c r="DD535" s="179"/>
      <c r="DE535" s="179"/>
      <c r="DF535" s="179"/>
      <c r="DG535" s="179"/>
      <c r="DH535" s="179"/>
      <c r="DI535" s="179"/>
      <c r="DJ535" s="179"/>
      <c r="DK535" s="179"/>
      <c r="DL535" s="179"/>
      <c r="DM535" s="179"/>
      <c r="DN535" s="179"/>
      <c r="DO535" s="179"/>
      <c r="DP535" s="179"/>
      <c r="DQ535" s="179"/>
      <c r="DR535" s="179"/>
      <c r="DS535" s="179"/>
      <c r="DT535" s="179"/>
      <c r="DU535" s="179"/>
      <c r="DV535" s="179"/>
      <c r="DW535" s="179"/>
      <c r="DX535" s="179"/>
      <c r="DY535" s="179"/>
      <c r="DZ535" s="179"/>
      <c r="EA535" s="179"/>
      <c r="EB535" s="179"/>
      <c r="EC535" s="179"/>
      <c r="ED535" s="179"/>
      <c r="EE535" s="179"/>
      <c r="EF535" s="179"/>
      <c r="EG535" s="179"/>
      <c r="EH535" s="179"/>
      <c r="EI535" s="179"/>
      <c r="EJ535" s="179"/>
      <c r="EK535" s="179"/>
      <c r="EL535" s="179"/>
      <c r="EM535" s="179"/>
      <c r="EN535" s="179"/>
      <c r="EO535" s="179"/>
      <c r="EP535" s="179"/>
      <c r="EQ535" s="179"/>
      <c r="ER535" s="179"/>
      <c r="ES535" s="179"/>
      <c r="ET535" s="179"/>
      <c r="EU535" s="179"/>
      <c r="EV535" s="179"/>
      <c r="EW535" s="179"/>
      <c r="EX535" s="179"/>
      <c r="EY535" s="179"/>
      <c r="EZ535" s="179"/>
      <c r="FA535" s="179"/>
      <c r="FB535" s="179"/>
      <c r="FC535" s="179"/>
      <c r="FD535" s="179"/>
      <c r="FE535" s="179"/>
      <c r="FF535" s="179"/>
      <c r="FG535" s="179"/>
      <c r="FH535" s="179"/>
      <c r="FI535" s="179"/>
      <c r="FJ535" s="179"/>
      <c r="FK535" s="179"/>
      <c r="FL535" s="179"/>
      <c r="FM535" s="179"/>
      <c r="FN535" s="179"/>
      <c r="FO535" s="179"/>
      <c r="FP535" s="179"/>
      <c r="FQ535" s="179"/>
      <c r="FR535" s="179"/>
      <c r="FS535" s="179"/>
      <c r="FT535" s="179"/>
      <c r="FU535" s="179"/>
      <c r="FV535" s="179"/>
      <c r="FW535" s="179"/>
      <c r="FX535" s="179"/>
      <c r="FY535" s="179"/>
      <c r="FZ535" s="179"/>
      <c r="GA535" s="179"/>
      <c r="GB535" s="179"/>
      <c r="GC535" s="179"/>
      <c r="GD535" s="179"/>
      <c r="GE535" s="179"/>
      <c r="GF535" s="179"/>
      <c r="GG535" s="179"/>
      <c r="GH535" s="179"/>
      <c r="GI535" s="179"/>
      <c r="GJ535" s="179"/>
      <c r="GK535" s="179"/>
      <c r="GL535" s="179"/>
      <c r="GM535" s="179"/>
      <c r="GN535" s="179"/>
      <c r="GO535" s="179"/>
      <c r="GP535" s="179"/>
      <c r="GQ535" s="179"/>
      <c r="GR535" s="179"/>
      <c r="GS535" s="179"/>
      <c r="GT535" s="179"/>
      <c r="GU535" s="179"/>
      <c r="GV535" s="179"/>
      <c r="GW535" s="179"/>
      <c r="GX535" s="179"/>
      <c r="GY535" s="179"/>
    </row>
    <row r="536" spans="1:207" s="15" customFormat="1" ht="22.9" customHeight="1" x14ac:dyDescent="0.25">
      <c r="A536" s="137" t="s">
        <v>1259</v>
      </c>
      <c r="B536" s="45" t="s">
        <v>1911</v>
      </c>
      <c r="C536" s="72">
        <v>1984</v>
      </c>
      <c r="D536" s="72" t="s">
        <v>232</v>
      </c>
      <c r="E536" s="72" t="s">
        <v>20</v>
      </c>
      <c r="F536" s="71">
        <v>3</v>
      </c>
      <c r="G536" s="71">
        <v>2</v>
      </c>
      <c r="H536" s="47">
        <v>3703</v>
      </c>
      <c r="I536" s="47">
        <v>0</v>
      </c>
      <c r="J536" s="47">
        <v>1053</v>
      </c>
      <c r="K536" s="37">
        <f>SUM(L536:O536)</f>
        <v>18416592</v>
      </c>
      <c r="L536" s="44">
        <v>0</v>
      </c>
      <c r="M536" s="44">
        <v>0</v>
      </c>
      <c r="N536" s="44">
        <v>0</v>
      </c>
      <c r="O536" s="44">
        <f>'[1]Прод. прилож'!$C$754</f>
        <v>18416592</v>
      </c>
      <c r="P536" s="44">
        <f t="shared" si="117"/>
        <v>4973.4247907102354</v>
      </c>
      <c r="Q536" s="50">
        <v>9673</v>
      </c>
      <c r="R536" s="69" t="s">
        <v>95</v>
      </c>
      <c r="S536" s="66"/>
      <c r="T536" s="38"/>
      <c r="U536" s="38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79"/>
      <c r="AT536" s="179"/>
      <c r="AU536" s="179"/>
      <c r="AV536" s="179"/>
      <c r="AW536" s="179"/>
      <c r="AX536" s="179"/>
      <c r="AY536" s="179"/>
      <c r="AZ536" s="179"/>
      <c r="BA536" s="179"/>
      <c r="BB536" s="179"/>
      <c r="BC536" s="179"/>
      <c r="BD536" s="179"/>
      <c r="BE536" s="179"/>
      <c r="BF536" s="179"/>
      <c r="BG536" s="179"/>
      <c r="BH536" s="179"/>
      <c r="BI536" s="179"/>
      <c r="BJ536" s="179"/>
      <c r="BK536" s="179"/>
      <c r="BL536" s="179"/>
      <c r="BM536" s="179"/>
      <c r="BN536" s="179"/>
      <c r="BO536" s="179"/>
      <c r="BP536" s="179"/>
      <c r="BQ536" s="179"/>
      <c r="BR536" s="179"/>
      <c r="BS536" s="179"/>
      <c r="BT536" s="179"/>
      <c r="BU536" s="179"/>
      <c r="BV536" s="179"/>
      <c r="BW536" s="179"/>
      <c r="BX536" s="179"/>
      <c r="BY536" s="179"/>
      <c r="BZ536" s="179"/>
      <c r="CA536" s="179"/>
      <c r="CB536" s="179"/>
      <c r="CC536" s="179"/>
      <c r="CD536" s="179"/>
      <c r="CE536" s="179"/>
      <c r="CF536" s="179"/>
      <c r="CG536" s="179"/>
      <c r="CH536" s="179"/>
      <c r="CI536" s="179"/>
      <c r="CJ536" s="179"/>
      <c r="CK536" s="179"/>
      <c r="CL536" s="179"/>
      <c r="CM536" s="179"/>
      <c r="CN536" s="179"/>
      <c r="CO536" s="179"/>
      <c r="CP536" s="179"/>
      <c r="CQ536" s="179"/>
      <c r="CR536" s="179"/>
      <c r="CS536" s="179"/>
      <c r="CT536" s="179"/>
      <c r="CU536" s="179"/>
      <c r="CV536" s="179"/>
      <c r="CW536" s="179"/>
      <c r="CX536" s="179"/>
      <c r="CY536" s="179"/>
      <c r="CZ536" s="179"/>
      <c r="DA536" s="179"/>
      <c r="DB536" s="179"/>
      <c r="DC536" s="179"/>
      <c r="DD536" s="179"/>
      <c r="DE536" s="179"/>
      <c r="DF536" s="179"/>
      <c r="DG536" s="179"/>
      <c r="DH536" s="179"/>
      <c r="DI536" s="179"/>
      <c r="DJ536" s="179"/>
      <c r="DK536" s="179"/>
      <c r="DL536" s="179"/>
      <c r="DM536" s="179"/>
      <c r="DN536" s="179"/>
      <c r="DO536" s="179"/>
      <c r="DP536" s="179"/>
      <c r="DQ536" s="179"/>
      <c r="DR536" s="179"/>
      <c r="DS536" s="179"/>
      <c r="DT536" s="179"/>
      <c r="DU536" s="179"/>
      <c r="DV536" s="179"/>
      <c r="DW536" s="179"/>
      <c r="DX536" s="179"/>
      <c r="DY536" s="179"/>
      <c r="DZ536" s="179"/>
      <c r="EA536" s="179"/>
      <c r="EB536" s="179"/>
      <c r="EC536" s="179"/>
      <c r="ED536" s="179"/>
      <c r="EE536" s="179"/>
      <c r="EF536" s="179"/>
      <c r="EG536" s="179"/>
      <c r="EH536" s="179"/>
      <c r="EI536" s="179"/>
      <c r="EJ536" s="179"/>
      <c r="EK536" s="179"/>
      <c r="EL536" s="179"/>
      <c r="EM536" s="179"/>
      <c r="EN536" s="179"/>
      <c r="EO536" s="179"/>
      <c r="EP536" s="179"/>
      <c r="EQ536" s="179"/>
      <c r="ER536" s="179"/>
      <c r="ES536" s="179"/>
      <c r="ET536" s="179"/>
      <c r="EU536" s="179"/>
      <c r="EV536" s="179"/>
      <c r="EW536" s="179"/>
      <c r="EX536" s="179"/>
      <c r="EY536" s="179"/>
      <c r="EZ536" s="179"/>
      <c r="FA536" s="179"/>
      <c r="FB536" s="179"/>
      <c r="FC536" s="179"/>
      <c r="FD536" s="179"/>
      <c r="FE536" s="179"/>
      <c r="FF536" s="179"/>
      <c r="FG536" s="179"/>
      <c r="FH536" s="179"/>
      <c r="FI536" s="179"/>
      <c r="FJ536" s="179"/>
      <c r="FK536" s="179"/>
      <c r="FL536" s="179"/>
      <c r="FM536" s="179"/>
      <c r="FN536" s="179"/>
      <c r="FO536" s="179"/>
      <c r="FP536" s="179"/>
      <c r="FQ536" s="179"/>
      <c r="FR536" s="179"/>
      <c r="FS536" s="179"/>
      <c r="FT536" s="179"/>
      <c r="FU536" s="179"/>
      <c r="FV536" s="179"/>
      <c r="FW536" s="179"/>
      <c r="FX536" s="179"/>
      <c r="FY536" s="179"/>
      <c r="FZ536" s="179"/>
      <c r="GA536" s="179"/>
      <c r="GB536" s="179"/>
      <c r="GC536" s="179"/>
      <c r="GD536" s="179"/>
      <c r="GE536" s="179"/>
      <c r="GF536" s="179"/>
      <c r="GG536" s="179"/>
      <c r="GH536" s="179"/>
      <c r="GI536" s="179"/>
      <c r="GJ536" s="179"/>
      <c r="GK536" s="179"/>
      <c r="GL536" s="179"/>
      <c r="GM536" s="179"/>
      <c r="GN536" s="179"/>
      <c r="GO536" s="179"/>
      <c r="GP536" s="179"/>
      <c r="GQ536" s="179"/>
      <c r="GR536" s="179"/>
      <c r="GS536" s="179"/>
      <c r="GT536" s="179"/>
      <c r="GU536" s="179"/>
      <c r="GV536" s="179"/>
      <c r="GW536" s="179"/>
      <c r="GX536" s="179"/>
      <c r="GY536" s="179"/>
    </row>
    <row r="537" spans="1:207" s="15" customFormat="1" ht="22.9" customHeight="1" x14ac:dyDescent="0.25">
      <c r="A537" s="137" t="s">
        <v>1260</v>
      </c>
      <c r="B537" s="45" t="s">
        <v>366</v>
      </c>
      <c r="C537" s="179">
        <v>1988</v>
      </c>
      <c r="D537" s="72" t="s">
        <v>232</v>
      </c>
      <c r="E537" s="72" t="s">
        <v>20</v>
      </c>
      <c r="F537" s="71">
        <v>3</v>
      </c>
      <c r="G537" s="71">
        <v>4</v>
      </c>
      <c r="H537" s="47">
        <v>3528.8</v>
      </c>
      <c r="I537" s="55">
        <v>0</v>
      </c>
      <c r="J537" s="47">
        <v>1787.2</v>
      </c>
      <c r="K537" s="37">
        <f t="shared" si="116"/>
        <v>19995486.600000001</v>
      </c>
      <c r="L537" s="44">
        <v>0</v>
      </c>
      <c r="M537" s="44">
        <v>0</v>
      </c>
      <c r="N537" s="44">
        <v>0</v>
      </c>
      <c r="O537" s="44">
        <f>'[1]Прод. прилож'!$C$1202</f>
        <v>19995486.600000001</v>
      </c>
      <c r="P537" s="44">
        <f t="shared" si="117"/>
        <v>5666.3700408070736</v>
      </c>
      <c r="Q537" s="50">
        <v>9673</v>
      </c>
      <c r="R537" s="69" t="s">
        <v>96</v>
      </c>
      <c r="S537" s="57"/>
      <c r="T537" s="16"/>
      <c r="U537" s="16"/>
    </row>
    <row r="538" spans="1:207" s="15" customFormat="1" ht="22.9" customHeight="1" x14ac:dyDescent="0.25">
      <c r="A538" s="137" t="s">
        <v>1261</v>
      </c>
      <c r="B538" s="45" t="s">
        <v>329</v>
      </c>
      <c r="C538" s="179">
        <v>1978</v>
      </c>
      <c r="D538" s="72" t="s">
        <v>232</v>
      </c>
      <c r="E538" s="72" t="s">
        <v>20</v>
      </c>
      <c r="F538" s="71">
        <v>2</v>
      </c>
      <c r="G538" s="71">
        <v>3</v>
      </c>
      <c r="H538" s="37">
        <v>1566.8</v>
      </c>
      <c r="I538" s="37">
        <v>123</v>
      </c>
      <c r="J538" s="37">
        <v>763.8</v>
      </c>
      <c r="K538" s="37">
        <f t="shared" si="116"/>
        <v>3020544</v>
      </c>
      <c r="L538" s="44">
        <v>0</v>
      </c>
      <c r="M538" s="44">
        <v>0</v>
      </c>
      <c r="N538" s="44">
        <v>0</v>
      </c>
      <c r="O538" s="44">
        <f>'[1]Прод. прилож'!$C$222</f>
        <v>3020544</v>
      </c>
      <c r="P538" s="44">
        <f t="shared" si="117"/>
        <v>1927.8427367883585</v>
      </c>
      <c r="Q538" s="50">
        <v>9673</v>
      </c>
      <c r="R538" s="69" t="s">
        <v>94</v>
      </c>
      <c r="S538" s="66"/>
      <c r="T538" s="38"/>
      <c r="U538" s="38"/>
      <c r="V538" s="179"/>
      <c r="W538" s="179"/>
      <c r="X538" s="179"/>
      <c r="Y538" s="179"/>
      <c r="Z538" s="179"/>
      <c r="AA538" s="179"/>
      <c r="AB538" s="179"/>
      <c r="AC538" s="179"/>
      <c r="AD538" s="179"/>
      <c r="AE538" s="179"/>
      <c r="AF538" s="179"/>
      <c r="AG538" s="179"/>
      <c r="AH538" s="179"/>
      <c r="AI538" s="179"/>
      <c r="AJ538" s="179"/>
      <c r="AK538" s="179"/>
      <c r="AL538" s="179"/>
      <c r="AM538" s="179"/>
      <c r="AN538" s="179"/>
      <c r="AO538" s="179"/>
      <c r="AP538" s="179"/>
      <c r="AQ538" s="179"/>
      <c r="AR538" s="179"/>
      <c r="AS538" s="179"/>
      <c r="AT538" s="179"/>
      <c r="AU538" s="179"/>
      <c r="AV538" s="179"/>
      <c r="AW538" s="179"/>
      <c r="AX538" s="179"/>
      <c r="AY538" s="179"/>
      <c r="AZ538" s="179"/>
      <c r="BA538" s="179"/>
      <c r="BB538" s="179"/>
      <c r="BC538" s="179"/>
      <c r="BD538" s="179"/>
      <c r="BE538" s="179"/>
      <c r="BF538" s="179"/>
      <c r="BG538" s="179"/>
      <c r="BH538" s="179"/>
      <c r="BI538" s="179"/>
      <c r="BJ538" s="179"/>
      <c r="BK538" s="179"/>
      <c r="BL538" s="179"/>
      <c r="BM538" s="179"/>
      <c r="BN538" s="179"/>
      <c r="BO538" s="179"/>
      <c r="BP538" s="179"/>
      <c r="BQ538" s="179"/>
      <c r="BR538" s="179"/>
      <c r="BS538" s="179"/>
      <c r="BT538" s="179"/>
      <c r="BU538" s="179"/>
      <c r="BV538" s="179"/>
      <c r="BW538" s="179"/>
      <c r="BX538" s="179"/>
      <c r="BY538" s="179"/>
      <c r="BZ538" s="179"/>
      <c r="CA538" s="179"/>
      <c r="CB538" s="179"/>
      <c r="CC538" s="179"/>
      <c r="CD538" s="179"/>
      <c r="CE538" s="179"/>
      <c r="CF538" s="179"/>
      <c r="CG538" s="179"/>
      <c r="CH538" s="179"/>
      <c r="CI538" s="179"/>
      <c r="CJ538" s="179"/>
      <c r="CK538" s="179"/>
      <c r="CL538" s="179"/>
      <c r="CM538" s="179"/>
      <c r="CN538" s="179"/>
      <c r="CO538" s="179"/>
      <c r="CP538" s="179"/>
      <c r="CQ538" s="179"/>
      <c r="CR538" s="179"/>
      <c r="CS538" s="179"/>
      <c r="CT538" s="179"/>
      <c r="CU538" s="179"/>
      <c r="CV538" s="179"/>
      <c r="CW538" s="179"/>
      <c r="CX538" s="179"/>
      <c r="CY538" s="179"/>
      <c r="CZ538" s="179"/>
      <c r="DA538" s="179"/>
      <c r="DB538" s="179"/>
      <c r="DC538" s="179"/>
      <c r="DD538" s="179"/>
      <c r="DE538" s="179"/>
      <c r="DF538" s="179"/>
      <c r="DG538" s="179"/>
      <c r="DH538" s="179"/>
      <c r="DI538" s="179"/>
      <c r="DJ538" s="179"/>
      <c r="DK538" s="179"/>
      <c r="DL538" s="179"/>
      <c r="DM538" s="179"/>
      <c r="DN538" s="179"/>
      <c r="DO538" s="179"/>
      <c r="DP538" s="179"/>
      <c r="DQ538" s="179"/>
      <c r="DR538" s="179"/>
      <c r="DS538" s="179"/>
      <c r="DT538" s="179"/>
      <c r="DU538" s="179"/>
      <c r="DV538" s="179"/>
      <c r="DW538" s="179"/>
      <c r="DX538" s="179"/>
      <c r="DY538" s="179"/>
      <c r="DZ538" s="179"/>
      <c r="EA538" s="179"/>
      <c r="EB538" s="179"/>
      <c r="EC538" s="179"/>
      <c r="ED538" s="179"/>
      <c r="EE538" s="179"/>
      <c r="EF538" s="179"/>
      <c r="EG538" s="179"/>
      <c r="EH538" s="179"/>
      <c r="EI538" s="179"/>
      <c r="EJ538" s="179"/>
      <c r="EK538" s="179"/>
      <c r="EL538" s="179"/>
      <c r="EM538" s="179"/>
      <c r="EN538" s="179"/>
      <c r="EO538" s="179"/>
      <c r="EP538" s="179"/>
      <c r="EQ538" s="179"/>
      <c r="ER538" s="179"/>
      <c r="ES538" s="179"/>
      <c r="ET538" s="179"/>
      <c r="EU538" s="179"/>
      <c r="EV538" s="179"/>
      <c r="EW538" s="179"/>
      <c r="EX538" s="179"/>
      <c r="EY538" s="179"/>
      <c r="EZ538" s="179"/>
      <c r="FA538" s="179"/>
      <c r="FB538" s="179"/>
      <c r="FC538" s="179"/>
      <c r="FD538" s="179"/>
      <c r="FE538" s="179"/>
      <c r="FF538" s="179"/>
      <c r="FG538" s="179"/>
      <c r="FH538" s="179"/>
      <c r="FI538" s="179"/>
      <c r="FJ538" s="179"/>
      <c r="FK538" s="179"/>
      <c r="FL538" s="179"/>
      <c r="FM538" s="179"/>
      <c r="FN538" s="179"/>
      <c r="FO538" s="179"/>
      <c r="FP538" s="179"/>
      <c r="FQ538" s="179"/>
      <c r="FR538" s="179"/>
      <c r="FS538" s="179"/>
      <c r="FT538" s="179"/>
      <c r="FU538" s="179"/>
      <c r="FV538" s="179"/>
      <c r="FW538" s="179"/>
      <c r="FX538" s="179"/>
      <c r="FY538" s="179"/>
      <c r="FZ538" s="179"/>
      <c r="GA538" s="179"/>
      <c r="GB538" s="179"/>
      <c r="GC538" s="179"/>
      <c r="GD538" s="179"/>
      <c r="GE538" s="179"/>
      <c r="GF538" s="179"/>
      <c r="GG538" s="179"/>
      <c r="GH538" s="179"/>
      <c r="GI538" s="179"/>
      <c r="GJ538" s="179"/>
      <c r="GK538" s="179"/>
      <c r="GL538" s="179"/>
      <c r="GM538" s="179"/>
      <c r="GN538" s="179"/>
      <c r="GO538" s="179"/>
      <c r="GP538" s="179"/>
      <c r="GQ538" s="179"/>
      <c r="GR538" s="179"/>
      <c r="GS538" s="179"/>
      <c r="GT538" s="179"/>
      <c r="GU538" s="179"/>
      <c r="GV538" s="179"/>
      <c r="GW538" s="179"/>
      <c r="GX538" s="179"/>
      <c r="GY538" s="179"/>
    </row>
    <row r="539" spans="1:207" s="15" customFormat="1" ht="22.9" customHeight="1" x14ac:dyDescent="0.25">
      <c r="A539" s="137" t="s">
        <v>1262</v>
      </c>
      <c r="B539" s="45" t="s">
        <v>344</v>
      </c>
      <c r="C539" s="179">
        <v>1970</v>
      </c>
      <c r="D539" s="72" t="s">
        <v>232</v>
      </c>
      <c r="E539" s="72" t="s">
        <v>20</v>
      </c>
      <c r="F539" s="71">
        <v>5</v>
      </c>
      <c r="G539" s="71">
        <v>3</v>
      </c>
      <c r="H539" s="47">
        <v>4146.6000000000004</v>
      </c>
      <c r="I539" s="47">
        <v>569</v>
      </c>
      <c r="J539" s="47">
        <v>2005.6</v>
      </c>
      <c r="K539" s="37">
        <f t="shared" si="116"/>
        <v>21346183.300000004</v>
      </c>
      <c r="L539" s="44">
        <v>0</v>
      </c>
      <c r="M539" s="44">
        <v>0</v>
      </c>
      <c r="N539" s="44">
        <v>0</v>
      </c>
      <c r="O539" s="44">
        <f>'[1]Прод. прилож'!$C$755</f>
        <v>21346183.300000004</v>
      </c>
      <c r="P539" s="44">
        <f t="shared" si="117"/>
        <v>5147.8761636039171</v>
      </c>
      <c r="Q539" s="50">
        <v>9673</v>
      </c>
      <c r="R539" s="69" t="s">
        <v>95</v>
      </c>
      <c r="S539" s="57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  <c r="EZ539" s="16"/>
      <c r="FA539" s="16"/>
      <c r="FB539" s="16"/>
      <c r="FC539" s="16"/>
      <c r="FD539" s="16"/>
      <c r="FE539" s="16"/>
      <c r="FF539" s="16"/>
      <c r="FG539" s="16"/>
      <c r="FH539" s="16"/>
      <c r="FI539" s="16"/>
      <c r="FJ539" s="16"/>
      <c r="FK539" s="16"/>
      <c r="FL539" s="16"/>
      <c r="FM539" s="16"/>
      <c r="FN539" s="16"/>
      <c r="FO539" s="16"/>
      <c r="FP539" s="16"/>
      <c r="FQ539" s="16"/>
      <c r="FR539" s="16"/>
      <c r="FS539" s="16"/>
      <c r="FT539" s="16"/>
      <c r="FU539" s="16"/>
      <c r="FV539" s="16"/>
      <c r="FW539" s="16"/>
      <c r="FX539" s="16"/>
      <c r="FY539" s="16"/>
      <c r="FZ539" s="16"/>
      <c r="GA539" s="16"/>
      <c r="GB539" s="16"/>
      <c r="GC539" s="16"/>
      <c r="GD539" s="16"/>
      <c r="GE539" s="16"/>
      <c r="GF539" s="16"/>
      <c r="GG539" s="16"/>
      <c r="GH539" s="16"/>
      <c r="GI539" s="16"/>
      <c r="GJ539" s="16"/>
      <c r="GK539" s="16"/>
      <c r="GL539" s="16"/>
      <c r="GM539" s="16"/>
      <c r="GN539" s="16"/>
      <c r="GO539" s="16"/>
      <c r="GP539" s="16"/>
      <c r="GQ539" s="16"/>
      <c r="GR539" s="16"/>
      <c r="GS539" s="16"/>
      <c r="GT539" s="16"/>
      <c r="GU539" s="16"/>
      <c r="GV539" s="16"/>
      <c r="GW539" s="16"/>
      <c r="GX539" s="16"/>
      <c r="GY539" s="16"/>
    </row>
    <row r="540" spans="1:207" s="15" customFormat="1" ht="22.9" customHeight="1" x14ac:dyDescent="0.25">
      <c r="A540" s="137" t="s">
        <v>1263</v>
      </c>
      <c r="B540" s="45" t="s">
        <v>345</v>
      </c>
      <c r="C540" s="179">
        <v>1989</v>
      </c>
      <c r="D540" s="72" t="s">
        <v>232</v>
      </c>
      <c r="E540" s="72" t="s">
        <v>20</v>
      </c>
      <c r="F540" s="71">
        <v>3</v>
      </c>
      <c r="G540" s="71">
        <v>2</v>
      </c>
      <c r="H540" s="47">
        <v>2110.5</v>
      </c>
      <c r="I540" s="55">
        <v>0</v>
      </c>
      <c r="J540" s="47">
        <v>961.9</v>
      </c>
      <c r="K540" s="37">
        <f t="shared" si="116"/>
        <v>10324580.699999999</v>
      </c>
      <c r="L540" s="44">
        <v>0</v>
      </c>
      <c r="M540" s="44">
        <v>0</v>
      </c>
      <c r="N540" s="44">
        <v>0</v>
      </c>
      <c r="O540" s="44">
        <f>'[1]Прод. прилож'!$C$756</f>
        <v>10324580.699999999</v>
      </c>
      <c r="P540" s="44">
        <f t="shared" si="117"/>
        <v>4892.0069651741287</v>
      </c>
      <c r="Q540" s="50">
        <v>9673</v>
      </c>
      <c r="R540" s="69" t="s">
        <v>95</v>
      </c>
      <c r="S540" s="57"/>
      <c r="T540" s="16"/>
      <c r="U540" s="16"/>
    </row>
    <row r="541" spans="1:207" s="15" customFormat="1" ht="22.9" customHeight="1" x14ac:dyDescent="0.25">
      <c r="A541" s="137" t="s">
        <v>1264</v>
      </c>
      <c r="B541" s="45" t="s">
        <v>330</v>
      </c>
      <c r="C541" s="72">
        <v>1965</v>
      </c>
      <c r="D541" s="72" t="s">
        <v>232</v>
      </c>
      <c r="E541" s="72" t="s">
        <v>20</v>
      </c>
      <c r="F541" s="71">
        <v>4</v>
      </c>
      <c r="G541" s="71">
        <v>1</v>
      </c>
      <c r="H541" s="37">
        <v>2669.1</v>
      </c>
      <c r="I541" s="37">
        <v>0</v>
      </c>
      <c r="J541" s="37">
        <v>1135.0999999999999</v>
      </c>
      <c r="K541" s="37">
        <f t="shared" si="116"/>
        <v>14590358.739999998</v>
      </c>
      <c r="L541" s="44">
        <v>0</v>
      </c>
      <c r="M541" s="44">
        <v>0</v>
      </c>
      <c r="N541" s="44">
        <v>0</v>
      </c>
      <c r="O541" s="44">
        <f>'[1]Прод. прилож'!$C$223</f>
        <v>14590358.739999998</v>
      </c>
      <c r="P541" s="44">
        <f t="shared" si="117"/>
        <v>5466.396440747817</v>
      </c>
      <c r="Q541" s="50">
        <v>9673</v>
      </c>
      <c r="R541" s="69" t="s">
        <v>94</v>
      </c>
      <c r="S541" s="67"/>
      <c r="T541" s="12"/>
      <c r="U541" s="38"/>
      <c r="V541" s="179"/>
      <c r="W541" s="179"/>
      <c r="X541" s="179"/>
      <c r="Y541" s="179"/>
      <c r="Z541" s="179"/>
      <c r="AA541" s="179"/>
      <c r="AB541" s="179"/>
      <c r="AC541" s="179"/>
      <c r="AD541" s="179"/>
      <c r="AE541" s="179"/>
      <c r="AF541" s="179"/>
      <c r="AG541" s="179"/>
      <c r="AH541" s="179"/>
      <c r="AI541" s="179"/>
      <c r="AJ541" s="179"/>
      <c r="AK541" s="179"/>
      <c r="AL541" s="179"/>
      <c r="AM541" s="179"/>
      <c r="AN541" s="179"/>
      <c r="AO541" s="179"/>
      <c r="AP541" s="179"/>
      <c r="AQ541" s="179"/>
      <c r="AR541" s="179"/>
      <c r="AS541" s="179"/>
      <c r="AT541" s="179"/>
      <c r="AU541" s="179"/>
      <c r="AV541" s="179"/>
      <c r="AW541" s="179"/>
      <c r="AX541" s="179"/>
      <c r="AY541" s="179"/>
      <c r="AZ541" s="179"/>
      <c r="BA541" s="179"/>
      <c r="BB541" s="179"/>
      <c r="BC541" s="179"/>
      <c r="BD541" s="179"/>
      <c r="BE541" s="179"/>
      <c r="BF541" s="179"/>
      <c r="BG541" s="179"/>
      <c r="BH541" s="179"/>
      <c r="BI541" s="179"/>
      <c r="BJ541" s="179"/>
      <c r="BK541" s="179"/>
      <c r="BL541" s="179"/>
      <c r="BM541" s="179"/>
      <c r="BN541" s="179"/>
      <c r="BO541" s="179"/>
      <c r="BP541" s="179"/>
      <c r="BQ541" s="179"/>
      <c r="BR541" s="179"/>
      <c r="BS541" s="179"/>
      <c r="BT541" s="179"/>
      <c r="BU541" s="179"/>
      <c r="BV541" s="179"/>
      <c r="BW541" s="179"/>
      <c r="BX541" s="179"/>
      <c r="BY541" s="179"/>
      <c r="BZ541" s="179"/>
      <c r="CA541" s="179"/>
      <c r="CB541" s="179"/>
      <c r="CC541" s="179"/>
      <c r="CD541" s="179"/>
      <c r="CE541" s="179"/>
      <c r="CF541" s="179"/>
      <c r="CG541" s="179"/>
      <c r="CH541" s="179"/>
      <c r="CI541" s="179"/>
      <c r="CJ541" s="179"/>
      <c r="CK541" s="179"/>
      <c r="CL541" s="179"/>
      <c r="CM541" s="179"/>
      <c r="CN541" s="179"/>
      <c r="CO541" s="179"/>
      <c r="CP541" s="179"/>
      <c r="CQ541" s="179"/>
      <c r="CR541" s="179"/>
      <c r="CS541" s="179"/>
      <c r="CT541" s="179"/>
      <c r="CU541" s="179"/>
      <c r="CV541" s="179"/>
      <c r="CW541" s="179"/>
      <c r="CX541" s="179"/>
      <c r="CY541" s="179"/>
      <c r="CZ541" s="179"/>
      <c r="DA541" s="179"/>
      <c r="DB541" s="179"/>
      <c r="DC541" s="179"/>
      <c r="DD541" s="179"/>
      <c r="DE541" s="179"/>
      <c r="DF541" s="179"/>
      <c r="DG541" s="179"/>
      <c r="DH541" s="179"/>
      <c r="DI541" s="179"/>
      <c r="DJ541" s="179"/>
      <c r="DK541" s="179"/>
      <c r="DL541" s="179"/>
      <c r="DM541" s="179"/>
      <c r="DN541" s="179"/>
      <c r="DO541" s="179"/>
      <c r="DP541" s="179"/>
      <c r="DQ541" s="179"/>
      <c r="DR541" s="179"/>
      <c r="DS541" s="179"/>
      <c r="DT541" s="179"/>
      <c r="DU541" s="179"/>
      <c r="DV541" s="179"/>
      <c r="DW541" s="179"/>
      <c r="DX541" s="179"/>
      <c r="DY541" s="179"/>
      <c r="DZ541" s="179"/>
      <c r="EA541" s="179"/>
      <c r="EB541" s="179"/>
      <c r="EC541" s="179"/>
      <c r="ED541" s="179"/>
      <c r="EE541" s="179"/>
      <c r="EF541" s="179"/>
      <c r="EG541" s="179"/>
      <c r="EH541" s="179"/>
      <c r="EI541" s="179"/>
      <c r="EJ541" s="179"/>
      <c r="EK541" s="179"/>
      <c r="EL541" s="179"/>
      <c r="EM541" s="179"/>
      <c r="EN541" s="179"/>
      <c r="EO541" s="179"/>
      <c r="EP541" s="179"/>
      <c r="EQ541" s="179"/>
      <c r="ER541" s="179"/>
      <c r="ES541" s="179"/>
      <c r="ET541" s="179"/>
      <c r="EU541" s="179"/>
      <c r="EV541" s="179"/>
      <c r="EW541" s="179"/>
      <c r="EX541" s="179"/>
      <c r="EY541" s="179"/>
      <c r="EZ541" s="179"/>
      <c r="FA541" s="179"/>
      <c r="FB541" s="179"/>
      <c r="FC541" s="179"/>
      <c r="FD541" s="179"/>
      <c r="FE541" s="179"/>
      <c r="FF541" s="179"/>
      <c r="FG541" s="179"/>
      <c r="FH541" s="179"/>
      <c r="FI541" s="179"/>
      <c r="FJ541" s="179"/>
      <c r="FK541" s="179"/>
      <c r="FL541" s="179"/>
      <c r="FM541" s="179"/>
      <c r="FN541" s="179"/>
      <c r="FO541" s="179"/>
      <c r="FP541" s="179"/>
      <c r="FQ541" s="179"/>
      <c r="FR541" s="179"/>
      <c r="FS541" s="179"/>
      <c r="FT541" s="179"/>
      <c r="FU541" s="179"/>
      <c r="FV541" s="179"/>
      <c r="FW541" s="179"/>
      <c r="FX541" s="179"/>
      <c r="FY541" s="179"/>
      <c r="FZ541" s="179"/>
      <c r="GA541" s="179"/>
      <c r="GB541" s="179"/>
      <c r="GC541" s="179"/>
      <c r="GD541" s="179"/>
      <c r="GE541" s="179"/>
      <c r="GF541" s="179"/>
      <c r="GG541" s="179"/>
      <c r="GH541" s="179"/>
      <c r="GI541" s="179"/>
      <c r="GJ541" s="179"/>
      <c r="GK541" s="179"/>
      <c r="GL541" s="179"/>
      <c r="GM541" s="179"/>
      <c r="GN541" s="179"/>
      <c r="GO541" s="179"/>
      <c r="GP541" s="179"/>
      <c r="GQ541" s="179"/>
      <c r="GR541" s="179"/>
      <c r="GS541" s="179"/>
      <c r="GT541" s="179"/>
      <c r="GU541" s="179"/>
      <c r="GV541" s="179"/>
      <c r="GW541" s="179"/>
      <c r="GX541" s="179"/>
      <c r="GY541" s="179"/>
    </row>
    <row r="542" spans="1:207" s="15" customFormat="1" ht="22.9" customHeight="1" x14ac:dyDescent="0.25">
      <c r="A542" s="137" t="s">
        <v>1265</v>
      </c>
      <c r="B542" s="45" t="s">
        <v>331</v>
      </c>
      <c r="C542" s="72">
        <v>1969</v>
      </c>
      <c r="D542" s="72" t="s">
        <v>232</v>
      </c>
      <c r="E542" s="72" t="s">
        <v>20</v>
      </c>
      <c r="F542" s="71">
        <v>4</v>
      </c>
      <c r="G542" s="71">
        <v>1</v>
      </c>
      <c r="H542" s="37">
        <v>2682.7</v>
      </c>
      <c r="I542" s="37">
        <v>0</v>
      </c>
      <c r="J542" s="37">
        <v>1100.9000000000001</v>
      </c>
      <c r="K542" s="37">
        <f t="shared" si="116"/>
        <v>8856332.7999999989</v>
      </c>
      <c r="L542" s="44">
        <v>0</v>
      </c>
      <c r="M542" s="44">
        <v>0</v>
      </c>
      <c r="N542" s="44">
        <v>0</v>
      </c>
      <c r="O542" s="44">
        <f>'[1]Прод. прилож'!$C$757</f>
        <v>8856332.7999999989</v>
      </c>
      <c r="P542" s="44">
        <f t="shared" si="117"/>
        <v>3301.2758787788421</v>
      </c>
      <c r="Q542" s="50">
        <v>9673</v>
      </c>
      <c r="R542" s="69" t="s">
        <v>95</v>
      </c>
      <c r="S542" s="67"/>
      <c r="T542" s="12"/>
      <c r="U542" s="38"/>
      <c r="V542" s="179"/>
      <c r="W542" s="179"/>
      <c r="X542" s="179"/>
      <c r="Y542" s="179"/>
      <c r="Z542" s="179"/>
      <c r="AA542" s="179"/>
      <c r="AB542" s="179"/>
      <c r="AC542" s="179"/>
      <c r="AD542" s="179"/>
      <c r="AE542" s="179"/>
      <c r="AF542" s="179"/>
      <c r="AG542" s="179"/>
      <c r="AH542" s="179"/>
      <c r="AI542" s="179"/>
      <c r="AJ542" s="179"/>
      <c r="AK542" s="179"/>
      <c r="AL542" s="179"/>
      <c r="AM542" s="179"/>
      <c r="AN542" s="179"/>
      <c r="AO542" s="179"/>
      <c r="AP542" s="179"/>
      <c r="AQ542" s="179"/>
      <c r="AR542" s="179"/>
      <c r="AS542" s="179"/>
      <c r="AT542" s="179"/>
      <c r="AU542" s="179"/>
      <c r="AV542" s="179"/>
      <c r="AW542" s="179"/>
      <c r="AX542" s="179"/>
      <c r="AY542" s="179"/>
      <c r="AZ542" s="179"/>
      <c r="BA542" s="179"/>
      <c r="BB542" s="179"/>
      <c r="BC542" s="179"/>
      <c r="BD542" s="179"/>
      <c r="BE542" s="179"/>
      <c r="BF542" s="179"/>
      <c r="BG542" s="179"/>
      <c r="BH542" s="179"/>
      <c r="BI542" s="179"/>
      <c r="BJ542" s="179"/>
      <c r="BK542" s="179"/>
      <c r="BL542" s="179"/>
      <c r="BM542" s="179"/>
      <c r="BN542" s="179"/>
      <c r="BO542" s="179"/>
      <c r="BP542" s="179"/>
      <c r="BQ542" s="179"/>
      <c r="BR542" s="179"/>
      <c r="BS542" s="179"/>
      <c r="BT542" s="179"/>
      <c r="BU542" s="179"/>
      <c r="BV542" s="179"/>
      <c r="BW542" s="179"/>
      <c r="BX542" s="179"/>
      <c r="BY542" s="179"/>
      <c r="BZ542" s="179"/>
      <c r="CA542" s="179"/>
      <c r="CB542" s="179"/>
      <c r="CC542" s="179"/>
      <c r="CD542" s="179"/>
      <c r="CE542" s="179"/>
      <c r="CF542" s="179"/>
      <c r="CG542" s="179"/>
      <c r="CH542" s="179"/>
      <c r="CI542" s="179"/>
      <c r="CJ542" s="179"/>
      <c r="CK542" s="179"/>
      <c r="CL542" s="179"/>
      <c r="CM542" s="179"/>
      <c r="CN542" s="179"/>
      <c r="CO542" s="179"/>
      <c r="CP542" s="179"/>
      <c r="CQ542" s="179"/>
      <c r="CR542" s="179"/>
      <c r="CS542" s="179"/>
      <c r="CT542" s="179"/>
      <c r="CU542" s="179"/>
      <c r="CV542" s="179"/>
      <c r="CW542" s="179"/>
      <c r="CX542" s="179"/>
      <c r="CY542" s="179"/>
      <c r="CZ542" s="179"/>
      <c r="DA542" s="179"/>
      <c r="DB542" s="179"/>
      <c r="DC542" s="179"/>
      <c r="DD542" s="179"/>
      <c r="DE542" s="179"/>
      <c r="DF542" s="179"/>
      <c r="DG542" s="179"/>
      <c r="DH542" s="179"/>
      <c r="DI542" s="179"/>
      <c r="DJ542" s="179"/>
      <c r="DK542" s="179"/>
      <c r="DL542" s="179"/>
      <c r="DM542" s="179"/>
      <c r="DN542" s="179"/>
      <c r="DO542" s="179"/>
      <c r="DP542" s="179"/>
      <c r="DQ542" s="179"/>
      <c r="DR542" s="179"/>
      <c r="DS542" s="179"/>
      <c r="DT542" s="179"/>
      <c r="DU542" s="179"/>
      <c r="DV542" s="179"/>
      <c r="DW542" s="179"/>
      <c r="DX542" s="179"/>
      <c r="DY542" s="179"/>
      <c r="DZ542" s="179"/>
      <c r="EA542" s="179"/>
      <c r="EB542" s="179"/>
      <c r="EC542" s="179"/>
      <c r="ED542" s="179"/>
      <c r="EE542" s="179"/>
      <c r="EF542" s="179"/>
      <c r="EG542" s="179"/>
      <c r="EH542" s="179"/>
      <c r="EI542" s="179"/>
      <c r="EJ542" s="179"/>
      <c r="EK542" s="179"/>
      <c r="EL542" s="179"/>
      <c r="EM542" s="179"/>
      <c r="EN542" s="179"/>
      <c r="EO542" s="179"/>
      <c r="EP542" s="179"/>
      <c r="EQ542" s="179"/>
      <c r="ER542" s="179"/>
      <c r="ES542" s="179"/>
      <c r="ET542" s="179"/>
      <c r="EU542" s="179"/>
      <c r="EV542" s="179"/>
      <c r="EW542" s="179"/>
      <c r="EX542" s="179"/>
      <c r="EY542" s="179"/>
      <c r="EZ542" s="179"/>
      <c r="FA542" s="179"/>
      <c r="FB542" s="179"/>
      <c r="FC542" s="179"/>
      <c r="FD542" s="179"/>
      <c r="FE542" s="179"/>
      <c r="FF542" s="179"/>
      <c r="FG542" s="179"/>
      <c r="FH542" s="179"/>
      <c r="FI542" s="179"/>
      <c r="FJ542" s="179"/>
      <c r="FK542" s="179"/>
      <c r="FL542" s="179"/>
      <c r="FM542" s="179"/>
      <c r="FN542" s="179"/>
      <c r="FO542" s="179"/>
      <c r="FP542" s="179"/>
      <c r="FQ542" s="179"/>
      <c r="FR542" s="179"/>
      <c r="FS542" s="179"/>
      <c r="FT542" s="179"/>
      <c r="FU542" s="179"/>
      <c r="FV542" s="179"/>
      <c r="FW542" s="179"/>
      <c r="FX542" s="179"/>
      <c r="FY542" s="179"/>
      <c r="FZ542" s="179"/>
      <c r="GA542" s="179"/>
      <c r="GB542" s="179"/>
      <c r="GC542" s="179"/>
      <c r="GD542" s="179"/>
      <c r="GE542" s="179"/>
      <c r="GF542" s="179"/>
      <c r="GG542" s="179"/>
      <c r="GH542" s="179"/>
      <c r="GI542" s="179"/>
      <c r="GJ542" s="179"/>
      <c r="GK542" s="179"/>
      <c r="GL542" s="179"/>
      <c r="GM542" s="179"/>
      <c r="GN542" s="179"/>
      <c r="GO542" s="179"/>
      <c r="GP542" s="179"/>
      <c r="GQ542" s="179"/>
      <c r="GR542" s="179"/>
      <c r="GS542" s="179"/>
      <c r="GT542" s="179"/>
      <c r="GU542" s="179"/>
      <c r="GV542" s="179"/>
      <c r="GW542" s="179"/>
      <c r="GX542" s="179"/>
      <c r="GY542" s="179"/>
    </row>
    <row r="543" spans="1:207" s="15" customFormat="1" ht="22.9" customHeight="1" x14ac:dyDescent="0.25">
      <c r="A543" s="137" t="s">
        <v>1266</v>
      </c>
      <c r="B543" s="105" t="s">
        <v>346</v>
      </c>
      <c r="C543" s="179">
        <v>1969</v>
      </c>
      <c r="D543" s="72" t="s">
        <v>232</v>
      </c>
      <c r="E543" s="72" t="s">
        <v>20</v>
      </c>
      <c r="F543" s="71">
        <v>3</v>
      </c>
      <c r="G543" s="71">
        <v>2</v>
      </c>
      <c r="H543" s="55">
        <v>947.1</v>
      </c>
      <c r="I543" s="55">
        <v>0</v>
      </c>
      <c r="J543" s="55">
        <v>875.3</v>
      </c>
      <c r="K543" s="37">
        <f t="shared" si="116"/>
        <v>12260813.6</v>
      </c>
      <c r="L543" s="44">
        <v>0</v>
      </c>
      <c r="M543" s="44">
        <v>0</v>
      </c>
      <c r="N543" s="44">
        <v>0</v>
      </c>
      <c r="O543" s="44">
        <f>'[1]Прод. прилож'!$C$758</f>
        <v>12260813.6</v>
      </c>
      <c r="P543" s="44">
        <f t="shared" si="117"/>
        <v>12945.637841832962</v>
      </c>
      <c r="Q543" s="50">
        <v>9673</v>
      </c>
      <c r="R543" s="69" t="s">
        <v>95</v>
      </c>
      <c r="S543" s="57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/>
      <c r="DZ543" s="16"/>
      <c r="EA543" s="16"/>
      <c r="EB543" s="16"/>
      <c r="EC543" s="16"/>
      <c r="ED543" s="16"/>
      <c r="EE543" s="16"/>
      <c r="EF543" s="16"/>
      <c r="EG543" s="16"/>
      <c r="EH543" s="16"/>
      <c r="EI543" s="16"/>
      <c r="EJ543" s="16"/>
      <c r="EK543" s="16"/>
      <c r="EL543" s="16"/>
      <c r="EM543" s="16"/>
      <c r="EN543" s="16"/>
      <c r="EO543" s="16"/>
      <c r="EP543" s="16"/>
      <c r="EQ543" s="16"/>
      <c r="ER543" s="16"/>
      <c r="ES543" s="16"/>
      <c r="ET543" s="16"/>
      <c r="EU543" s="16"/>
      <c r="EV543" s="16"/>
      <c r="EW543" s="16"/>
      <c r="EX543" s="16"/>
      <c r="EY543" s="16"/>
      <c r="EZ543" s="16"/>
      <c r="FA543" s="16"/>
      <c r="FB543" s="16"/>
      <c r="FC543" s="16"/>
      <c r="FD543" s="16"/>
      <c r="FE543" s="16"/>
      <c r="FF543" s="16"/>
      <c r="FG543" s="16"/>
      <c r="FH543" s="16"/>
      <c r="FI543" s="16"/>
      <c r="FJ543" s="16"/>
      <c r="FK543" s="16"/>
      <c r="FL543" s="16"/>
      <c r="FM543" s="16"/>
      <c r="FN543" s="16"/>
      <c r="FO543" s="16"/>
      <c r="FP543" s="16"/>
      <c r="FQ543" s="16"/>
      <c r="FR543" s="16"/>
      <c r="FS543" s="16"/>
      <c r="FT543" s="16"/>
      <c r="FU543" s="16"/>
      <c r="FV543" s="16"/>
      <c r="FW543" s="16"/>
      <c r="FX543" s="16"/>
      <c r="FY543" s="16"/>
      <c r="FZ543" s="16"/>
      <c r="GA543" s="16"/>
      <c r="GB543" s="16"/>
      <c r="GC543" s="16"/>
      <c r="GD543" s="16"/>
      <c r="GE543" s="16"/>
      <c r="GF543" s="16"/>
      <c r="GG543" s="16"/>
      <c r="GH543" s="16"/>
      <c r="GI543" s="16"/>
      <c r="GJ543" s="16"/>
      <c r="GK543" s="16"/>
      <c r="GL543" s="16"/>
      <c r="GM543" s="16"/>
      <c r="GN543" s="16"/>
      <c r="GO543" s="16"/>
      <c r="GP543" s="16"/>
      <c r="GQ543" s="16"/>
      <c r="GR543" s="16"/>
      <c r="GS543" s="16"/>
      <c r="GT543" s="16"/>
      <c r="GU543" s="16"/>
      <c r="GV543" s="16"/>
      <c r="GW543" s="16"/>
      <c r="GX543" s="16"/>
      <c r="GY543" s="16"/>
    </row>
    <row r="544" spans="1:207" ht="22.9" customHeight="1" x14ac:dyDescent="0.25">
      <c r="A544" s="137" t="s">
        <v>1267</v>
      </c>
      <c r="B544" s="105" t="s">
        <v>347</v>
      </c>
      <c r="C544" s="179">
        <v>1961</v>
      </c>
      <c r="D544" s="72" t="s">
        <v>232</v>
      </c>
      <c r="E544" s="72" t="s">
        <v>20</v>
      </c>
      <c r="F544" s="71">
        <v>2</v>
      </c>
      <c r="G544" s="71">
        <v>1</v>
      </c>
      <c r="H544" s="47">
        <v>515.70000000000005</v>
      </c>
      <c r="I544" s="55">
        <v>0</v>
      </c>
      <c r="J544" s="47">
        <v>280</v>
      </c>
      <c r="K544" s="37">
        <f t="shared" si="116"/>
        <v>2736562.5</v>
      </c>
      <c r="L544" s="44">
        <v>0</v>
      </c>
      <c r="M544" s="44">
        <v>0</v>
      </c>
      <c r="N544" s="44">
        <v>0</v>
      </c>
      <c r="O544" s="44">
        <f>'[1]Прод. прилож'!$C$759</f>
        <v>2736562.5</v>
      </c>
      <c r="P544" s="44">
        <f t="shared" si="117"/>
        <v>5306.5008726003489</v>
      </c>
      <c r="Q544" s="50">
        <v>9673</v>
      </c>
      <c r="R544" s="69" t="s">
        <v>95</v>
      </c>
      <c r="T544" s="18"/>
      <c r="U544" s="18"/>
    </row>
    <row r="545" spans="1:207" ht="22.9" customHeight="1" x14ac:dyDescent="0.25">
      <c r="A545" s="137" t="s">
        <v>1268</v>
      </c>
      <c r="B545" s="105" t="s">
        <v>348</v>
      </c>
      <c r="C545" s="72">
        <v>1962</v>
      </c>
      <c r="D545" s="72" t="s">
        <v>232</v>
      </c>
      <c r="E545" s="72" t="s">
        <v>20</v>
      </c>
      <c r="F545" s="71">
        <v>2</v>
      </c>
      <c r="G545" s="71">
        <v>2</v>
      </c>
      <c r="H545" s="47">
        <v>693.9</v>
      </c>
      <c r="I545" s="55">
        <v>0</v>
      </c>
      <c r="J545" s="47">
        <v>381.9</v>
      </c>
      <c r="K545" s="37">
        <f t="shared" si="116"/>
        <v>6780962</v>
      </c>
      <c r="L545" s="44">
        <v>0</v>
      </c>
      <c r="M545" s="44">
        <v>0</v>
      </c>
      <c r="N545" s="44">
        <v>0</v>
      </c>
      <c r="O545" s="44">
        <f>'[1]Прод. прилож'!$C$760</f>
        <v>6780962</v>
      </c>
      <c r="P545" s="44">
        <f t="shared" si="117"/>
        <v>9772.2467214296012</v>
      </c>
      <c r="Q545" s="50">
        <v>9673</v>
      </c>
      <c r="R545" s="69" t="s">
        <v>95</v>
      </c>
    </row>
    <row r="546" spans="1:207" s="15" customFormat="1" ht="22.9" customHeight="1" x14ac:dyDescent="0.25">
      <c r="A546" s="137" t="s">
        <v>1269</v>
      </c>
      <c r="B546" s="105" t="s">
        <v>349</v>
      </c>
      <c r="C546" s="179">
        <v>1956</v>
      </c>
      <c r="D546" s="72" t="s">
        <v>232</v>
      </c>
      <c r="E546" s="72" t="s">
        <v>20</v>
      </c>
      <c r="F546" s="71">
        <v>2</v>
      </c>
      <c r="G546" s="71">
        <v>2</v>
      </c>
      <c r="H546" s="47">
        <v>1215.9000000000001</v>
      </c>
      <c r="I546" s="55">
        <v>0</v>
      </c>
      <c r="J546" s="47">
        <v>672.1</v>
      </c>
      <c r="K546" s="37">
        <f t="shared" si="116"/>
        <v>6809830.2000000011</v>
      </c>
      <c r="L546" s="44">
        <v>0</v>
      </c>
      <c r="M546" s="44">
        <v>0</v>
      </c>
      <c r="N546" s="44">
        <v>0</v>
      </c>
      <c r="O546" s="44">
        <f>'[1]Прод. прилож'!$C$761</f>
        <v>6809830.2000000011</v>
      </c>
      <c r="P546" s="44">
        <f t="shared" si="117"/>
        <v>5600.6498889711329</v>
      </c>
      <c r="Q546" s="50">
        <v>9673</v>
      </c>
      <c r="R546" s="69" t="s">
        <v>95</v>
      </c>
      <c r="S546" s="65"/>
      <c r="T546" s="17"/>
      <c r="U546" s="16"/>
    </row>
    <row r="547" spans="1:207" s="15" customFormat="1" ht="22.9" customHeight="1" x14ac:dyDescent="0.25">
      <c r="A547" s="137" t="s">
        <v>1270</v>
      </c>
      <c r="B547" s="105" t="s">
        <v>350</v>
      </c>
      <c r="C547" s="179">
        <v>1963</v>
      </c>
      <c r="D547" s="72" t="s">
        <v>232</v>
      </c>
      <c r="E547" s="72" t="s">
        <v>20</v>
      </c>
      <c r="F547" s="71">
        <v>2</v>
      </c>
      <c r="G547" s="71">
        <v>2</v>
      </c>
      <c r="H547" s="47">
        <v>1136.5</v>
      </c>
      <c r="I547" s="55">
        <v>0</v>
      </c>
      <c r="J547" s="47">
        <v>642.5</v>
      </c>
      <c r="K547" s="37">
        <f t="shared" si="116"/>
        <v>10452247</v>
      </c>
      <c r="L547" s="44">
        <v>0</v>
      </c>
      <c r="M547" s="44">
        <v>0</v>
      </c>
      <c r="N547" s="44">
        <v>0</v>
      </c>
      <c r="O547" s="44">
        <f>'[1]Прод. прилож'!$C$762</f>
        <v>10452247</v>
      </c>
      <c r="P547" s="44">
        <f t="shared" si="117"/>
        <v>9196.8737351517811</v>
      </c>
      <c r="Q547" s="50">
        <v>9673</v>
      </c>
      <c r="R547" s="69" t="s">
        <v>95</v>
      </c>
      <c r="S547" s="57"/>
      <c r="T547" s="16"/>
      <c r="U547" s="16"/>
    </row>
    <row r="548" spans="1:207" ht="22.9" customHeight="1" x14ac:dyDescent="0.25">
      <c r="A548" s="137" t="s">
        <v>1271</v>
      </c>
      <c r="B548" s="105" t="s">
        <v>351</v>
      </c>
      <c r="C548" s="179">
        <v>1964</v>
      </c>
      <c r="D548" s="72" t="s">
        <v>232</v>
      </c>
      <c r="E548" s="72" t="s">
        <v>20</v>
      </c>
      <c r="F548" s="71">
        <v>4</v>
      </c>
      <c r="G548" s="71">
        <v>2</v>
      </c>
      <c r="H548" s="47">
        <v>1788</v>
      </c>
      <c r="I548" s="47">
        <v>72.400000000000006</v>
      </c>
      <c r="J548" s="47">
        <v>1193.9000000000001</v>
      </c>
      <c r="K548" s="37">
        <f t="shared" si="116"/>
        <v>15623245.800000001</v>
      </c>
      <c r="L548" s="44">
        <v>0</v>
      </c>
      <c r="M548" s="44">
        <v>0</v>
      </c>
      <c r="N548" s="44">
        <v>0</v>
      </c>
      <c r="O548" s="44">
        <f>'[1]Прод. прилож'!$C$763</f>
        <v>15623245.800000001</v>
      </c>
      <c r="P548" s="44">
        <f t="shared" si="117"/>
        <v>8737.8332214765105</v>
      </c>
      <c r="Q548" s="50">
        <v>9673</v>
      </c>
      <c r="R548" s="69" t="s">
        <v>95</v>
      </c>
      <c r="S548" s="18"/>
      <c r="T548" s="18"/>
    </row>
    <row r="549" spans="1:207" ht="22.9" customHeight="1" x14ac:dyDescent="0.25">
      <c r="A549" s="137" t="s">
        <v>1272</v>
      </c>
      <c r="B549" s="101" t="s">
        <v>332</v>
      </c>
      <c r="C549" s="72">
        <v>1962</v>
      </c>
      <c r="D549" s="72" t="s">
        <v>232</v>
      </c>
      <c r="E549" s="72" t="s">
        <v>20</v>
      </c>
      <c r="F549" s="71">
        <v>3</v>
      </c>
      <c r="G549" s="71">
        <v>2</v>
      </c>
      <c r="H549" s="47">
        <v>1898.4</v>
      </c>
      <c r="I549" s="37">
        <v>0</v>
      </c>
      <c r="J549" s="47">
        <v>956.4</v>
      </c>
      <c r="K549" s="37">
        <f t="shared" si="116"/>
        <v>4553016.5999999996</v>
      </c>
      <c r="L549" s="44">
        <v>0</v>
      </c>
      <c r="M549" s="44">
        <v>0</v>
      </c>
      <c r="N549" s="44">
        <v>0</v>
      </c>
      <c r="O549" s="50">
        <f>'[1]Прод. прилож'!$C$764</f>
        <v>4553016.5999999996</v>
      </c>
      <c r="P549" s="44">
        <f t="shared" si="117"/>
        <v>2398.3441845764851</v>
      </c>
      <c r="Q549" s="50">
        <v>9673</v>
      </c>
      <c r="R549" s="69" t="s">
        <v>95</v>
      </c>
      <c r="S549" s="178"/>
      <c r="T549" s="178"/>
      <c r="U549" s="178"/>
      <c r="V549" s="73"/>
      <c r="W549" s="73"/>
      <c r="X549" s="73"/>
      <c r="Y549" s="73"/>
      <c r="Z549" s="73"/>
      <c r="AA549" s="73"/>
      <c r="AB549" s="73"/>
      <c r="AC549" s="73"/>
      <c r="AD549" s="73"/>
      <c r="AE549" s="73"/>
      <c r="AF549" s="73"/>
      <c r="AG549" s="73"/>
      <c r="AH549" s="73"/>
      <c r="AI549" s="73"/>
      <c r="AJ549" s="73"/>
      <c r="AK549" s="73"/>
      <c r="AL549" s="73"/>
      <c r="AM549" s="73"/>
      <c r="AN549" s="73"/>
      <c r="AO549" s="73"/>
      <c r="AP549" s="73"/>
      <c r="AQ549" s="73"/>
      <c r="AR549" s="73"/>
      <c r="AS549" s="73"/>
      <c r="AT549" s="73"/>
      <c r="AU549" s="73"/>
      <c r="AV549" s="73"/>
      <c r="AW549" s="73"/>
      <c r="AX549" s="73"/>
      <c r="AY549" s="73"/>
      <c r="AZ549" s="73"/>
      <c r="BA549" s="73"/>
      <c r="BB549" s="73"/>
      <c r="BC549" s="73"/>
      <c r="BD549" s="73"/>
      <c r="BE549" s="73"/>
      <c r="BF549" s="73"/>
      <c r="BG549" s="73"/>
      <c r="BH549" s="73"/>
      <c r="BI549" s="73"/>
      <c r="BJ549" s="73"/>
      <c r="BK549" s="73"/>
      <c r="BL549" s="73"/>
      <c r="BM549" s="73"/>
      <c r="BN549" s="73"/>
      <c r="BO549" s="73"/>
      <c r="BP549" s="73"/>
      <c r="BQ549" s="73"/>
      <c r="BR549" s="73"/>
      <c r="BS549" s="73"/>
      <c r="BT549" s="73"/>
      <c r="BU549" s="73"/>
      <c r="BV549" s="73"/>
      <c r="BW549" s="73"/>
      <c r="BX549" s="73"/>
      <c r="BY549" s="73"/>
      <c r="BZ549" s="73"/>
      <c r="CA549" s="73"/>
      <c r="CB549" s="73"/>
      <c r="CC549" s="73"/>
      <c r="CD549" s="73"/>
      <c r="CE549" s="73"/>
      <c r="CF549" s="73"/>
      <c r="CG549" s="73"/>
      <c r="CH549" s="73"/>
      <c r="CI549" s="73"/>
      <c r="CJ549" s="73"/>
      <c r="CK549" s="73"/>
      <c r="CL549" s="73"/>
      <c r="CM549" s="73"/>
      <c r="CN549" s="73"/>
      <c r="CO549" s="73"/>
      <c r="CP549" s="73"/>
      <c r="CQ549" s="73"/>
      <c r="CR549" s="73"/>
      <c r="CS549" s="73"/>
      <c r="CT549" s="73"/>
      <c r="CU549" s="73"/>
      <c r="CV549" s="73"/>
      <c r="CW549" s="73"/>
      <c r="CX549" s="73"/>
      <c r="CY549" s="73"/>
      <c r="CZ549" s="73"/>
      <c r="DA549" s="73"/>
      <c r="DB549" s="73"/>
      <c r="DC549" s="73"/>
      <c r="DD549" s="73"/>
      <c r="DE549" s="73"/>
      <c r="DF549" s="73"/>
      <c r="DG549" s="73"/>
      <c r="DH549" s="73"/>
      <c r="DI549" s="73"/>
      <c r="DJ549" s="73"/>
      <c r="DK549" s="73"/>
      <c r="DL549" s="73"/>
      <c r="DM549" s="73"/>
      <c r="DN549" s="73"/>
      <c r="DO549" s="73"/>
      <c r="DP549" s="73"/>
      <c r="DQ549" s="73"/>
      <c r="DR549" s="73"/>
      <c r="DS549" s="73"/>
      <c r="DT549" s="73"/>
      <c r="DU549" s="73"/>
      <c r="DV549" s="73"/>
      <c r="DW549" s="73"/>
      <c r="DX549" s="73"/>
      <c r="DY549" s="73"/>
      <c r="DZ549" s="73"/>
      <c r="EA549" s="73"/>
      <c r="EB549" s="73"/>
      <c r="EC549" s="73"/>
      <c r="ED549" s="73"/>
      <c r="EE549" s="73"/>
      <c r="EF549" s="73"/>
      <c r="EG549" s="73"/>
      <c r="EH549" s="73"/>
      <c r="EI549" s="73"/>
      <c r="EJ549" s="73"/>
      <c r="EK549" s="73"/>
      <c r="EL549" s="73"/>
      <c r="EM549" s="73"/>
      <c r="EN549" s="73"/>
      <c r="EO549" s="73"/>
      <c r="EP549" s="73"/>
      <c r="EQ549" s="73"/>
      <c r="ER549" s="73"/>
      <c r="ES549" s="73"/>
      <c r="ET549" s="73"/>
      <c r="EU549" s="73"/>
      <c r="EV549" s="73"/>
      <c r="EW549" s="73"/>
      <c r="EX549" s="73"/>
      <c r="EY549" s="73"/>
      <c r="EZ549" s="73"/>
      <c r="FA549" s="73"/>
      <c r="FB549" s="73"/>
      <c r="FC549" s="73"/>
      <c r="FD549" s="73"/>
      <c r="FE549" s="73"/>
      <c r="FF549" s="73"/>
      <c r="FG549" s="73"/>
      <c r="FH549" s="73"/>
      <c r="FI549" s="73"/>
      <c r="FJ549" s="73"/>
      <c r="FK549" s="73"/>
      <c r="FL549" s="73"/>
      <c r="FM549" s="73"/>
      <c r="FN549" s="73"/>
      <c r="FO549" s="73"/>
      <c r="FP549" s="73"/>
      <c r="FQ549" s="73"/>
      <c r="FR549" s="73"/>
      <c r="FS549" s="73"/>
      <c r="FT549" s="73"/>
      <c r="FU549" s="73"/>
      <c r="FV549" s="73"/>
      <c r="FW549" s="73"/>
      <c r="FX549" s="73"/>
      <c r="FY549" s="73"/>
      <c r="FZ549" s="73"/>
      <c r="GA549" s="73"/>
      <c r="GB549" s="73"/>
      <c r="GC549" s="73"/>
      <c r="GD549" s="73"/>
      <c r="GE549" s="73"/>
      <c r="GF549" s="73"/>
      <c r="GG549" s="73"/>
      <c r="GH549" s="73"/>
      <c r="GI549" s="73"/>
      <c r="GJ549" s="73"/>
      <c r="GK549" s="73"/>
      <c r="GL549" s="73"/>
      <c r="GM549" s="73"/>
      <c r="GN549" s="73"/>
      <c r="GO549" s="73"/>
      <c r="GP549" s="73"/>
      <c r="GQ549" s="73"/>
      <c r="GR549" s="73"/>
      <c r="GS549" s="73"/>
      <c r="GT549" s="73"/>
      <c r="GU549" s="73"/>
      <c r="GV549" s="73"/>
      <c r="GW549" s="73"/>
      <c r="GX549" s="73"/>
      <c r="GY549" s="73"/>
    </row>
    <row r="550" spans="1:207" s="116" customFormat="1" ht="33.6" customHeight="1" x14ac:dyDescent="0.25">
      <c r="A550" s="137" t="s">
        <v>1273</v>
      </c>
      <c r="B550" s="101" t="s">
        <v>2004</v>
      </c>
      <c r="C550" s="179" t="s">
        <v>2005</v>
      </c>
      <c r="D550" s="72" t="s">
        <v>232</v>
      </c>
      <c r="E550" s="179" t="s">
        <v>20</v>
      </c>
      <c r="F550" s="51">
        <v>4</v>
      </c>
      <c r="G550" s="51">
        <v>4</v>
      </c>
      <c r="H550" s="47">
        <v>2694.1</v>
      </c>
      <c r="I550" s="47">
        <v>1661.5</v>
      </c>
      <c r="J550" s="48">
        <v>1559.5</v>
      </c>
      <c r="K550" s="37">
        <f t="shared" si="116"/>
        <v>6627486</v>
      </c>
      <c r="L550" s="47">
        <v>0</v>
      </c>
      <c r="M550" s="47">
        <v>0</v>
      </c>
      <c r="N550" s="47">
        <v>0</v>
      </c>
      <c r="O550" s="48">
        <f>'[1]Прод. прилож'!$C$224</f>
        <v>6627486</v>
      </c>
      <c r="P550" s="50">
        <f t="shared" si="117"/>
        <v>2460</v>
      </c>
      <c r="Q550" s="37">
        <v>9673</v>
      </c>
      <c r="R550" s="69" t="s">
        <v>94</v>
      </c>
      <c r="S550" s="115"/>
      <c r="T550" s="115"/>
      <c r="U550" s="115"/>
    </row>
    <row r="551" spans="1:207" ht="22.9" customHeight="1" x14ac:dyDescent="0.25">
      <c r="A551" s="137" t="s">
        <v>1274</v>
      </c>
      <c r="B551" s="45" t="s">
        <v>367</v>
      </c>
      <c r="C551" s="179">
        <v>1964</v>
      </c>
      <c r="D551" s="72" t="s">
        <v>232</v>
      </c>
      <c r="E551" s="72" t="s">
        <v>20</v>
      </c>
      <c r="F551" s="71">
        <v>3</v>
      </c>
      <c r="G551" s="71">
        <v>2</v>
      </c>
      <c r="H551" s="47">
        <v>1488.4</v>
      </c>
      <c r="I551" s="55">
        <v>0</v>
      </c>
      <c r="J551" s="47">
        <v>970.6</v>
      </c>
      <c r="K551" s="37">
        <f t="shared" si="116"/>
        <v>10927035.700000001</v>
      </c>
      <c r="L551" s="44">
        <v>0</v>
      </c>
      <c r="M551" s="44">
        <v>0</v>
      </c>
      <c r="N551" s="44">
        <v>0</v>
      </c>
      <c r="O551" s="44">
        <f>'[1]Прод. прилож'!$C$1203</f>
        <v>10927035.700000001</v>
      </c>
      <c r="P551" s="44">
        <f t="shared" si="117"/>
        <v>7341.4644584789039</v>
      </c>
      <c r="Q551" s="50">
        <v>9673</v>
      </c>
      <c r="R551" s="69" t="s">
        <v>96</v>
      </c>
      <c r="S551" s="18"/>
    </row>
    <row r="552" spans="1:207" s="116" customFormat="1" ht="25.15" customHeight="1" x14ac:dyDescent="0.25">
      <c r="A552" s="137" t="s">
        <v>1275</v>
      </c>
      <c r="B552" s="54" t="s">
        <v>2000</v>
      </c>
      <c r="C552" s="179">
        <v>1958</v>
      </c>
      <c r="D552" s="72" t="s">
        <v>232</v>
      </c>
      <c r="E552" s="179" t="s">
        <v>20</v>
      </c>
      <c r="F552" s="51">
        <v>2</v>
      </c>
      <c r="G552" s="51">
        <v>1</v>
      </c>
      <c r="H552" s="48">
        <v>694.7</v>
      </c>
      <c r="I552" s="48">
        <v>380.7</v>
      </c>
      <c r="J552" s="48">
        <v>325.8</v>
      </c>
      <c r="K552" s="37">
        <f>SUM(L552:O552)</f>
        <v>1708962</v>
      </c>
      <c r="L552" s="47">
        <v>0</v>
      </c>
      <c r="M552" s="47">
        <v>0</v>
      </c>
      <c r="N552" s="47">
        <v>0</v>
      </c>
      <c r="O552" s="48">
        <f>'[1]Прод. прилож'!$C$765</f>
        <v>1708962</v>
      </c>
      <c r="P552" s="50">
        <f>K552/H552</f>
        <v>2460</v>
      </c>
      <c r="Q552" s="37">
        <v>9673</v>
      </c>
      <c r="R552" s="69" t="s">
        <v>95</v>
      </c>
      <c r="S552" s="115"/>
      <c r="T552" s="115"/>
      <c r="U552" s="115"/>
    </row>
    <row r="553" spans="1:207" s="15" customFormat="1" ht="22.9" customHeight="1" x14ac:dyDescent="0.25">
      <c r="A553" s="137" t="s">
        <v>1276</v>
      </c>
      <c r="B553" s="45" t="s">
        <v>368</v>
      </c>
      <c r="C553" s="179">
        <v>1962</v>
      </c>
      <c r="D553" s="72" t="s">
        <v>232</v>
      </c>
      <c r="E553" s="72" t="s">
        <v>20</v>
      </c>
      <c r="F553" s="71">
        <v>2</v>
      </c>
      <c r="G553" s="71">
        <v>2</v>
      </c>
      <c r="H553" s="47">
        <v>1098.8</v>
      </c>
      <c r="I553" s="55">
        <v>0</v>
      </c>
      <c r="J553" s="47">
        <v>490.6</v>
      </c>
      <c r="K553" s="37">
        <f t="shared" si="116"/>
        <v>8342818.4999999991</v>
      </c>
      <c r="L553" s="44">
        <v>0</v>
      </c>
      <c r="M553" s="44">
        <v>0</v>
      </c>
      <c r="N553" s="44">
        <v>0</v>
      </c>
      <c r="O553" s="44">
        <f>'[1]Прод. прилож'!$C$1204</f>
        <v>8342818.4999999991</v>
      </c>
      <c r="P553" s="44">
        <f t="shared" si="117"/>
        <v>7592.6633600291225</v>
      </c>
      <c r="Q553" s="50">
        <v>9673</v>
      </c>
      <c r="R553" s="69" t="s">
        <v>96</v>
      </c>
      <c r="S553" s="57"/>
      <c r="T553" s="16"/>
      <c r="U553" s="16"/>
    </row>
    <row r="554" spans="1:207" s="116" customFormat="1" ht="22.9" customHeight="1" x14ac:dyDescent="0.25">
      <c r="A554" s="137" t="s">
        <v>1277</v>
      </c>
      <c r="B554" s="54" t="s">
        <v>1902</v>
      </c>
      <c r="C554" s="179">
        <v>1958</v>
      </c>
      <c r="D554" s="72" t="s">
        <v>232</v>
      </c>
      <c r="E554" s="179" t="s">
        <v>20</v>
      </c>
      <c r="F554" s="51">
        <v>2</v>
      </c>
      <c r="G554" s="51">
        <v>1</v>
      </c>
      <c r="H554" s="48">
        <v>701.5</v>
      </c>
      <c r="I554" s="48">
        <v>388</v>
      </c>
      <c r="J554" s="48">
        <v>374.5</v>
      </c>
      <c r="K554" s="37">
        <f>SUM(L554:O554)</f>
        <v>2289696</v>
      </c>
      <c r="L554" s="47">
        <v>0</v>
      </c>
      <c r="M554" s="47">
        <v>0</v>
      </c>
      <c r="N554" s="47">
        <v>0</v>
      </c>
      <c r="O554" s="48">
        <f>'[1]Прод. прилож'!$C$225</f>
        <v>2289696</v>
      </c>
      <c r="P554" s="50">
        <f t="shared" si="117"/>
        <v>3264</v>
      </c>
      <c r="Q554" s="37">
        <v>9673</v>
      </c>
      <c r="R554" s="69" t="s">
        <v>94</v>
      </c>
      <c r="S554" s="115"/>
      <c r="T554" s="115"/>
      <c r="U554" s="115"/>
    </row>
    <row r="555" spans="1:207" s="116" customFormat="1" ht="22.9" customHeight="1" x14ac:dyDescent="0.25">
      <c r="A555" s="137" t="s">
        <v>1278</v>
      </c>
      <c r="B555" s="54" t="s">
        <v>1903</v>
      </c>
      <c r="C555" s="179">
        <v>1959</v>
      </c>
      <c r="D555" s="72" t="s">
        <v>232</v>
      </c>
      <c r="E555" s="179" t="s">
        <v>20</v>
      </c>
      <c r="F555" s="51">
        <v>2</v>
      </c>
      <c r="G555" s="51">
        <v>1</v>
      </c>
      <c r="H555" s="48">
        <v>713.8</v>
      </c>
      <c r="I555" s="48">
        <v>398.6</v>
      </c>
      <c r="J555" s="48">
        <v>398.6</v>
      </c>
      <c r="K555" s="37">
        <f>SUM(L555:O555)</f>
        <v>2329843.1999999997</v>
      </c>
      <c r="L555" s="50">
        <v>0</v>
      </c>
      <c r="M555" s="50">
        <v>0</v>
      </c>
      <c r="N555" s="50">
        <v>0</v>
      </c>
      <c r="O555" s="48">
        <f>'[1]Прод. прилож'!$C$226</f>
        <v>2329843.1999999997</v>
      </c>
      <c r="P555" s="50">
        <f t="shared" si="117"/>
        <v>3264</v>
      </c>
      <c r="Q555" s="37">
        <v>9673</v>
      </c>
      <c r="R555" s="69" t="s">
        <v>94</v>
      </c>
      <c r="S555" s="115"/>
      <c r="T555" s="115"/>
      <c r="U555" s="115"/>
    </row>
    <row r="556" spans="1:207" s="15" customFormat="1" ht="22.9" customHeight="1" x14ac:dyDescent="0.25">
      <c r="A556" s="137" t="s">
        <v>1279</v>
      </c>
      <c r="B556" s="101" t="s">
        <v>369</v>
      </c>
      <c r="C556" s="72">
        <v>1957</v>
      </c>
      <c r="D556" s="72" t="s">
        <v>232</v>
      </c>
      <c r="E556" s="72" t="s">
        <v>20</v>
      </c>
      <c r="F556" s="71">
        <v>2</v>
      </c>
      <c r="G556" s="71">
        <v>1</v>
      </c>
      <c r="H556" s="47">
        <v>804.4</v>
      </c>
      <c r="I556" s="55">
        <v>0</v>
      </c>
      <c r="J556" s="47">
        <v>451.8</v>
      </c>
      <c r="K556" s="37">
        <f t="shared" si="116"/>
        <v>2725561.5999999996</v>
      </c>
      <c r="L556" s="44">
        <v>0</v>
      </c>
      <c r="M556" s="44">
        <v>0</v>
      </c>
      <c r="N556" s="44">
        <v>0</v>
      </c>
      <c r="O556" s="44">
        <f>'[1]Прод. прилож'!$C$1205</f>
        <v>2725561.5999999996</v>
      </c>
      <c r="P556" s="44">
        <f t="shared" si="117"/>
        <v>3388.3162605668817</v>
      </c>
      <c r="Q556" s="50">
        <v>9673</v>
      </c>
      <c r="R556" s="69" t="s">
        <v>96</v>
      </c>
      <c r="S556" s="57"/>
      <c r="T556" s="16"/>
      <c r="U556" s="16"/>
    </row>
    <row r="557" spans="1:207" s="15" customFormat="1" ht="22.9" customHeight="1" x14ac:dyDescent="0.25">
      <c r="A557" s="137" t="s">
        <v>1280</v>
      </c>
      <c r="B557" s="105" t="s">
        <v>352</v>
      </c>
      <c r="C557" s="179">
        <v>1966</v>
      </c>
      <c r="D557" s="72" t="s">
        <v>232</v>
      </c>
      <c r="E557" s="72" t="s">
        <v>20</v>
      </c>
      <c r="F557" s="71">
        <v>2</v>
      </c>
      <c r="G557" s="71">
        <v>2</v>
      </c>
      <c r="H557" s="47">
        <v>559.5</v>
      </c>
      <c r="I557" s="47">
        <v>71.099999999999994</v>
      </c>
      <c r="J557" s="47">
        <v>235.5</v>
      </c>
      <c r="K557" s="37">
        <f t="shared" si="116"/>
        <v>3613571.1</v>
      </c>
      <c r="L557" s="44">
        <v>0</v>
      </c>
      <c r="M557" s="44">
        <v>0</v>
      </c>
      <c r="N557" s="44">
        <v>0</v>
      </c>
      <c r="O557" s="44">
        <f>'[1]Прод. прилож'!$C$1206</f>
        <v>3613571.1</v>
      </c>
      <c r="P557" s="44">
        <f t="shared" si="117"/>
        <v>6458.572117962467</v>
      </c>
      <c r="Q557" s="50">
        <v>9673</v>
      </c>
      <c r="R557" s="69" t="s">
        <v>96</v>
      </c>
      <c r="S557" s="57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  <c r="DQ557" s="16"/>
      <c r="DR557" s="16"/>
      <c r="DS557" s="16"/>
      <c r="DT557" s="16"/>
      <c r="DU557" s="16"/>
      <c r="DV557" s="16"/>
      <c r="DW557" s="16"/>
      <c r="DX557" s="16"/>
      <c r="DY557" s="16"/>
      <c r="DZ557" s="16"/>
      <c r="EA557" s="16"/>
      <c r="EB557" s="16"/>
      <c r="EC557" s="16"/>
      <c r="ED557" s="16"/>
      <c r="EE557" s="16"/>
      <c r="EF557" s="16"/>
      <c r="EG557" s="16"/>
      <c r="EH557" s="16"/>
      <c r="EI557" s="16"/>
      <c r="EJ557" s="16"/>
      <c r="EK557" s="16"/>
      <c r="EL557" s="16"/>
      <c r="EM557" s="16"/>
      <c r="EN557" s="16"/>
      <c r="EO557" s="16"/>
      <c r="EP557" s="16"/>
      <c r="EQ557" s="16"/>
      <c r="ER557" s="16"/>
      <c r="ES557" s="16"/>
      <c r="ET557" s="16"/>
      <c r="EU557" s="16"/>
      <c r="EV557" s="16"/>
      <c r="EW557" s="16"/>
      <c r="EX557" s="16"/>
      <c r="EY557" s="16"/>
      <c r="EZ557" s="16"/>
      <c r="FA557" s="16"/>
      <c r="FB557" s="16"/>
      <c r="FC557" s="16"/>
      <c r="FD557" s="16"/>
      <c r="FE557" s="16"/>
      <c r="FF557" s="16"/>
      <c r="FG557" s="16"/>
      <c r="FH557" s="16"/>
      <c r="FI557" s="16"/>
      <c r="FJ557" s="16"/>
      <c r="FK557" s="16"/>
      <c r="FL557" s="16"/>
      <c r="FM557" s="16"/>
      <c r="FN557" s="16"/>
      <c r="FO557" s="16"/>
      <c r="FP557" s="16"/>
      <c r="FQ557" s="16"/>
      <c r="FR557" s="16"/>
      <c r="FS557" s="16"/>
      <c r="FT557" s="16"/>
      <c r="FU557" s="16"/>
      <c r="FV557" s="16"/>
      <c r="FW557" s="16"/>
      <c r="FX557" s="16"/>
      <c r="FY557" s="16"/>
      <c r="FZ557" s="16"/>
      <c r="GA557" s="16"/>
      <c r="GB557" s="16"/>
      <c r="GC557" s="16"/>
      <c r="GD557" s="16"/>
      <c r="GE557" s="16"/>
      <c r="GF557" s="16"/>
      <c r="GG557" s="16"/>
      <c r="GH557" s="16"/>
      <c r="GI557" s="16"/>
      <c r="GJ557" s="16"/>
      <c r="GK557" s="16"/>
      <c r="GL557" s="16"/>
      <c r="GM557" s="16"/>
      <c r="GN557" s="16"/>
      <c r="GO557" s="16"/>
      <c r="GP557" s="16"/>
      <c r="GQ557" s="16"/>
      <c r="GR557" s="16"/>
      <c r="GS557" s="16"/>
      <c r="GT557" s="16"/>
      <c r="GU557" s="16"/>
      <c r="GV557" s="16"/>
      <c r="GW557" s="16"/>
      <c r="GX557" s="16"/>
      <c r="GY557" s="16"/>
    </row>
    <row r="558" spans="1:207" s="15" customFormat="1" ht="22.9" customHeight="1" x14ac:dyDescent="0.25">
      <c r="A558" s="137" t="s">
        <v>1281</v>
      </c>
      <c r="B558" s="45" t="s">
        <v>370</v>
      </c>
      <c r="C558" s="179">
        <v>1961</v>
      </c>
      <c r="D558" s="72" t="s">
        <v>232</v>
      </c>
      <c r="E558" s="72" t="s">
        <v>20</v>
      </c>
      <c r="F558" s="71">
        <v>3</v>
      </c>
      <c r="G558" s="71">
        <v>1</v>
      </c>
      <c r="H558" s="47">
        <v>1038.9000000000001</v>
      </c>
      <c r="I558" s="55">
        <v>0</v>
      </c>
      <c r="J558" s="47">
        <v>602.6</v>
      </c>
      <c r="K558" s="37">
        <f t="shared" si="116"/>
        <v>6111364.1000000006</v>
      </c>
      <c r="L558" s="44">
        <v>0</v>
      </c>
      <c r="M558" s="44">
        <v>0</v>
      </c>
      <c r="N558" s="44">
        <v>0</v>
      </c>
      <c r="O558" s="44">
        <f>'[1]Прод. прилож'!$C$1207</f>
        <v>6111364.1000000006</v>
      </c>
      <c r="P558" s="44">
        <f t="shared" si="117"/>
        <v>5882.5335450957746</v>
      </c>
      <c r="Q558" s="50">
        <v>9673</v>
      </c>
      <c r="R558" s="69" t="s">
        <v>96</v>
      </c>
      <c r="S558" s="57"/>
      <c r="T558" s="16"/>
      <c r="U558" s="16"/>
    </row>
    <row r="559" spans="1:207" ht="34.9" customHeight="1" x14ac:dyDescent="0.25">
      <c r="A559" s="224" t="s">
        <v>2621</v>
      </c>
      <c r="B559" s="224"/>
      <c r="C559" s="224"/>
      <c r="D559" s="224"/>
      <c r="E559" s="224"/>
      <c r="F559" s="224"/>
      <c r="G559" s="224"/>
      <c r="H559" s="224"/>
      <c r="I559" s="224"/>
      <c r="J559" s="224"/>
      <c r="K559" s="224"/>
      <c r="L559" s="224"/>
      <c r="M559" s="224"/>
      <c r="N559" s="224"/>
      <c r="O559" s="224"/>
      <c r="P559" s="224"/>
      <c r="Q559" s="224"/>
      <c r="R559" s="224"/>
    </row>
    <row r="560" spans="1:207" s="14" customFormat="1" ht="34.9" customHeight="1" x14ac:dyDescent="0.25">
      <c r="A560" s="227" t="s">
        <v>309</v>
      </c>
      <c r="B560" s="227"/>
      <c r="C560" s="161" t="s">
        <v>21</v>
      </c>
      <c r="D560" s="161" t="s">
        <v>21</v>
      </c>
      <c r="E560" s="161" t="s">
        <v>21</v>
      </c>
      <c r="F560" s="96" t="s">
        <v>21</v>
      </c>
      <c r="G560" s="96" t="s">
        <v>21</v>
      </c>
      <c r="H560" s="97">
        <f>SUM(H561:H563)</f>
        <v>1952</v>
      </c>
      <c r="I560" s="97">
        <f t="shared" ref="I560:O560" si="118">SUM(I561:I563)</f>
        <v>0</v>
      </c>
      <c r="J560" s="97">
        <f t="shared" si="118"/>
        <v>1190.4000000000001</v>
      </c>
      <c r="K560" s="97">
        <f t="shared" si="118"/>
        <v>7500883.5199999996</v>
      </c>
      <c r="L560" s="97">
        <f t="shared" si="118"/>
        <v>0</v>
      </c>
      <c r="M560" s="97">
        <f t="shared" si="118"/>
        <v>0</v>
      </c>
      <c r="N560" s="97">
        <f t="shared" si="118"/>
        <v>0</v>
      </c>
      <c r="O560" s="97">
        <f t="shared" si="118"/>
        <v>7500883.5199999996</v>
      </c>
      <c r="P560" s="34">
        <f>K560/H560</f>
        <v>3842.6657377049178</v>
      </c>
      <c r="Q560" s="98" t="s">
        <v>21</v>
      </c>
      <c r="R560" s="99" t="s">
        <v>21</v>
      </c>
      <c r="S560" s="18"/>
      <c r="T560" s="18"/>
    </row>
    <row r="561" spans="1:207" s="15" customFormat="1" ht="22.9" customHeight="1" x14ac:dyDescent="0.25">
      <c r="A561" s="69" t="s">
        <v>1282</v>
      </c>
      <c r="B561" s="15" t="s">
        <v>827</v>
      </c>
      <c r="C561" s="179">
        <v>1980</v>
      </c>
      <c r="D561" s="179" t="s">
        <v>232</v>
      </c>
      <c r="E561" s="72" t="s">
        <v>22</v>
      </c>
      <c r="F561" s="71">
        <v>2</v>
      </c>
      <c r="G561" s="71">
        <v>1</v>
      </c>
      <c r="H561" s="47">
        <v>844.1</v>
      </c>
      <c r="I561" s="48">
        <v>0</v>
      </c>
      <c r="J561" s="47">
        <v>501.8</v>
      </c>
      <c r="K561" s="37">
        <f>SUM(L561:O561)</f>
        <v>1975276.8</v>
      </c>
      <c r="L561" s="44">
        <v>0</v>
      </c>
      <c r="M561" s="44">
        <v>0</v>
      </c>
      <c r="N561" s="44">
        <v>0</v>
      </c>
      <c r="O561" s="44">
        <f>'[1]Прод. прилож'!$C$228</f>
        <v>1975276.8</v>
      </c>
      <c r="P561" s="44">
        <f>K561/H561</f>
        <v>2340.0980926430516</v>
      </c>
      <c r="Q561" s="50">
        <v>9673</v>
      </c>
      <c r="R561" s="69" t="s">
        <v>94</v>
      </c>
      <c r="S561" s="57"/>
      <c r="T561" s="16"/>
      <c r="U561" s="16"/>
    </row>
    <row r="562" spans="1:207" s="15" customFormat="1" ht="22.9" customHeight="1" x14ac:dyDescent="0.25">
      <c r="A562" s="69" t="s">
        <v>1283</v>
      </c>
      <c r="B562" s="15" t="s">
        <v>828</v>
      </c>
      <c r="C562" s="179">
        <v>1980</v>
      </c>
      <c r="D562" s="179" t="s">
        <v>232</v>
      </c>
      <c r="E562" s="72" t="s">
        <v>22</v>
      </c>
      <c r="F562" s="71">
        <v>2</v>
      </c>
      <c r="G562" s="71">
        <v>1</v>
      </c>
      <c r="H562" s="47">
        <v>835.5</v>
      </c>
      <c r="I562" s="48">
        <v>0</v>
      </c>
      <c r="J562" s="47">
        <v>500.3</v>
      </c>
      <c r="K562" s="37">
        <f>SUM(L562:O562)</f>
        <v>1975276.8</v>
      </c>
      <c r="L562" s="44">
        <v>0</v>
      </c>
      <c r="M562" s="44">
        <v>0</v>
      </c>
      <c r="N562" s="44">
        <v>0</v>
      </c>
      <c r="O562" s="44">
        <f>'[1]Прод. прилож'!$C$229</f>
        <v>1975276.8</v>
      </c>
      <c r="P562" s="44">
        <f>K562/H562</f>
        <v>2364.1852782764813</v>
      </c>
      <c r="Q562" s="50">
        <v>9673</v>
      </c>
      <c r="R562" s="69" t="s">
        <v>94</v>
      </c>
      <c r="S562" s="57"/>
      <c r="T562" s="16"/>
      <c r="U562" s="16"/>
    </row>
    <row r="563" spans="1:207" s="15" customFormat="1" ht="22.9" customHeight="1" x14ac:dyDescent="0.25">
      <c r="A563" s="69" t="s">
        <v>1284</v>
      </c>
      <c r="B563" s="15" t="s">
        <v>829</v>
      </c>
      <c r="C563" s="179">
        <v>1964</v>
      </c>
      <c r="D563" s="179" t="s">
        <v>232</v>
      </c>
      <c r="E563" s="72" t="s">
        <v>20</v>
      </c>
      <c r="F563" s="71">
        <v>2</v>
      </c>
      <c r="G563" s="71">
        <v>1</v>
      </c>
      <c r="H563" s="47">
        <v>272.39999999999998</v>
      </c>
      <c r="I563" s="48">
        <v>0</v>
      </c>
      <c r="J563" s="47">
        <v>188.3</v>
      </c>
      <c r="K563" s="37">
        <f>SUM(L563:O563)</f>
        <v>3550329.92</v>
      </c>
      <c r="L563" s="44">
        <v>0</v>
      </c>
      <c r="M563" s="44">
        <v>0</v>
      </c>
      <c r="N563" s="44">
        <v>0</v>
      </c>
      <c r="O563" s="44">
        <f>'[1]Прод. прилож'!$C$767</f>
        <v>3550329.92</v>
      </c>
      <c r="P563" s="44">
        <f>K563/H563</f>
        <v>13033.516593245229</v>
      </c>
      <c r="Q563" s="50">
        <v>9673</v>
      </c>
      <c r="R563" s="69" t="s">
        <v>95</v>
      </c>
      <c r="S563" s="57"/>
      <c r="T563" s="16"/>
      <c r="U563" s="16"/>
    </row>
    <row r="564" spans="1:207" ht="34.9" customHeight="1" x14ac:dyDescent="0.25">
      <c r="A564" s="224" t="s">
        <v>2622</v>
      </c>
      <c r="B564" s="224"/>
      <c r="C564" s="224"/>
      <c r="D564" s="224"/>
      <c r="E564" s="224"/>
      <c r="F564" s="224"/>
      <c r="G564" s="224"/>
      <c r="H564" s="224"/>
      <c r="I564" s="224"/>
      <c r="J564" s="224"/>
      <c r="K564" s="224"/>
      <c r="L564" s="224"/>
      <c r="M564" s="224"/>
      <c r="N564" s="224"/>
      <c r="O564" s="224"/>
      <c r="P564" s="224"/>
      <c r="Q564" s="224"/>
      <c r="R564" s="224"/>
    </row>
    <row r="565" spans="1:207" s="14" customFormat="1" ht="34.9" customHeight="1" x14ac:dyDescent="0.25">
      <c r="A565" s="227" t="s">
        <v>48</v>
      </c>
      <c r="B565" s="227"/>
      <c r="C565" s="161" t="s">
        <v>21</v>
      </c>
      <c r="D565" s="161" t="s">
        <v>21</v>
      </c>
      <c r="E565" s="161" t="s">
        <v>21</v>
      </c>
      <c r="F565" s="96" t="s">
        <v>21</v>
      </c>
      <c r="G565" s="96" t="s">
        <v>21</v>
      </c>
      <c r="H565" s="97">
        <f>SUM(H566:H575)</f>
        <v>4809.1399999999994</v>
      </c>
      <c r="I565" s="97">
        <f t="shared" ref="I565:O565" si="119">SUM(I566:I575)</f>
        <v>0</v>
      </c>
      <c r="J565" s="97">
        <f t="shared" si="119"/>
        <v>3825.8</v>
      </c>
      <c r="K565" s="97">
        <f t="shared" si="119"/>
        <v>67054756.25999999</v>
      </c>
      <c r="L565" s="97">
        <f t="shared" si="119"/>
        <v>0</v>
      </c>
      <c r="M565" s="97">
        <f t="shared" si="119"/>
        <v>0</v>
      </c>
      <c r="N565" s="97">
        <f t="shared" si="119"/>
        <v>0</v>
      </c>
      <c r="O565" s="97">
        <f t="shared" si="119"/>
        <v>67054756.25999999</v>
      </c>
      <c r="P565" s="34">
        <f t="shared" ref="P565:P575" si="120">K565/H565</f>
        <v>13943.190728487838</v>
      </c>
      <c r="Q565" s="98" t="s">
        <v>21</v>
      </c>
      <c r="R565" s="99" t="s">
        <v>21</v>
      </c>
      <c r="S565" s="18"/>
      <c r="T565" s="18"/>
    </row>
    <row r="566" spans="1:207" s="15" customFormat="1" ht="22.9" customHeight="1" x14ac:dyDescent="0.25">
      <c r="A566" s="69" t="s">
        <v>1285</v>
      </c>
      <c r="B566" s="45" t="s">
        <v>835</v>
      </c>
      <c r="C566" s="179">
        <v>1965</v>
      </c>
      <c r="D566" s="179" t="s">
        <v>232</v>
      </c>
      <c r="E566" s="72" t="s">
        <v>20</v>
      </c>
      <c r="F566" s="71">
        <v>2</v>
      </c>
      <c r="G566" s="71">
        <v>2</v>
      </c>
      <c r="H566" s="47">
        <v>596.9</v>
      </c>
      <c r="I566" s="48">
        <v>0</v>
      </c>
      <c r="J566" s="47">
        <v>560</v>
      </c>
      <c r="K566" s="37">
        <f t="shared" ref="K566:K575" si="121">SUM(L566:O566)</f>
        <v>3174362.6</v>
      </c>
      <c r="L566" s="44">
        <v>0</v>
      </c>
      <c r="M566" s="44">
        <v>0</v>
      </c>
      <c r="N566" s="44">
        <v>0</v>
      </c>
      <c r="O566" s="44">
        <f>'[1]Прод. прилож'!$C$1211</f>
        <v>3174362.6</v>
      </c>
      <c r="P566" s="44">
        <f t="shared" si="120"/>
        <v>5318.0810856089802</v>
      </c>
      <c r="Q566" s="50">
        <v>9673</v>
      </c>
      <c r="R566" s="69" t="s">
        <v>96</v>
      </c>
      <c r="S566" s="65"/>
      <c r="T566" s="17"/>
      <c r="U566" s="16"/>
    </row>
    <row r="567" spans="1:207" s="15" customFormat="1" ht="22.9" customHeight="1" x14ac:dyDescent="0.25">
      <c r="A567" s="69" t="s">
        <v>1286</v>
      </c>
      <c r="B567" s="45" t="s">
        <v>836</v>
      </c>
      <c r="C567" s="179">
        <v>1965</v>
      </c>
      <c r="D567" s="179" t="s">
        <v>232</v>
      </c>
      <c r="E567" s="72" t="s">
        <v>20</v>
      </c>
      <c r="F567" s="71">
        <v>2</v>
      </c>
      <c r="G567" s="71">
        <v>2</v>
      </c>
      <c r="H567" s="47">
        <v>624</v>
      </c>
      <c r="I567" s="48">
        <v>0</v>
      </c>
      <c r="J567" s="47">
        <v>487.9</v>
      </c>
      <c r="K567" s="37">
        <f t="shared" si="121"/>
        <v>6218409.2999999998</v>
      </c>
      <c r="L567" s="44">
        <v>0</v>
      </c>
      <c r="M567" s="44">
        <v>0</v>
      </c>
      <c r="N567" s="44">
        <v>0</v>
      </c>
      <c r="O567" s="44">
        <f>'[1]Прод. прилож'!$C$231</f>
        <v>6218409.2999999998</v>
      </c>
      <c r="P567" s="44">
        <f t="shared" si="120"/>
        <v>9965.3995192307684</v>
      </c>
      <c r="Q567" s="50">
        <v>9673</v>
      </c>
      <c r="R567" s="69" t="s">
        <v>94</v>
      </c>
      <c r="S567" s="65"/>
      <c r="T567" s="17"/>
      <c r="U567" s="16"/>
    </row>
    <row r="568" spans="1:207" s="15" customFormat="1" ht="22.9" customHeight="1" x14ac:dyDescent="0.25">
      <c r="A568" s="69" t="s">
        <v>1287</v>
      </c>
      <c r="B568" s="45" t="s">
        <v>837</v>
      </c>
      <c r="C568" s="179">
        <v>1962</v>
      </c>
      <c r="D568" s="179" t="s">
        <v>232</v>
      </c>
      <c r="E568" s="72" t="s">
        <v>20</v>
      </c>
      <c r="F568" s="71">
        <v>2</v>
      </c>
      <c r="G568" s="71">
        <v>2</v>
      </c>
      <c r="H568" s="47">
        <v>375.6</v>
      </c>
      <c r="I568" s="48">
        <v>0</v>
      </c>
      <c r="J568" s="47">
        <v>258</v>
      </c>
      <c r="K568" s="37">
        <f t="shared" si="121"/>
        <v>9168351.4000000004</v>
      </c>
      <c r="L568" s="44">
        <v>0</v>
      </c>
      <c r="M568" s="44">
        <v>0</v>
      </c>
      <c r="N568" s="44">
        <v>0</v>
      </c>
      <c r="O568" s="44">
        <f>'[1]Прод. прилож'!$C$770</f>
        <v>9168351.4000000004</v>
      </c>
      <c r="P568" s="44">
        <f t="shared" si="120"/>
        <v>24409.881256656015</v>
      </c>
      <c r="Q568" s="50">
        <v>9673</v>
      </c>
      <c r="R568" s="69" t="s">
        <v>95</v>
      </c>
      <c r="S568" s="65"/>
      <c r="T568" s="17"/>
      <c r="U568" s="16"/>
    </row>
    <row r="569" spans="1:207" s="15" customFormat="1" ht="22.9" customHeight="1" x14ac:dyDescent="0.25">
      <c r="A569" s="69" t="s">
        <v>1288</v>
      </c>
      <c r="B569" s="45" t="s">
        <v>838</v>
      </c>
      <c r="C569" s="72">
        <v>1962</v>
      </c>
      <c r="D569" s="72" t="s">
        <v>232</v>
      </c>
      <c r="E569" s="72" t="s">
        <v>20</v>
      </c>
      <c r="F569" s="71">
        <v>2</v>
      </c>
      <c r="G569" s="71">
        <v>2</v>
      </c>
      <c r="H569" s="37">
        <v>461.02</v>
      </c>
      <c r="I569" s="37">
        <v>0</v>
      </c>
      <c r="J569" s="37">
        <v>258.5</v>
      </c>
      <c r="K569" s="37">
        <f t="shared" si="121"/>
        <v>5452170.9800000004</v>
      </c>
      <c r="L569" s="44">
        <v>0</v>
      </c>
      <c r="M569" s="44">
        <v>0</v>
      </c>
      <c r="N569" s="44">
        <v>0</v>
      </c>
      <c r="O569" s="37">
        <f>'[1]Прод. прилож'!$C$232</f>
        <v>5452170.9800000004</v>
      </c>
      <c r="P569" s="44">
        <f t="shared" si="120"/>
        <v>11826.322025074836</v>
      </c>
      <c r="Q569" s="50">
        <v>9673</v>
      </c>
      <c r="R569" s="69" t="s">
        <v>94</v>
      </c>
      <c r="S569" s="65"/>
      <c r="T569" s="17"/>
      <c r="U569" s="16"/>
    </row>
    <row r="570" spans="1:207" s="15" customFormat="1" ht="22.9" customHeight="1" x14ac:dyDescent="0.25">
      <c r="A570" s="69" t="s">
        <v>1289</v>
      </c>
      <c r="B570" s="45" t="s">
        <v>839</v>
      </c>
      <c r="C570" s="72">
        <v>1962</v>
      </c>
      <c r="D570" s="72" t="s">
        <v>232</v>
      </c>
      <c r="E570" s="72" t="s">
        <v>20</v>
      </c>
      <c r="F570" s="71">
        <v>2</v>
      </c>
      <c r="G570" s="71">
        <v>2</v>
      </c>
      <c r="H570" s="47">
        <v>461.02</v>
      </c>
      <c r="I570" s="55">
        <v>0</v>
      </c>
      <c r="J570" s="47">
        <v>211</v>
      </c>
      <c r="K570" s="37">
        <f t="shared" si="121"/>
        <v>5581955.5800000001</v>
      </c>
      <c r="L570" s="44">
        <v>0</v>
      </c>
      <c r="M570" s="44">
        <v>0</v>
      </c>
      <c r="N570" s="44">
        <v>0</v>
      </c>
      <c r="O570" s="44">
        <f>'[1]Прод. прилож'!$C$233</f>
        <v>5581955.5800000001</v>
      </c>
      <c r="P570" s="44">
        <f t="shared" si="120"/>
        <v>12107.838228276431</v>
      </c>
      <c r="Q570" s="50">
        <v>9673</v>
      </c>
      <c r="R570" s="69" t="s">
        <v>94</v>
      </c>
      <c r="S570" s="57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DC570" s="16"/>
      <c r="DD570" s="16"/>
      <c r="DE570" s="16"/>
      <c r="DF570" s="16"/>
      <c r="DG570" s="16"/>
      <c r="DH570" s="16"/>
      <c r="DI570" s="16"/>
      <c r="DJ570" s="16"/>
      <c r="DK570" s="16"/>
      <c r="DL570" s="16"/>
      <c r="DM570" s="16"/>
      <c r="DN570" s="16"/>
      <c r="DO570" s="16"/>
      <c r="DP570" s="16"/>
      <c r="DQ570" s="16"/>
      <c r="DR570" s="16"/>
      <c r="DS570" s="16"/>
      <c r="DT570" s="16"/>
      <c r="DU570" s="16"/>
      <c r="DV570" s="16"/>
      <c r="DW570" s="16"/>
      <c r="DX570" s="16"/>
      <c r="DY570" s="16"/>
      <c r="DZ570" s="16"/>
      <c r="EA570" s="16"/>
      <c r="EB570" s="16"/>
      <c r="EC570" s="16"/>
      <c r="ED570" s="16"/>
      <c r="EE570" s="16"/>
      <c r="EF570" s="16"/>
      <c r="EG570" s="16"/>
      <c r="EH570" s="16"/>
      <c r="EI570" s="16"/>
      <c r="EJ570" s="16"/>
      <c r="EK570" s="16"/>
      <c r="EL570" s="16"/>
      <c r="EM570" s="16"/>
      <c r="EN570" s="16"/>
      <c r="EO570" s="16"/>
      <c r="EP570" s="16"/>
      <c r="EQ570" s="16"/>
      <c r="ER570" s="16"/>
      <c r="ES570" s="16"/>
      <c r="ET570" s="16"/>
      <c r="EU570" s="16"/>
      <c r="EV570" s="16"/>
      <c r="EW570" s="16"/>
      <c r="EX570" s="16"/>
      <c r="EY570" s="16"/>
      <c r="EZ570" s="16"/>
      <c r="FA570" s="16"/>
      <c r="FB570" s="16"/>
      <c r="FC570" s="16"/>
      <c r="FD570" s="16"/>
      <c r="FE570" s="16"/>
      <c r="FF570" s="16"/>
      <c r="FG570" s="16"/>
      <c r="FH570" s="16"/>
      <c r="FI570" s="16"/>
      <c r="FJ570" s="16"/>
      <c r="FK570" s="16"/>
      <c r="FL570" s="16"/>
      <c r="FM570" s="16"/>
      <c r="FN570" s="16"/>
      <c r="FO570" s="16"/>
      <c r="FP570" s="16"/>
      <c r="FQ570" s="16"/>
      <c r="FR570" s="16"/>
      <c r="FS570" s="16"/>
      <c r="FT570" s="16"/>
      <c r="FU570" s="16"/>
      <c r="FV570" s="16"/>
      <c r="FW570" s="16"/>
      <c r="FX570" s="16"/>
      <c r="FY570" s="16"/>
      <c r="FZ570" s="16"/>
      <c r="GA570" s="16"/>
      <c r="GB570" s="16"/>
      <c r="GC570" s="16"/>
      <c r="GD570" s="16"/>
      <c r="GE570" s="16"/>
      <c r="GF570" s="16"/>
      <c r="GG570" s="16"/>
      <c r="GH570" s="16"/>
      <c r="GI570" s="16"/>
      <c r="GJ570" s="16"/>
      <c r="GK570" s="16"/>
      <c r="GL570" s="16"/>
      <c r="GM570" s="16"/>
      <c r="GN570" s="16"/>
      <c r="GO570" s="16"/>
      <c r="GP570" s="16"/>
      <c r="GQ570" s="16"/>
      <c r="GR570" s="16"/>
      <c r="GS570" s="16"/>
      <c r="GT570" s="16"/>
      <c r="GU570" s="16"/>
      <c r="GV570" s="16"/>
      <c r="GW570" s="16"/>
      <c r="GX570" s="16"/>
      <c r="GY570" s="16"/>
    </row>
    <row r="571" spans="1:207" s="15" customFormat="1" ht="22.9" customHeight="1" x14ac:dyDescent="0.25">
      <c r="A571" s="69" t="s">
        <v>1290</v>
      </c>
      <c r="B571" s="15" t="s">
        <v>830</v>
      </c>
      <c r="C571" s="179">
        <v>1966</v>
      </c>
      <c r="D571" s="179" t="s">
        <v>232</v>
      </c>
      <c r="E571" s="72" t="s">
        <v>20</v>
      </c>
      <c r="F571" s="71">
        <v>2</v>
      </c>
      <c r="G571" s="71">
        <v>2</v>
      </c>
      <c r="H571" s="47">
        <v>416.1</v>
      </c>
      <c r="I571" s="48">
        <v>0</v>
      </c>
      <c r="J571" s="47">
        <v>371.9</v>
      </c>
      <c r="K571" s="37">
        <f t="shared" si="121"/>
        <v>4847456.4000000004</v>
      </c>
      <c r="L571" s="44">
        <v>0</v>
      </c>
      <c r="M571" s="44">
        <v>0</v>
      </c>
      <c r="N571" s="44">
        <v>0</v>
      </c>
      <c r="O571" s="44">
        <f>'[1]Прод. прилож'!$C$234</f>
        <v>4847456.4000000004</v>
      </c>
      <c r="P571" s="44">
        <f t="shared" si="120"/>
        <v>11649.739005046864</v>
      </c>
      <c r="Q571" s="50">
        <v>9673</v>
      </c>
      <c r="R571" s="69" t="s">
        <v>94</v>
      </c>
      <c r="S571" s="65"/>
      <c r="T571" s="17"/>
      <c r="U571" s="16"/>
    </row>
    <row r="572" spans="1:207" s="15" customFormat="1" ht="22.9" customHeight="1" x14ac:dyDescent="0.25">
      <c r="A572" s="69" t="s">
        <v>1291</v>
      </c>
      <c r="B572" s="15" t="s">
        <v>831</v>
      </c>
      <c r="C572" s="179">
        <v>1963</v>
      </c>
      <c r="D572" s="179" t="s">
        <v>232</v>
      </c>
      <c r="E572" s="72" t="s">
        <v>20</v>
      </c>
      <c r="F572" s="71">
        <v>2</v>
      </c>
      <c r="G572" s="71">
        <v>2</v>
      </c>
      <c r="H572" s="47">
        <v>420.2</v>
      </c>
      <c r="I572" s="48">
        <v>0</v>
      </c>
      <c r="J572" s="47">
        <v>379.2</v>
      </c>
      <c r="K572" s="37">
        <f t="shared" si="121"/>
        <v>1983252.8</v>
      </c>
      <c r="L572" s="44">
        <v>0</v>
      </c>
      <c r="M572" s="44">
        <v>0</v>
      </c>
      <c r="N572" s="44">
        <v>0</v>
      </c>
      <c r="O572" s="44">
        <f>'[1]Прод. прилож'!$C$235</f>
        <v>1983252.8</v>
      </c>
      <c r="P572" s="44">
        <f t="shared" si="120"/>
        <v>4719.782960495003</v>
      </c>
      <c r="Q572" s="50">
        <v>9673</v>
      </c>
      <c r="R572" s="69" t="s">
        <v>94</v>
      </c>
      <c r="S572" s="65"/>
      <c r="T572" s="17"/>
      <c r="U572" s="16"/>
    </row>
    <row r="573" spans="1:207" s="15" customFormat="1" ht="22.9" customHeight="1" x14ac:dyDescent="0.25">
      <c r="A573" s="69" t="s">
        <v>1292</v>
      </c>
      <c r="B573" s="45" t="s">
        <v>832</v>
      </c>
      <c r="C573" s="179">
        <v>1966</v>
      </c>
      <c r="D573" s="179" t="s">
        <v>232</v>
      </c>
      <c r="E573" s="72" t="s">
        <v>20</v>
      </c>
      <c r="F573" s="71">
        <v>2</v>
      </c>
      <c r="G573" s="71">
        <v>2</v>
      </c>
      <c r="H573" s="47">
        <v>570.79999999999995</v>
      </c>
      <c r="I573" s="48">
        <v>0</v>
      </c>
      <c r="J573" s="47">
        <v>510.8</v>
      </c>
      <c r="K573" s="37">
        <f t="shared" si="121"/>
        <v>10539593.199999999</v>
      </c>
      <c r="L573" s="44">
        <v>0</v>
      </c>
      <c r="M573" s="44">
        <v>0</v>
      </c>
      <c r="N573" s="44">
        <v>0</v>
      </c>
      <c r="O573" s="44">
        <f>'[1]Прод. прилож'!$C$1209</f>
        <v>10539593.199999999</v>
      </c>
      <c r="P573" s="44">
        <f t="shared" si="120"/>
        <v>18464.599159074984</v>
      </c>
      <c r="Q573" s="50">
        <v>9673</v>
      </c>
      <c r="R573" s="69" t="s">
        <v>96</v>
      </c>
      <c r="S573" s="65"/>
      <c r="T573" s="17"/>
      <c r="U573" s="16"/>
    </row>
    <row r="574" spans="1:207" s="15" customFormat="1" ht="22.9" customHeight="1" x14ac:dyDescent="0.25">
      <c r="A574" s="69" t="s">
        <v>1293</v>
      </c>
      <c r="B574" s="45" t="s">
        <v>833</v>
      </c>
      <c r="C574" s="179">
        <v>1966</v>
      </c>
      <c r="D574" s="179" t="s">
        <v>232</v>
      </c>
      <c r="E574" s="72" t="s">
        <v>22</v>
      </c>
      <c r="F574" s="71">
        <v>2</v>
      </c>
      <c r="G574" s="71">
        <v>2</v>
      </c>
      <c r="H574" s="47">
        <v>575</v>
      </c>
      <c r="I574" s="48">
        <v>0</v>
      </c>
      <c r="J574" s="47">
        <v>515</v>
      </c>
      <c r="K574" s="37">
        <f t="shared" si="121"/>
        <v>10542970</v>
      </c>
      <c r="L574" s="44">
        <v>0</v>
      </c>
      <c r="M574" s="44">
        <v>0</v>
      </c>
      <c r="N574" s="44">
        <v>0</v>
      </c>
      <c r="O574" s="44">
        <f>'[1]Прод. прилож'!$C$1210</f>
        <v>10542970</v>
      </c>
      <c r="P574" s="44">
        <f t="shared" si="120"/>
        <v>18335.599999999999</v>
      </c>
      <c r="Q574" s="50">
        <v>9673</v>
      </c>
      <c r="R574" s="69" t="s">
        <v>96</v>
      </c>
      <c r="S574" s="65"/>
      <c r="T574" s="17"/>
      <c r="U574" s="16"/>
    </row>
    <row r="575" spans="1:207" s="14" customFormat="1" ht="22.9" customHeight="1" x14ac:dyDescent="0.25">
      <c r="A575" s="69" t="s">
        <v>1294</v>
      </c>
      <c r="B575" s="45" t="s">
        <v>834</v>
      </c>
      <c r="C575" s="179">
        <v>1966</v>
      </c>
      <c r="D575" s="179" t="s">
        <v>232</v>
      </c>
      <c r="E575" s="72" t="s">
        <v>20</v>
      </c>
      <c r="F575" s="71">
        <v>2</v>
      </c>
      <c r="G575" s="71">
        <v>2</v>
      </c>
      <c r="H575" s="47">
        <v>308.5</v>
      </c>
      <c r="I575" s="48">
        <v>0</v>
      </c>
      <c r="J575" s="47">
        <v>273.5</v>
      </c>
      <c r="K575" s="37">
        <f t="shared" si="121"/>
        <v>9546234</v>
      </c>
      <c r="L575" s="44">
        <v>0</v>
      </c>
      <c r="M575" s="44">
        <v>0</v>
      </c>
      <c r="N575" s="44">
        <v>0</v>
      </c>
      <c r="O575" s="44">
        <f>'[1]Прод. прилож'!$C$769</f>
        <v>9546234</v>
      </c>
      <c r="P575" s="44">
        <f t="shared" si="120"/>
        <v>30944.03241491086</v>
      </c>
      <c r="Q575" s="50">
        <v>9673</v>
      </c>
      <c r="R575" s="69" t="s">
        <v>95</v>
      </c>
      <c r="S575" s="18"/>
      <c r="T575" s="18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</row>
    <row r="576" spans="1:207" s="14" customFormat="1" ht="34.9" customHeight="1" x14ac:dyDescent="0.25">
      <c r="A576" s="224" t="s">
        <v>2623</v>
      </c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224"/>
      <c r="M576" s="224"/>
      <c r="N576" s="224"/>
      <c r="O576" s="224"/>
      <c r="P576" s="224"/>
      <c r="Q576" s="224"/>
      <c r="R576" s="224"/>
    </row>
    <row r="577" spans="1:21" s="14" customFormat="1" ht="34.9" customHeight="1" x14ac:dyDescent="0.25">
      <c r="A577" s="227" t="s">
        <v>46</v>
      </c>
      <c r="B577" s="227"/>
      <c r="C577" s="161" t="s">
        <v>21</v>
      </c>
      <c r="D577" s="161" t="s">
        <v>21</v>
      </c>
      <c r="E577" s="161" t="s">
        <v>21</v>
      </c>
      <c r="F577" s="96" t="s">
        <v>21</v>
      </c>
      <c r="G577" s="96" t="s">
        <v>21</v>
      </c>
      <c r="H577" s="97">
        <f t="shared" ref="H577:O577" si="122">SUM(H578:H593)</f>
        <v>8395.1099999999988</v>
      </c>
      <c r="I577" s="97">
        <f t="shared" si="122"/>
        <v>1807.6</v>
      </c>
      <c r="J577" s="97">
        <f t="shared" si="122"/>
        <v>6968.0999999999995</v>
      </c>
      <c r="K577" s="97">
        <f t="shared" si="122"/>
        <v>67498829.060000002</v>
      </c>
      <c r="L577" s="97">
        <f t="shared" si="122"/>
        <v>0</v>
      </c>
      <c r="M577" s="97">
        <f t="shared" si="122"/>
        <v>0</v>
      </c>
      <c r="N577" s="97">
        <f t="shared" si="122"/>
        <v>0</v>
      </c>
      <c r="O577" s="97">
        <f t="shared" si="122"/>
        <v>67498829.060000002</v>
      </c>
      <c r="P577" s="34">
        <f t="shared" ref="P577:P593" si="123">K577/H577</f>
        <v>8040.255465384017</v>
      </c>
      <c r="Q577" s="98" t="s">
        <v>21</v>
      </c>
      <c r="R577" s="99" t="s">
        <v>21</v>
      </c>
    </row>
    <row r="578" spans="1:21" s="14" customFormat="1" ht="22.9" customHeight="1" x14ac:dyDescent="0.25">
      <c r="A578" s="70" t="s">
        <v>1295</v>
      </c>
      <c r="B578" s="45" t="s">
        <v>840</v>
      </c>
      <c r="C578" s="179">
        <v>1963</v>
      </c>
      <c r="D578" s="179" t="s">
        <v>232</v>
      </c>
      <c r="E578" s="72" t="s">
        <v>20</v>
      </c>
      <c r="F578" s="71">
        <v>2</v>
      </c>
      <c r="G578" s="71">
        <v>1</v>
      </c>
      <c r="H578" s="48">
        <v>423.9</v>
      </c>
      <c r="I578" s="48">
        <v>0</v>
      </c>
      <c r="J578" s="48">
        <v>373.5</v>
      </c>
      <c r="K578" s="37">
        <f t="shared" ref="K578:K593" si="124">SUM(L578:O578)</f>
        <v>5873198.0999999996</v>
      </c>
      <c r="L578" s="44">
        <v>0</v>
      </c>
      <c r="M578" s="44">
        <v>0</v>
      </c>
      <c r="N578" s="44">
        <v>0</v>
      </c>
      <c r="O578" s="44">
        <f>'[1]Прод. прилож'!$C$1213</f>
        <v>5873198.0999999996</v>
      </c>
      <c r="P578" s="44">
        <f t="shared" si="123"/>
        <v>13855.150035385705</v>
      </c>
      <c r="Q578" s="50">
        <v>9673</v>
      </c>
      <c r="R578" s="69" t="s">
        <v>96</v>
      </c>
    </row>
    <row r="579" spans="1:21" s="14" customFormat="1" ht="22.9" customHeight="1" x14ac:dyDescent="0.25">
      <c r="A579" s="70" t="s">
        <v>1296</v>
      </c>
      <c r="B579" s="45" t="s">
        <v>841</v>
      </c>
      <c r="C579" s="93">
        <v>1950</v>
      </c>
      <c r="D579" s="179" t="s">
        <v>232</v>
      </c>
      <c r="E579" s="72" t="s">
        <v>20</v>
      </c>
      <c r="F579" s="71">
        <v>2</v>
      </c>
      <c r="G579" s="71">
        <v>1</v>
      </c>
      <c r="H579" s="48">
        <v>503.8</v>
      </c>
      <c r="I579" s="48">
        <v>0</v>
      </c>
      <c r="J579" s="48">
        <v>488.8</v>
      </c>
      <c r="K579" s="37">
        <f t="shared" si="124"/>
        <v>6737428.8999999994</v>
      </c>
      <c r="L579" s="44">
        <v>0</v>
      </c>
      <c r="M579" s="44">
        <v>0</v>
      </c>
      <c r="N579" s="44">
        <v>0</v>
      </c>
      <c r="O579" s="44">
        <f>'[1]Прод. прилож'!$C$237</f>
        <v>6737428.8999999994</v>
      </c>
      <c r="P579" s="44">
        <f t="shared" si="123"/>
        <v>13373.221317983325</v>
      </c>
      <c r="Q579" s="50">
        <v>9673</v>
      </c>
      <c r="R579" s="69" t="s">
        <v>94</v>
      </c>
    </row>
    <row r="580" spans="1:21" s="14" customFormat="1" ht="22.9" customHeight="1" x14ac:dyDescent="0.25">
      <c r="A580" s="70" t="s">
        <v>1297</v>
      </c>
      <c r="B580" s="45" t="s">
        <v>842</v>
      </c>
      <c r="C580" s="179">
        <v>1961</v>
      </c>
      <c r="D580" s="179" t="s">
        <v>232</v>
      </c>
      <c r="E580" s="72" t="s">
        <v>20</v>
      </c>
      <c r="F580" s="71">
        <v>2</v>
      </c>
      <c r="G580" s="71">
        <v>1</v>
      </c>
      <c r="H580" s="48">
        <v>500.9</v>
      </c>
      <c r="I580" s="48">
        <v>0</v>
      </c>
      <c r="J580" s="48">
        <v>461.9</v>
      </c>
      <c r="K580" s="37">
        <f t="shared" si="124"/>
        <v>6655159</v>
      </c>
      <c r="L580" s="44">
        <v>0</v>
      </c>
      <c r="M580" s="44">
        <v>0</v>
      </c>
      <c r="N580" s="44">
        <v>0</v>
      </c>
      <c r="O580" s="44">
        <f>'[1]Прод. прилож'!$C$1214</f>
        <v>6655159</v>
      </c>
      <c r="P580" s="44">
        <f t="shared" si="123"/>
        <v>13286.40247554402</v>
      </c>
      <c r="Q580" s="50">
        <v>9673</v>
      </c>
      <c r="R580" s="69" t="s">
        <v>96</v>
      </c>
    </row>
    <row r="581" spans="1:21" s="116" customFormat="1" ht="25.15" customHeight="1" x14ac:dyDescent="0.25">
      <c r="A581" s="70" t="s">
        <v>1298</v>
      </c>
      <c r="B581" s="153" t="s">
        <v>2085</v>
      </c>
      <c r="C581" s="155">
        <v>1950</v>
      </c>
      <c r="D581" s="163" t="s">
        <v>232</v>
      </c>
      <c r="E581" s="155" t="s">
        <v>20</v>
      </c>
      <c r="F581" s="163">
        <v>2</v>
      </c>
      <c r="G581" s="163">
        <v>1</v>
      </c>
      <c r="H581" s="204">
        <v>583.13</v>
      </c>
      <c r="I581" s="204">
        <v>465.3</v>
      </c>
      <c r="J581" s="204">
        <v>465.3</v>
      </c>
      <c r="K581" s="37">
        <f t="shared" si="124"/>
        <v>1888851.9</v>
      </c>
      <c r="L581" s="47">
        <v>0</v>
      </c>
      <c r="M581" s="47">
        <v>0</v>
      </c>
      <c r="N581" s="47">
        <v>0</v>
      </c>
      <c r="O581" s="47">
        <f>'[1]Прод. прилож'!$C$238</f>
        <v>1888851.9</v>
      </c>
      <c r="P581" s="50">
        <f>K581/H581</f>
        <v>3239.1609075163342</v>
      </c>
      <c r="Q581" s="37">
        <v>9673</v>
      </c>
      <c r="R581" s="56" t="s">
        <v>94</v>
      </c>
      <c r="S581" s="115"/>
      <c r="T581" s="115"/>
      <c r="U581" s="115"/>
    </row>
    <row r="582" spans="1:21" s="116" customFormat="1" ht="27" customHeight="1" x14ac:dyDescent="0.25">
      <c r="A582" s="70" t="s">
        <v>1299</v>
      </c>
      <c r="B582" s="153" t="s">
        <v>2182</v>
      </c>
      <c r="C582" s="155">
        <v>1950</v>
      </c>
      <c r="D582" s="163" t="s">
        <v>232</v>
      </c>
      <c r="E582" s="155" t="s">
        <v>20</v>
      </c>
      <c r="F582" s="172">
        <v>1</v>
      </c>
      <c r="G582" s="172">
        <v>3</v>
      </c>
      <c r="H582" s="204">
        <v>426.7</v>
      </c>
      <c r="I582" s="204">
        <v>309.3</v>
      </c>
      <c r="J582" s="204">
        <v>182.3</v>
      </c>
      <c r="K582" s="37">
        <f t="shared" si="124"/>
        <v>822403.1</v>
      </c>
      <c r="L582" s="55">
        <v>0</v>
      </c>
      <c r="M582" s="55">
        <v>0</v>
      </c>
      <c r="N582" s="55">
        <v>0</v>
      </c>
      <c r="O582" s="55">
        <f>'[1]Прод. прилож'!$C$239</f>
        <v>822403.1</v>
      </c>
      <c r="P582" s="50">
        <f>K582/H582</f>
        <v>1927.3566908835248</v>
      </c>
      <c r="Q582" s="37">
        <v>9673</v>
      </c>
      <c r="R582" s="56" t="s">
        <v>94</v>
      </c>
      <c r="S582" s="115"/>
      <c r="T582" s="115"/>
      <c r="U582" s="115"/>
    </row>
    <row r="583" spans="1:21" s="14" customFormat="1" ht="22.9" customHeight="1" x14ac:dyDescent="0.25">
      <c r="A583" s="70" t="s">
        <v>1300</v>
      </c>
      <c r="B583" s="45" t="s">
        <v>843</v>
      </c>
      <c r="C583" s="179">
        <v>1962</v>
      </c>
      <c r="D583" s="179" t="s">
        <v>232</v>
      </c>
      <c r="E583" s="72" t="s">
        <v>20</v>
      </c>
      <c r="F583" s="71">
        <v>2</v>
      </c>
      <c r="G583" s="71">
        <v>1</v>
      </c>
      <c r="H583" s="48">
        <v>342.7</v>
      </c>
      <c r="I583" s="48">
        <v>0</v>
      </c>
      <c r="J583" s="48">
        <v>277.60000000000002</v>
      </c>
      <c r="K583" s="37">
        <f t="shared" si="124"/>
        <v>4606659.7</v>
      </c>
      <c r="L583" s="44">
        <v>0</v>
      </c>
      <c r="M583" s="44">
        <v>0</v>
      </c>
      <c r="N583" s="44">
        <v>0</v>
      </c>
      <c r="O583" s="44">
        <f>'[1]Прод. прилож'!$C$240</f>
        <v>4606659.7</v>
      </c>
      <c r="P583" s="44">
        <f t="shared" si="123"/>
        <v>13442.251823752555</v>
      </c>
      <c r="Q583" s="50">
        <v>9673</v>
      </c>
      <c r="R583" s="69" t="s">
        <v>94</v>
      </c>
    </row>
    <row r="584" spans="1:21" s="14" customFormat="1" ht="22.9" customHeight="1" x14ac:dyDescent="0.25">
      <c r="A584" s="70" t="s">
        <v>1301</v>
      </c>
      <c r="B584" s="45" t="s">
        <v>844</v>
      </c>
      <c r="C584" s="179">
        <v>1960</v>
      </c>
      <c r="D584" s="179" t="s">
        <v>232</v>
      </c>
      <c r="E584" s="72" t="s">
        <v>20</v>
      </c>
      <c r="F584" s="71">
        <v>2</v>
      </c>
      <c r="G584" s="71">
        <v>3</v>
      </c>
      <c r="H584" s="48">
        <v>595.29999999999995</v>
      </c>
      <c r="I584" s="48">
        <v>0</v>
      </c>
      <c r="J584" s="48">
        <v>535.5</v>
      </c>
      <c r="K584" s="37">
        <f t="shared" si="124"/>
        <v>3918245</v>
      </c>
      <c r="L584" s="44">
        <v>0</v>
      </c>
      <c r="M584" s="44">
        <v>0</v>
      </c>
      <c r="N584" s="44">
        <v>0</v>
      </c>
      <c r="O584" s="44">
        <f>'[1]Прод. прилож'!$C$1215</f>
        <v>3918245</v>
      </c>
      <c r="P584" s="44">
        <f t="shared" si="123"/>
        <v>6581.9670754241561</v>
      </c>
      <c r="Q584" s="50">
        <v>9673</v>
      </c>
      <c r="R584" s="69" t="s">
        <v>96</v>
      </c>
    </row>
    <row r="585" spans="1:21" s="14" customFormat="1" ht="22.9" customHeight="1" x14ac:dyDescent="0.25">
      <c r="A585" s="70" t="s">
        <v>1302</v>
      </c>
      <c r="B585" s="45" t="s">
        <v>845</v>
      </c>
      <c r="C585" s="179">
        <v>1966</v>
      </c>
      <c r="D585" s="179" t="s">
        <v>232</v>
      </c>
      <c r="E585" s="72" t="s">
        <v>20</v>
      </c>
      <c r="F585" s="71">
        <v>2</v>
      </c>
      <c r="G585" s="71">
        <v>2</v>
      </c>
      <c r="H585" s="48">
        <v>425.4</v>
      </c>
      <c r="I585" s="48">
        <v>0</v>
      </c>
      <c r="J585" s="48">
        <v>379.7</v>
      </c>
      <c r="K585" s="37">
        <f t="shared" si="124"/>
        <v>4963983.3999999994</v>
      </c>
      <c r="L585" s="44">
        <v>0</v>
      </c>
      <c r="M585" s="44">
        <v>0</v>
      </c>
      <c r="N585" s="44">
        <v>0</v>
      </c>
      <c r="O585" s="44">
        <f>'[1]Прод. прилож'!$C$1216</f>
        <v>4963983.3999999994</v>
      </c>
      <c r="P585" s="44">
        <f t="shared" si="123"/>
        <v>11668.97837329572</v>
      </c>
      <c r="Q585" s="50">
        <v>9673</v>
      </c>
      <c r="R585" s="69" t="s">
        <v>96</v>
      </c>
    </row>
    <row r="586" spans="1:21" s="116" customFormat="1" ht="25.15" customHeight="1" x14ac:dyDescent="0.25">
      <c r="A586" s="70" t="s">
        <v>1303</v>
      </c>
      <c r="B586" s="45" t="s">
        <v>2084</v>
      </c>
      <c r="C586" s="179">
        <v>1959</v>
      </c>
      <c r="D586" s="72" t="s">
        <v>232</v>
      </c>
      <c r="E586" s="179" t="s">
        <v>20</v>
      </c>
      <c r="F586" s="64">
        <v>2</v>
      </c>
      <c r="G586" s="64">
        <v>2</v>
      </c>
      <c r="H586" s="55">
        <v>511.88</v>
      </c>
      <c r="I586" s="55">
        <v>392.5</v>
      </c>
      <c r="J586" s="55">
        <v>392.5</v>
      </c>
      <c r="K586" s="37">
        <f t="shared" si="124"/>
        <v>1828892.71</v>
      </c>
      <c r="L586" s="55">
        <v>0</v>
      </c>
      <c r="M586" s="55">
        <v>0</v>
      </c>
      <c r="N586" s="55">
        <v>0</v>
      </c>
      <c r="O586" s="55">
        <f>'[1]Прод. прилож'!$C$241</f>
        <v>1828892.71</v>
      </c>
      <c r="P586" s="50">
        <f>K586/H586</f>
        <v>3572.8934711260449</v>
      </c>
      <c r="Q586" s="37">
        <v>9673</v>
      </c>
      <c r="R586" s="56" t="s">
        <v>94</v>
      </c>
      <c r="S586" s="115"/>
      <c r="T586" s="115"/>
      <c r="U586" s="115"/>
    </row>
    <row r="587" spans="1:21" s="14" customFormat="1" ht="22.9" customHeight="1" x14ac:dyDescent="0.25">
      <c r="A587" s="70" t="s">
        <v>1304</v>
      </c>
      <c r="B587" s="45" t="s">
        <v>846</v>
      </c>
      <c r="C587" s="179">
        <v>1962</v>
      </c>
      <c r="D587" s="179" t="s">
        <v>232</v>
      </c>
      <c r="E587" s="72" t="s">
        <v>20</v>
      </c>
      <c r="F587" s="71">
        <v>2</v>
      </c>
      <c r="G587" s="71">
        <v>2</v>
      </c>
      <c r="H587" s="48">
        <v>423.8</v>
      </c>
      <c r="I587" s="48">
        <v>0</v>
      </c>
      <c r="J587" s="48">
        <v>378</v>
      </c>
      <c r="K587" s="37">
        <f t="shared" si="124"/>
        <v>5898095.5</v>
      </c>
      <c r="L587" s="44">
        <v>0</v>
      </c>
      <c r="M587" s="44">
        <v>0</v>
      </c>
      <c r="N587" s="44">
        <v>0</v>
      </c>
      <c r="O587" s="44">
        <f>'[1]Прод. прилож'!$C$772</f>
        <v>5898095.5</v>
      </c>
      <c r="P587" s="44">
        <f t="shared" si="123"/>
        <v>13917.167295894289</v>
      </c>
      <c r="Q587" s="50">
        <v>9673</v>
      </c>
      <c r="R587" s="69" t="s">
        <v>95</v>
      </c>
    </row>
    <row r="588" spans="1:21" s="14" customFormat="1" ht="22.9" customHeight="1" x14ac:dyDescent="0.25">
      <c r="A588" s="70" t="s">
        <v>1305</v>
      </c>
      <c r="B588" s="45" t="s">
        <v>847</v>
      </c>
      <c r="C588" s="179">
        <v>1961</v>
      </c>
      <c r="D588" s="179" t="s">
        <v>232</v>
      </c>
      <c r="E588" s="72" t="s">
        <v>20</v>
      </c>
      <c r="F588" s="71">
        <v>2</v>
      </c>
      <c r="G588" s="71">
        <v>1</v>
      </c>
      <c r="H588" s="48">
        <v>301</v>
      </c>
      <c r="I588" s="48">
        <v>0</v>
      </c>
      <c r="J588" s="48">
        <v>279.5</v>
      </c>
      <c r="K588" s="37">
        <f t="shared" si="124"/>
        <v>4284051</v>
      </c>
      <c r="L588" s="44">
        <v>0</v>
      </c>
      <c r="M588" s="44">
        <v>0</v>
      </c>
      <c r="N588" s="44">
        <v>0</v>
      </c>
      <c r="O588" s="44">
        <f>'[1]Прод. прилож'!$C$773</f>
        <v>4284051</v>
      </c>
      <c r="P588" s="44">
        <f t="shared" si="123"/>
        <v>14232.72757475083</v>
      </c>
      <c r="Q588" s="50">
        <v>9673</v>
      </c>
      <c r="R588" s="69" t="s">
        <v>95</v>
      </c>
    </row>
    <row r="589" spans="1:21" s="14" customFormat="1" ht="22.9" customHeight="1" x14ac:dyDescent="0.25">
      <c r="A589" s="70" t="s">
        <v>1306</v>
      </c>
      <c r="B589" s="45" t="s">
        <v>848</v>
      </c>
      <c r="C589" s="179">
        <v>1982</v>
      </c>
      <c r="D589" s="179" t="s">
        <v>232</v>
      </c>
      <c r="E589" s="72" t="s">
        <v>20</v>
      </c>
      <c r="F589" s="71">
        <v>2</v>
      </c>
      <c r="G589" s="71">
        <v>1</v>
      </c>
      <c r="H589" s="48">
        <v>1830.6</v>
      </c>
      <c r="I589" s="48">
        <v>0</v>
      </c>
      <c r="J589" s="48">
        <v>1539</v>
      </c>
      <c r="K589" s="37">
        <f t="shared" si="124"/>
        <v>6167333.6999999993</v>
      </c>
      <c r="L589" s="44">
        <v>0</v>
      </c>
      <c r="M589" s="44">
        <v>0</v>
      </c>
      <c r="N589" s="44">
        <v>0</v>
      </c>
      <c r="O589" s="44">
        <f>'[1]Прод. прилож'!$C$244</f>
        <v>6167333.6999999993</v>
      </c>
      <c r="P589" s="44">
        <f t="shared" si="123"/>
        <v>3369.023107177974</v>
      </c>
      <c r="Q589" s="50">
        <v>9673</v>
      </c>
      <c r="R589" s="69" t="s">
        <v>94</v>
      </c>
    </row>
    <row r="590" spans="1:21" s="116" customFormat="1" ht="27" customHeight="1" x14ac:dyDescent="0.25">
      <c r="A590" s="70" t="s">
        <v>1307</v>
      </c>
      <c r="B590" s="45" t="s">
        <v>2183</v>
      </c>
      <c r="C590" s="179">
        <v>1959</v>
      </c>
      <c r="D590" s="72" t="s">
        <v>232</v>
      </c>
      <c r="E590" s="179" t="s">
        <v>20</v>
      </c>
      <c r="F590" s="71">
        <v>2</v>
      </c>
      <c r="G590" s="71">
        <v>1</v>
      </c>
      <c r="H590" s="48">
        <v>438.9</v>
      </c>
      <c r="I590" s="48">
        <v>370</v>
      </c>
      <c r="J590" s="48">
        <v>342.3</v>
      </c>
      <c r="K590" s="37">
        <f t="shared" si="124"/>
        <v>6107298.2999999998</v>
      </c>
      <c r="L590" s="47">
        <v>0</v>
      </c>
      <c r="M590" s="47">
        <v>0</v>
      </c>
      <c r="N590" s="47">
        <v>0</v>
      </c>
      <c r="O590" s="48">
        <f>'[1]Прод. прилож'!$C$242</f>
        <v>6107298.2999999998</v>
      </c>
      <c r="P590" s="50">
        <f t="shared" si="123"/>
        <v>13915.010936431989</v>
      </c>
      <c r="Q590" s="37">
        <v>9673</v>
      </c>
      <c r="R590" s="70" t="s">
        <v>94</v>
      </c>
      <c r="S590" s="117"/>
      <c r="T590" s="117"/>
      <c r="U590" s="115"/>
    </row>
    <row r="591" spans="1:21" s="116" customFormat="1" ht="27" customHeight="1" x14ac:dyDescent="0.25">
      <c r="A591" s="70" t="s">
        <v>1308</v>
      </c>
      <c r="B591" s="45" t="s">
        <v>2184</v>
      </c>
      <c r="C591" s="179">
        <v>1959</v>
      </c>
      <c r="D591" s="72" t="s">
        <v>232</v>
      </c>
      <c r="E591" s="179" t="s">
        <v>20</v>
      </c>
      <c r="F591" s="71">
        <v>2</v>
      </c>
      <c r="G591" s="71">
        <v>1</v>
      </c>
      <c r="H591" s="48">
        <v>336</v>
      </c>
      <c r="I591" s="48">
        <v>270.5</v>
      </c>
      <c r="J591" s="48">
        <v>202.6</v>
      </c>
      <c r="K591" s="37">
        <f t="shared" si="124"/>
        <v>958613.15</v>
      </c>
      <c r="L591" s="47">
        <v>0</v>
      </c>
      <c r="M591" s="47">
        <v>0</v>
      </c>
      <c r="N591" s="47">
        <v>0</v>
      </c>
      <c r="O591" s="48">
        <f>'[1]Прод. прилож'!$C$243</f>
        <v>958613.15</v>
      </c>
      <c r="P591" s="50">
        <f t="shared" si="123"/>
        <v>2853.0153273809524</v>
      </c>
      <c r="Q591" s="37">
        <v>9673</v>
      </c>
      <c r="R591" s="70" t="s">
        <v>94</v>
      </c>
      <c r="S591" s="117"/>
      <c r="T591" s="117"/>
      <c r="U591" s="115"/>
    </row>
    <row r="592" spans="1:21" ht="22.9" customHeight="1" x14ac:dyDescent="0.25">
      <c r="A592" s="70" t="s">
        <v>1309</v>
      </c>
      <c r="B592" s="45" t="s">
        <v>849</v>
      </c>
      <c r="C592" s="179">
        <v>1957</v>
      </c>
      <c r="D592" s="179" t="s">
        <v>232</v>
      </c>
      <c r="E592" s="72" t="s">
        <v>20</v>
      </c>
      <c r="F592" s="71">
        <v>2</v>
      </c>
      <c r="G592" s="71">
        <v>1</v>
      </c>
      <c r="H592" s="48">
        <v>451.8</v>
      </c>
      <c r="I592" s="48">
        <v>0</v>
      </c>
      <c r="J592" s="48">
        <v>393.2</v>
      </c>
      <c r="K592" s="37">
        <f t="shared" si="124"/>
        <v>2611750</v>
      </c>
      <c r="L592" s="44">
        <v>0</v>
      </c>
      <c r="M592" s="44">
        <v>0</v>
      </c>
      <c r="N592" s="44">
        <v>0</v>
      </c>
      <c r="O592" s="44">
        <f>'[1]Прод. прилож'!$C$774</f>
        <v>2611750</v>
      </c>
      <c r="P592" s="44">
        <f t="shared" si="123"/>
        <v>5780.7658255865426</v>
      </c>
      <c r="Q592" s="50">
        <v>9673</v>
      </c>
      <c r="R592" s="69" t="s">
        <v>95</v>
      </c>
    </row>
    <row r="593" spans="1:21" ht="22.9" customHeight="1" x14ac:dyDescent="0.25">
      <c r="A593" s="70" t="s">
        <v>1919</v>
      </c>
      <c r="B593" s="45" t="s">
        <v>850</v>
      </c>
      <c r="C593" s="179">
        <v>1961</v>
      </c>
      <c r="D593" s="179" t="s">
        <v>232</v>
      </c>
      <c r="E593" s="72" t="s">
        <v>20</v>
      </c>
      <c r="F593" s="71">
        <v>2</v>
      </c>
      <c r="G593" s="71">
        <v>1</v>
      </c>
      <c r="H593" s="48">
        <v>299.3</v>
      </c>
      <c r="I593" s="48">
        <v>0</v>
      </c>
      <c r="J593" s="48">
        <v>276.39999999999998</v>
      </c>
      <c r="K593" s="37">
        <f t="shared" si="124"/>
        <v>4176865.6</v>
      </c>
      <c r="L593" s="44">
        <v>0</v>
      </c>
      <c r="M593" s="44">
        <v>0</v>
      </c>
      <c r="N593" s="44">
        <v>0</v>
      </c>
      <c r="O593" s="37">
        <f>'[1]Прод. прилож'!$C$775</f>
        <v>4176865.6</v>
      </c>
      <c r="P593" s="44">
        <f t="shared" si="123"/>
        <v>13955.448045439358</v>
      </c>
      <c r="Q593" s="50">
        <v>9673</v>
      </c>
      <c r="R593" s="69" t="s">
        <v>95</v>
      </c>
    </row>
    <row r="594" spans="1:21" s="14" customFormat="1" ht="34.9" customHeight="1" x14ac:dyDescent="0.25">
      <c r="A594" s="224" t="s">
        <v>2624</v>
      </c>
      <c r="B594" s="224"/>
      <c r="C594" s="224"/>
      <c r="D594" s="224"/>
      <c r="E594" s="224"/>
      <c r="F594" s="224"/>
      <c r="G594" s="224"/>
      <c r="H594" s="224"/>
      <c r="I594" s="224"/>
      <c r="J594" s="224"/>
      <c r="K594" s="224"/>
      <c r="L594" s="224"/>
      <c r="M594" s="224"/>
      <c r="N594" s="224"/>
      <c r="O594" s="224"/>
      <c r="P594" s="224"/>
      <c r="Q594" s="224"/>
      <c r="R594" s="224"/>
    </row>
    <row r="595" spans="1:21" s="14" customFormat="1" ht="34.9" customHeight="1" x14ac:dyDescent="0.25">
      <c r="A595" s="227" t="s">
        <v>310</v>
      </c>
      <c r="B595" s="227"/>
      <c r="C595" s="161" t="s">
        <v>21</v>
      </c>
      <c r="D595" s="161" t="s">
        <v>21</v>
      </c>
      <c r="E595" s="161" t="s">
        <v>21</v>
      </c>
      <c r="F595" s="96" t="s">
        <v>21</v>
      </c>
      <c r="G595" s="96" t="s">
        <v>21</v>
      </c>
      <c r="H595" s="97">
        <f>SUM(H596)</f>
        <v>772.7</v>
      </c>
      <c r="I595" s="97">
        <f t="shared" ref="I595:O595" si="125">SUM(I596)</f>
        <v>392.3</v>
      </c>
      <c r="J595" s="97">
        <f t="shared" si="125"/>
        <v>380.4</v>
      </c>
      <c r="K595" s="97">
        <f t="shared" si="125"/>
        <v>8250811.1699999999</v>
      </c>
      <c r="L595" s="97">
        <f t="shared" si="125"/>
        <v>0</v>
      </c>
      <c r="M595" s="97">
        <f t="shared" si="125"/>
        <v>0</v>
      </c>
      <c r="N595" s="97">
        <f t="shared" si="125"/>
        <v>0</v>
      </c>
      <c r="O595" s="97">
        <f t="shared" si="125"/>
        <v>8250811.1699999999</v>
      </c>
      <c r="P595" s="34">
        <f>K595/H595</f>
        <v>10677.897204607221</v>
      </c>
      <c r="Q595" s="98" t="s">
        <v>21</v>
      </c>
      <c r="R595" s="99" t="s">
        <v>21</v>
      </c>
    </row>
    <row r="596" spans="1:21" s="15" customFormat="1" ht="25.15" customHeight="1" x14ac:dyDescent="0.25">
      <c r="A596" s="69" t="s">
        <v>1310</v>
      </c>
      <c r="B596" s="45" t="s">
        <v>851</v>
      </c>
      <c r="C596" s="179">
        <v>1976</v>
      </c>
      <c r="D596" s="179" t="s">
        <v>232</v>
      </c>
      <c r="E596" s="72" t="s">
        <v>20</v>
      </c>
      <c r="F596" s="71">
        <v>2</v>
      </c>
      <c r="G596" s="71">
        <v>2</v>
      </c>
      <c r="H596" s="48">
        <v>772.7</v>
      </c>
      <c r="I596" s="44">
        <v>392.3</v>
      </c>
      <c r="J596" s="44">
        <v>380.4</v>
      </c>
      <c r="K596" s="37">
        <f>SUM(L596:O596)</f>
        <v>8250811.1699999999</v>
      </c>
      <c r="L596" s="44">
        <v>0</v>
      </c>
      <c r="M596" s="44">
        <v>0</v>
      </c>
      <c r="N596" s="44">
        <v>0</v>
      </c>
      <c r="O596" s="44">
        <f>'[1]Прод. прилож'!$C$246</f>
        <v>8250811.1699999999</v>
      </c>
      <c r="P596" s="44">
        <f>K596/H596</f>
        <v>10677.897204607221</v>
      </c>
      <c r="Q596" s="50">
        <v>9673</v>
      </c>
      <c r="R596" s="69" t="s">
        <v>94</v>
      </c>
      <c r="S596" s="57"/>
      <c r="T596" s="16"/>
      <c r="U596" s="16"/>
    </row>
    <row r="597" spans="1:21" s="14" customFormat="1" ht="34.9" customHeight="1" x14ac:dyDescent="0.25">
      <c r="A597" s="224" t="s">
        <v>2625</v>
      </c>
      <c r="B597" s="224"/>
      <c r="C597" s="224"/>
      <c r="D597" s="224"/>
      <c r="E597" s="224"/>
      <c r="F597" s="224"/>
      <c r="G597" s="224"/>
      <c r="H597" s="224"/>
      <c r="I597" s="224"/>
      <c r="J597" s="224"/>
      <c r="K597" s="224"/>
      <c r="L597" s="224"/>
      <c r="M597" s="224"/>
      <c r="N597" s="224"/>
      <c r="O597" s="224"/>
      <c r="P597" s="224"/>
      <c r="Q597" s="224"/>
      <c r="R597" s="224"/>
    </row>
    <row r="598" spans="1:21" s="14" customFormat="1" ht="34.9" customHeight="1" x14ac:dyDescent="0.25">
      <c r="A598" s="227" t="s">
        <v>311</v>
      </c>
      <c r="B598" s="227"/>
      <c r="C598" s="161" t="s">
        <v>21</v>
      </c>
      <c r="D598" s="161" t="s">
        <v>21</v>
      </c>
      <c r="E598" s="161" t="s">
        <v>21</v>
      </c>
      <c r="F598" s="96" t="s">
        <v>21</v>
      </c>
      <c r="G598" s="96" t="s">
        <v>21</v>
      </c>
      <c r="H598" s="97">
        <f>SUM(H599)</f>
        <v>1453.4</v>
      </c>
      <c r="I598" s="97">
        <f t="shared" ref="I598:O598" si="126">SUM(I599)</f>
        <v>0</v>
      </c>
      <c r="J598" s="97">
        <f t="shared" si="126"/>
        <v>976.2</v>
      </c>
      <c r="K598" s="97">
        <f t="shared" si="126"/>
        <v>9728434</v>
      </c>
      <c r="L598" s="97">
        <f t="shared" si="126"/>
        <v>0</v>
      </c>
      <c r="M598" s="97">
        <f t="shared" si="126"/>
        <v>0</v>
      </c>
      <c r="N598" s="97">
        <f t="shared" si="126"/>
        <v>0</v>
      </c>
      <c r="O598" s="97">
        <f t="shared" si="126"/>
        <v>9728434</v>
      </c>
      <c r="P598" s="34">
        <f>K598/H598</f>
        <v>6693.5695610293105</v>
      </c>
      <c r="Q598" s="98" t="s">
        <v>21</v>
      </c>
      <c r="R598" s="99" t="s">
        <v>21</v>
      </c>
    </row>
    <row r="599" spans="1:21" s="15" customFormat="1" ht="25.15" customHeight="1" x14ac:dyDescent="0.25">
      <c r="A599" s="69" t="s">
        <v>1311</v>
      </c>
      <c r="B599" s="45" t="s">
        <v>852</v>
      </c>
      <c r="C599" s="179">
        <v>1963</v>
      </c>
      <c r="D599" s="179" t="s">
        <v>232</v>
      </c>
      <c r="E599" s="72" t="s">
        <v>20</v>
      </c>
      <c r="F599" s="71">
        <v>3</v>
      </c>
      <c r="G599" s="71">
        <v>2</v>
      </c>
      <c r="H599" s="48">
        <v>1453.4</v>
      </c>
      <c r="I599" s="48">
        <v>0</v>
      </c>
      <c r="J599" s="47">
        <v>976.2</v>
      </c>
      <c r="K599" s="37">
        <f>SUM(L599:O599)</f>
        <v>9728434</v>
      </c>
      <c r="L599" s="44">
        <v>0</v>
      </c>
      <c r="M599" s="44">
        <v>0</v>
      </c>
      <c r="N599" s="44">
        <v>0</v>
      </c>
      <c r="O599" s="44">
        <f>'[1]Прод. прилож'!$C$777</f>
        <v>9728434</v>
      </c>
      <c r="P599" s="44">
        <f>K599/H599</f>
        <v>6693.5695610293105</v>
      </c>
      <c r="Q599" s="50">
        <v>9673</v>
      </c>
      <c r="R599" s="69" t="s">
        <v>95</v>
      </c>
      <c r="S599" s="65"/>
      <c r="T599" s="16"/>
      <c r="U599" s="16"/>
    </row>
    <row r="600" spans="1:21" s="14" customFormat="1" ht="34.9" customHeight="1" x14ac:dyDescent="0.25">
      <c r="A600" s="224" t="s">
        <v>2626</v>
      </c>
      <c r="B600" s="224"/>
      <c r="C600" s="224"/>
      <c r="D600" s="224"/>
      <c r="E600" s="224"/>
      <c r="F600" s="224"/>
      <c r="G600" s="224"/>
      <c r="H600" s="224"/>
      <c r="I600" s="224"/>
      <c r="J600" s="224"/>
      <c r="K600" s="224"/>
      <c r="L600" s="224"/>
      <c r="M600" s="224"/>
      <c r="N600" s="224"/>
      <c r="O600" s="224"/>
      <c r="P600" s="224"/>
      <c r="Q600" s="224"/>
      <c r="R600" s="224"/>
    </row>
    <row r="601" spans="1:21" s="14" customFormat="1" ht="34.9" customHeight="1" x14ac:dyDescent="0.25">
      <c r="A601" s="227" t="s">
        <v>312</v>
      </c>
      <c r="B601" s="227"/>
      <c r="C601" s="161" t="s">
        <v>21</v>
      </c>
      <c r="D601" s="161" t="s">
        <v>21</v>
      </c>
      <c r="E601" s="161" t="s">
        <v>21</v>
      </c>
      <c r="F601" s="96" t="s">
        <v>21</v>
      </c>
      <c r="G601" s="96" t="s">
        <v>21</v>
      </c>
      <c r="H601" s="97">
        <f>SUM(H602:H603)</f>
        <v>831.40000000000009</v>
      </c>
      <c r="I601" s="97">
        <f t="shared" ref="I601:O601" si="127">SUM(I602:I603)</f>
        <v>0</v>
      </c>
      <c r="J601" s="97">
        <f t="shared" si="127"/>
        <v>761.40000000000009</v>
      </c>
      <c r="K601" s="97">
        <f t="shared" si="127"/>
        <v>9109707.8000000007</v>
      </c>
      <c r="L601" s="97">
        <f t="shared" si="127"/>
        <v>0</v>
      </c>
      <c r="M601" s="97">
        <f t="shared" si="127"/>
        <v>0</v>
      </c>
      <c r="N601" s="97">
        <f t="shared" si="127"/>
        <v>0</v>
      </c>
      <c r="O601" s="97">
        <f t="shared" si="127"/>
        <v>9109707.8000000007</v>
      </c>
      <c r="P601" s="34">
        <f>K601/H601</f>
        <v>10957.069761847486</v>
      </c>
      <c r="Q601" s="98" t="s">
        <v>21</v>
      </c>
      <c r="R601" s="99" t="s">
        <v>21</v>
      </c>
    </row>
    <row r="602" spans="1:21" s="15" customFormat="1" ht="25.15" customHeight="1" x14ac:dyDescent="0.25">
      <c r="A602" s="69" t="s">
        <v>1312</v>
      </c>
      <c r="B602" s="45" t="s">
        <v>853</v>
      </c>
      <c r="C602" s="179">
        <v>1963</v>
      </c>
      <c r="D602" s="179" t="s">
        <v>232</v>
      </c>
      <c r="E602" s="72" t="s">
        <v>20</v>
      </c>
      <c r="F602" s="71">
        <v>2</v>
      </c>
      <c r="G602" s="71">
        <v>2</v>
      </c>
      <c r="H602" s="75">
        <v>408.6</v>
      </c>
      <c r="I602" s="48">
        <v>0</v>
      </c>
      <c r="J602" s="47">
        <v>373.6</v>
      </c>
      <c r="K602" s="37">
        <f>SUM(L602:O602)</f>
        <v>6168500.2000000002</v>
      </c>
      <c r="L602" s="44">
        <v>0</v>
      </c>
      <c r="M602" s="44">
        <v>0</v>
      </c>
      <c r="N602" s="44">
        <v>0</v>
      </c>
      <c r="O602" s="44">
        <f>'[1]Прод. прилож'!$C$1218</f>
        <v>6168500.2000000002</v>
      </c>
      <c r="P602" s="44">
        <f>K602/H602</f>
        <v>15096.67205090553</v>
      </c>
      <c r="Q602" s="50">
        <v>9673</v>
      </c>
      <c r="R602" s="69" t="s">
        <v>96</v>
      </c>
      <c r="S602" s="57"/>
      <c r="T602" s="16"/>
      <c r="U602" s="16"/>
    </row>
    <row r="603" spans="1:21" s="16" customFormat="1" ht="25.15" customHeight="1" x14ac:dyDescent="0.25">
      <c r="A603" s="69" t="s">
        <v>1313</v>
      </c>
      <c r="B603" s="45" t="s">
        <v>854</v>
      </c>
      <c r="C603" s="179">
        <v>1960</v>
      </c>
      <c r="D603" s="179" t="s">
        <v>232</v>
      </c>
      <c r="E603" s="72" t="s">
        <v>20</v>
      </c>
      <c r="F603" s="71">
        <v>2</v>
      </c>
      <c r="G603" s="71">
        <v>2</v>
      </c>
      <c r="H603" s="48">
        <v>422.8</v>
      </c>
      <c r="I603" s="48">
        <v>0</v>
      </c>
      <c r="J603" s="47">
        <v>387.8</v>
      </c>
      <c r="K603" s="37">
        <f>SUM(L603:O603)</f>
        <v>2941207.6</v>
      </c>
      <c r="L603" s="44">
        <v>0</v>
      </c>
      <c r="M603" s="44">
        <v>0</v>
      </c>
      <c r="N603" s="44">
        <v>0</v>
      </c>
      <c r="O603" s="44">
        <f>'[1]Прод. прилож'!$C$1219</f>
        <v>2941207.6</v>
      </c>
      <c r="P603" s="44">
        <f>K603/H603</f>
        <v>6956.4985808893098</v>
      </c>
      <c r="Q603" s="50">
        <v>9673</v>
      </c>
      <c r="R603" s="69" t="s">
        <v>96</v>
      </c>
      <c r="S603" s="57"/>
      <c r="U603" s="17"/>
    </row>
    <row r="604" spans="1:21" s="14" customFormat="1" ht="34.9" customHeight="1" x14ac:dyDescent="0.25">
      <c r="A604" s="224" t="s">
        <v>2627</v>
      </c>
      <c r="B604" s="224"/>
      <c r="C604" s="224"/>
      <c r="D604" s="224"/>
      <c r="E604" s="224"/>
      <c r="F604" s="224"/>
      <c r="G604" s="224"/>
      <c r="H604" s="224"/>
      <c r="I604" s="224"/>
      <c r="J604" s="224"/>
      <c r="K604" s="224"/>
      <c r="L604" s="224"/>
      <c r="M604" s="224"/>
      <c r="N604" s="224"/>
      <c r="O604" s="224"/>
      <c r="P604" s="224"/>
      <c r="Q604" s="224"/>
      <c r="R604" s="224"/>
    </row>
    <row r="605" spans="1:21" s="14" customFormat="1" ht="34.9" customHeight="1" x14ac:dyDescent="0.25">
      <c r="A605" s="227" t="s">
        <v>371</v>
      </c>
      <c r="B605" s="227"/>
      <c r="C605" s="161" t="s">
        <v>21</v>
      </c>
      <c r="D605" s="161" t="s">
        <v>21</v>
      </c>
      <c r="E605" s="161" t="s">
        <v>21</v>
      </c>
      <c r="F605" s="96" t="s">
        <v>21</v>
      </c>
      <c r="G605" s="96" t="s">
        <v>21</v>
      </c>
      <c r="H605" s="97">
        <f>SUM(H606:H609)</f>
        <v>3310.4</v>
      </c>
      <c r="I605" s="97">
        <f t="shared" ref="I605:O605" si="128">SUM(I606:I609)</f>
        <v>0</v>
      </c>
      <c r="J605" s="97">
        <f t="shared" si="128"/>
        <v>1476.8</v>
      </c>
      <c r="K605" s="97">
        <f t="shared" si="128"/>
        <v>19905225.600000001</v>
      </c>
      <c r="L605" s="97">
        <f t="shared" si="128"/>
        <v>0</v>
      </c>
      <c r="M605" s="97">
        <f t="shared" si="128"/>
        <v>0</v>
      </c>
      <c r="N605" s="97">
        <f t="shared" si="128"/>
        <v>0</v>
      </c>
      <c r="O605" s="97">
        <f t="shared" si="128"/>
        <v>19905225.600000001</v>
      </c>
      <c r="P605" s="34">
        <f>K605/H605</f>
        <v>6012.9366843885937</v>
      </c>
      <c r="Q605" s="98" t="s">
        <v>21</v>
      </c>
      <c r="R605" s="99" t="s">
        <v>21</v>
      </c>
    </row>
    <row r="606" spans="1:21" s="15" customFormat="1" ht="22.9" customHeight="1" x14ac:dyDescent="0.25">
      <c r="A606" s="69" t="s">
        <v>1314</v>
      </c>
      <c r="B606" s="45" t="s">
        <v>855</v>
      </c>
      <c r="C606" s="179">
        <v>1964</v>
      </c>
      <c r="D606" s="179" t="s">
        <v>232</v>
      </c>
      <c r="E606" s="72" t="s">
        <v>20</v>
      </c>
      <c r="F606" s="71">
        <v>2</v>
      </c>
      <c r="G606" s="71">
        <v>2</v>
      </c>
      <c r="H606" s="75">
        <v>827.6</v>
      </c>
      <c r="I606" s="48">
        <v>0</v>
      </c>
      <c r="J606" s="47">
        <v>369.2</v>
      </c>
      <c r="K606" s="37">
        <f>SUM(L606:O606)</f>
        <v>4976306.4000000004</v>
      </c>
      <c r="L606" s="44">
        <v>0</v>
      </c>
      <c r="M606" s="44">
        <v>0</v>
      </c>
      <c r="N606" s="44">
        <v>0</v>
      </c>
      <c r="O606" s="44">
        <f>'[1]Прод. прилож'!$C$779</f>
        <v>4976306.4000000004</v>
      </c>
      <c r="P606" s="44">
        <f>K606/H606</f>
        <v>6012.9366843885937</v>
      </c>
      <c r="Q606" s="50">
        <v>9673</v>
      </c>
      <c r="R606" s="69" t="s">
        <v>95</v>
      </c>
      <c r="S606" s="57"/>
      <c r="T606" s="16"/>
      <c r="U606" s="16"/>
    </row>
    <row r="607" spans="1:21" s="16" customFormat="1" ht="22.9" customHeight="1" x14ac:dyDescent="0.25">
      <c r="A607" s="69" t="s">
        <v>1315</v>
      </c>
      <c r="B607" s="45" t="s">
        <v>856</v>
      </c>
      <c r="C607" s="179">
        <v>1964</v>
      </c>
      <c r="D607" s="179" t="s">
        <v>232</v>
      </c>
      <c r="E607" s="72" t="s">
        <v>20</v>
      </c>
      <c r="F607" s="71">
        <v>2</v>
      </c>
      <c r="G607" s="71">
        <v>2</v>
      </c>
      <c r="H607" s="75">
        <v>827.6</v>
      </c>
      <c r="I607" s="48">
        <v>0</v>
      </c>
      <c r="J607" s="47">
        <v>369.2</v>
      </c>
      <c r="K607" s="37">
        <f>SUM(L607:O607)</f>
        <v>4976306.4000000004</v>
      </c>
      <c r="L607" s="44">
        <v>0</v>
      </c>
      <c r="M607" s="44">
        <v>0</v>
      </c>
      <c r="N607" s="44">
        <v>0</v>
      </c>
      <c r="O607" s="44">
        <f>'[1]Прод. прилож'!$C$780</f>
        <v>4976306.4000000004</v>
      </c>
      <c r="P607" s="44">
        <f>K607/H607</f>
        <v>6012.9366843885937</v>
      </c>
      <c r="Q607" s="50">
        <v>9673</v>
      </c>
      <c r="R607" s="69" t="s">
        <v>95</v>
      </c>
      <c r="S607" s="57"/>
    </row>
    <row r="608" spans="1:21" s="15" customFormat="1" ht="22.9" customHeight="1" x14ac:dyDescent="0.25">
      <c r="A608" s="69" t="s">
        <v>1316</v>
      </c>
      <c r="B608" s="45" t="s">
        <v>857</v>
      </c>
      <c r="C608" s="179">
        <v>1964</v>
      </c>
      <c r="D608" s="179" t="s">
        <v>232</v>
      </c>
      <c r="E608" s="72" t="s">
        <v>372</v>
      </c>
      <c r="F608" s="71">
        <v>2</v>
      </c>
      <c r="G608" s="71">
        <v>2</v>
      </c>
      <c r="H608" s="75">
        <v>827.6</v>
      </c>
      <c r="I608" s="48">
        <v>0</v>
      </c>
      <c r="J608" s="47">
        <v>369.2</v>
      </c>
      <c r="K608" s="37">
        <f>SUM(L608:O608)</f>
        <v>4976306.4000000004</v>
      </c>
      <c r="L608" s="44">
        <v>0</v>
      </c>
      <c r="M608" s="44">
        <v>0</v>
      </c>
      <c r="N608" s="44">
        <v>0</v>
      </c>
      <c r="O608" s="44">
        <f>'[1]Прод. прилож'!$C$1221</f>
        <v>4976306.4000000004</v>
      </c>
      <c r="P608" s="44">
        <f>K608/H608</f>
        <v>6012.9366843885937</v>
      </c>
      <c r="Q608" s="50">
        <v>9673</v>
      </c>
      <c r="R608" s="69" t="s">
        <v>96</v>
      </c>
      <c r="S608" s="65"/>
      <c r="T608" s="17"/>
      <c r="U608" s="16"/>
    </row>
    <row r="609" spans="1:21" s="15" customFormat="1" ht="22.9" customHeight="1" x14ac:dyDescent="0.25">
      <c r="A609" s="69" t="s">
        <v>1317</v>
      </c>
      <c r="B609" s="45" t="s">
        <v>858</v>
      </c>
      <c r="C609" s="179">
        <v>1964</v>
      </c>
      <c r="D609" s="179" t="s">
        <v>232</v>
      </c>
      <c r="E609" s="72" t="s">
        <v>20</v>
      </c>
      <c r="F609" s="71">
        <v>2</v>
      </c>
      <c r="G609" s="71">
        <v>2</v>
      </c>
      <c r="H609" s="75">
        <v>827.6</v>
      </c>
      <c r="I609" s="48">
        <v>0</v>
      </c>
      <c r="J609" s="47">
        <v>369.2</v>
      </c>
      <c r="K609" s="37">
        <f>SUM(L609:O609)</f>
        <v>4976306.4000000004</v>
      </c>
      <c r="L609" s="44">
        <v>0</v>
      </c>
      <c r="M609" s="44">
        <v>0</v>
      </c>
      <c r="N609" s="44">
        <v>0</v>
      </c>
      <c r="O609" s="44">
        <f>'[1]Прод. прилож'!$C$1222</f>
        <v>4976306.4000000004</v>
      </c>
      <c r="P609" s="44">
        <f>K609/H609</f>
        <v>6012.9366843885937</v>
      </c>
      <c r="Q609" s="50">
        <v>9673</v>
      </c>
      <c r="R609" s="69" t="s">
        <v>96</v>
      </c>
      <c r="S609" s="65"/>
      <c r="T609" s="17"/>
      <c r="U609" s="16"/>
    </row>
    <row r="610" spans="1:21" s="15" customFormat="1" ht="34.9" customHeight="1" x14ac:dyDescent="0.25">
      <c r="A610" s="224" t="s">
        <v>2628</v>
      </c>
      <c r="B610" s="224"/>
      <c r="C610" s="224"/>
      <c r="D610" s="224"/>
      <c r="E610" s="224"/>
      <c r="F610" s="224"/>
      <c r="G610" s="224"/>
      <c r="H610" s="224"/>
      <c r="I610" s="224"/>
      <c r="J610" s="224"/>
      <c r="K610" s="224"/>
      <c r="L610" s="224"/>
      <c r="M610" s="224"/>
      <c r="N610" s="224"/>
      <c r="O610" s="224"/>
      <c r="P610" s="224"/>
      <c r="Q610" s="224"/>
      <c r="R610" s="224"/>
      <c r="S610" s="57"/>
      <c r="T610" s="16"/>
      <c r="U610" s="16"/>
    </row>
    <row r="611" spans="1:21" s="15" customFormat="1" ht="34.9" customHeight="1" x14ac:dyDescent="0.25">
      <c r="A611" s="227" t="s">
        <v>373</v>
      </c>
      <c r="B611" s="227"/>
      <c r="C611" s="161" t="s">
        <v>21</v>
      </c>
      <c r="D611" s="161" t="s">
        <v>21</v>
      </c>
      <c r="E611" s="161" t="s">
        <v>21</v>
      </c>
      <c r="F611" s="96" t="s">
        <v>21</v>
      </c>
      <c r="G611" s="96" t="s">
        <v>21</v>
      </c>
      <c r="H611" s="97">
        <f t="shared" ref="H611:O611" si="129">SUM(H612:H632)</f>
        <v>15938.94</v>
      </c>
      <c r="I611" s="97">
        <f t="shared" si="129"/>
        <v>0</v>
      </c>
      <c r="J611" s="97">
        <f t="shared" si="129"/>
        <v>13082.480000000001</v>
      </c>
      <c r="K611" s="97">
        <f t="shared" si="129"/>
        <v>101188094.56</v>
      </c>
      <c r="L611" s="97">
        <f t="shared" si="129"/>
        <v>0</v>
      </c>
      <c r="M611" s="97">
        <f t="shared" si="129"/>
        <v>0</v>
      </c>
      <c r="N611" s="97">
        <f t="shared" si="129"/>
        <v>0</v>
      </c>
      <c r="O611" s="97">
        <f t="shared" si="129"/>
        <v>101188094.56</v>
      </c>
      <c r="P611" s="34">
        <f>K611/H611</f>
        <v>6348.4833094296109</v>
      </c>
      <c r="Q611" s="98" t="s">
        <v>21</v>
      </c>
      <c r="R611" s="99" t="s">
        <v>21</v>
      </c>
      <c r="S611" s="57"/>
      <c r="T611" s="16"/>
      <c r="U611" s="16"/>
    </row>
    <row r="612" spans="1:21" s="116" customFormat="1" ht="25.9" customHeight="1" x14ac:dyDescent="0.25">
      <c r="A612" s="151" t="s">
        <v>1318</v>
      </c>
      <c r="B612" s="153" t="s">
        <v>1871</v>
      </c>
      <c r="C612" s="155">
        <v>1953</v>
      </c>
      <c r="D612" s="155" t="s">
        <v>232</v>
      </c>
      <c r="E612" s="155" t="s">
        <v>20</v>
      </c>
      <c r="F612" s="155">
        <v>2</v>
      </c>
      <c r="G612" s="155">
        <v>2</v>
      </c>
      <c r="H612" s="157">
        <v>692.6</v>
      </c>
      <c r="I612" s="157">
        <v>0</v>
      </c>
      <c r="J612" s="157">
        <v>469.54</v>
      </c>
      <c r="K612" s="37">
        <f>SUM(L612:O612)</f>
        <v>556850.4</v>
      </c>
      <c r="L612" s="48">
        <v>0</v>
      </c>
      <c r="M612" s="48">
        <v>0</v>
      </c>
      <c r="N612" s="48">
        <v>0</v>
      </c>
      <c r="O612" s="48">
        <f>'[1]Прод. прилож'!$C$248</f>
        <v>556850.4</v>
      </c>
      <c r="P612" s="50">
        <f>K612/H612</f>
        <v>804</v>
      </c>
      <c r="Q612" s="37">
        <v>9673</v>
      </c>
      <c r="R612" s="70" t="s">
        <v>94</v>
      </c>
      <c r="S612" s="115"/>
      <c r="T612" s="115"/>
      <c r="U612" s="115"/>
    </row>
    <row r="613" spans="1:21" s="115" customFormat="1" ht="25.9" customHeight="1" x14ac:dyDescent="0.25">
      <c r="A613" s="195" t="s">
        <v>1319</v>
      </c>
      <c r="B613" s="153" t="s">
        <v>1872</v>
      </c>
      <c r="C613" s="155">
        <v>1954</v>
      </c>
      <c r="D613" s="155" t="s">
        <v>232</v>
      </c>
      <c r="E613" s="155" t="s">
        <v>20</v>
      </c>
      <c r="F613" s="172">
        <v>2</v>
      </c>
      <c r="G613" s="172">
        <v>2</v>
      </c>
      <c r="H613" s="157">
        <v>692.6</v>
      </c>
      <c r="I613" s="157">
        <v>0</v>
      </c>
      <c r="J613" s="157">
        <v>513.1</v>
      </c>
      <c r="K613" s="37">
        <f>SUM(L613:O613)</f>
        <v>556850.4</v>
      </c>
      <c r="L613" s="48">
        <v>0</v>
      </c>
      <c r="M613" s="48">
        <v>0</v>
      </c>
      <c r="N613" s="48">
        <v>0</v>
      </c>
      <c r="O613" s="44">
        <f>'[1]Прод. прилож'!$C$249</f>
        <v>556850.4</v>
      </c>
      <c r="P613" s="50">
        <f>K613/H613</f>
        <v>804</v>
      </c>
      <c r="Q613" s="37">
        <v>9673</v>
      </c>
      <c r="R613" s="70" t="s">
        <v>94</v>
      </c>
    </row>
    <row r="614" spans="1:21" s="15" customFormat="1" ht="25.9" customHeight="1" x14ac:dyDescent="0.25">
      <c r="A614" s="195" t="s">
        <v>1320</v>
      </c>
      <c r="B614" s="45" t="s">
        <v>861</v>
      </c>
      <c r="C614" s="179">
        <v>1966</v>
      </c>
      <c r="D614" s="179" t="s">
        <v>232</v>
      </c>
      <c r="E614" s="179" t="s">
        <v>20</v>
      </c>
      <c r="F614" s="179">
        <v>2</v>
      </c>
      <c r="G614" s="179">
        <v>2</v>
      </c>
      <c r="H614" s="91">
        <v>676.5</v>
      </c>
      <c r="I614" s="48">
        <v>0</v>
      </c>
      <c r="J614" s="48">
        <v>628.1</v>
      </c>
      <c r="K614" s="37">
        <f t="shared" ref="K614:K632" si="130">SUM(L614:O614)</f>
        <v>8006466.5</v>
      </c>
      <c r="L614" s="44">
        <v>0</v>
      </c>
      <c r="M614" s="44">
        <v>0</v>
      </c>
      <c r="N614" s="44">
        <v>0</v>
      </c>
      <c r="O614" s="48">
        <f>'[1]Прод. прилож'!$C$782</f>
        <v>8006466.5</v>
      </c>
      <c r="P614" s="44">
        <f t="shared" ref="P614:P632" si="131">K614/H614</f>
        <v>11835.131559497413</v>
      </c>
      <c r="Q614" s="50">
        <v>9673</v>
      </c>
      <c r="R614" s="70" t="s">
        <v>95</v>
      </c>
      <c r="S614" s="57"/>
      <c r="T614" s="16"/>
      <c r="U614" s="16"/>
    </row>
    <row r="615" spans="1:21" s="15" customFormat="1" ht="25.9" customHeight="1" x14ac:dyDescent="0.25">
      <c r="A615" s="195" t="s">
        <v>1321</v>
      </c>
      <c r="B615" s="45" t="s">
        <v>862</v>
      </c>
      <c r="C615" s="179">
        <v>1970</v>
      </c>
      <c r="D615" s="179" t="s">
        <v>232</v>
      </c>
      <c r="E615" s="179" t="s">
        <v>20</v>
      </c>
      <c r="F615" s="179">
        <v>2</v>
      </c>
      <c r="G615" s="179">
        <v>3</v>
      </c>
      <c r="H615" s="91">
        <v>980.3</v>
      </c>
      <c r="I615" s="48">
        <v>0</v>
      </c>
      <c r="J615" s="48">
        <v>894.7</v>
      </c>
      <c r="K615" s="37">
        <f t="shared" si="130"/>
        <v>11577915.5</v>
      </c>
      <c r="L615" s="44">
        <v>0</v>
      </c>
      <c r="M615" s="44">
        <v>0</v>
      </c>
      <c r="N615" s="44">
        <v>0</v>
      </c>
      <c r="O615" s="48">
        <f>'[1]Прод. прилож'!$C$1224</f>
        <v>11577915.5</v>
      </c>
      <c r="P615" s="44">
        <f t="shared" si="131"/>
        <v>11810.58400489646</v>
      </c>
      <c r="Q615" s="50">
        <v>9673</v>
      </c>
      <c r="R615" s="70" t="s">
        <v>96</v>
      </c>
      <c r="S615" s="57"/>
      <c r="T615" s="16"/>
      <c r="U615" s="16"/>
    </row>
    <row r="616" spans="1:21" s="15" customFormat="1" ht="25.9" customHeight="1" x14ac:dyDescent="0.25">
      <c r="A616" s="195" t="s">
        <v>1322</v>
      </c>
      <c r="B616" s="45" t="s">
        <v>863</v>
      </c>
      <c r="C616" s="179">
        <v>1952</v>
      </c>
      <c r="D616" s="179" t="s">
        <v>232</v>
      </c>
      <c r="E616" s="179" t="s">
        <v>20</v>
      </c>
      <c r="F616" s="179">
        <v>2</v>
      </c>
      <c r="G616" s="179">
        <v>2</v>
      </c>
      <c r="H616" s="91">
        <v>615.4</v>
      </c>
      <c r="I616" s="48">
        <v>0</v>
      </c>
      <c r="J616" s="48">
        <v>570.79999999999995</v>
      </c>
      <c r="K616" s="37">
        <f t="shared" si="130"/>
        <v>2853194</v>
      </c>
      <c r="L616" s="44">
        <v>0</v>
      </c>
      <c r="M616" s="44">
        <v>0</v>
      </c>
      <c r="N616" s="44">
        <v>0</v>
      </c>
      <c r="O616" s="48">
        <f>'[1]Прод. прилож'!$C$250</f>
        <v>2853194</v>
      </c>
      <c r="P616" s="44">
        <f t="shared" si="131"/>
        <v>4636.3243418914526</v>
      </c>
      <c r="Q616" s="50">
        <v>9673</v>
      </c>
      <c r="R616" s="70" t="s">
        <v>94</v>
      </c>
      <c r="S616" s="57"/>
      <c r="T616" s="16"/>
      <c r="U616" s="16"/>
    </row>
    <row r="617" spans="1:21" s="15" customFormat="1" ht="25.9" customHeight="1" x14ac:dyDescent="0.25">
      <c r="A617" s="195" t="s">
        <v>1323</v>
      </c>
      <c r="B617" s="45" t="s">
        <v>859</v>
      </c>
      <c r="C617" s="179">
        <v>1961</v>
      </c>
      <c r="D617" s="179" t="s">
        <v>232</v>
      </c>
      <c r="E617" s="179" t="s">
        <v>20</v>
      </c>
      <c r="F617" s="179">
        <v>2</v>
      </c>
      <c r="G617" s="179">
        <v>2</v>
      </c>
      <c r="H617" s="91">
        <v>718.8</v>
      </c>
      <c r="I617" s="48">
        <v>0</v>
      </c>
      <c r="J617" s="48">
        <v>544.79999999999995</v>
      </c>
      <c r="K617" s="37">
        <f t="shared" si="130"/>
        <v>9645220.7599999998</v>
      </c>
      <c r="L617" s="44">
        <v>0</v>
      </c>
      <c r="M617" s="44">
        <v>0</v>
      </c>
      <c r="N617" s="44">
        <v>0</v>
      </c>
      <c r="O617" s="48">
        <f>'[1]Прод. прилож'!$C$251</f>
        <v>9645220.7599999998</v>
      </c>
      <c r="P617" s="44">
        <f t="shared" si="131"/>
        <v>13418.504117974402</v>
      </c>
      <c r="Q617" s="50">
        <v>9673</v>
      </c>
      <c r="R617" s="70" t="s">
        <v>94</v>
      </c>
      <c r="S617" s="57"/>
      <c r="T617" s="16"/>
      <c r="U617" s="16"/>
    </row>
    <row r="618" spans="1:21" s="15" customFormat="1" ht="25.9" customHeight="1" x14ac:dyDescent="0.25">
      <c r="A618" s="195" t="s">
        <v>1324</v>
      </c>
      <c r="B618" s="45" t="s">
        <v>860</v>
      </c>
      <c r="C618" s="179">
        <v>1965</v>
      </c>
      <c r="D618" s="179" t="s">
        <v>232</v>
      </c>
      <c r="E618" s="179" t="s">
        <v>20</v>
      </c>
      <c r="F618" s="179">
        <v>2</v>
      </c>
      <c r="G618" s="179">
        <v>2</v>
      </c>
      <c r="H618" s="91">
        <v>589.6</v>
      </c>
      <c r="I618" s="48">
        <v>0</v>
      </c>
      <c r="J618" s="48">
        <v>541.20000000000005</v>
      </c>
      <c r="K618" s="37">
        <f t="shared" si="130"/>
        <v>7008379</v>
      </c>
      <c r="L618" s="44">
        <v>0</v>
      </c>
      <c r="M618" s="44">
        <v>0</v>
      </c>
      <c r="N618" s="44">
        <v>0</v>
      </c>
      <c r="O618" s="48">
        <f>'[1]Прод. прилож'!$C$783</f>
        <v>7008379</v>
      </c>
      <c r="P618" s="44">
        <f t="shared" si="131"/>
        <v>11886.667232021709</v>
      </c>
      <c r="Q618" s="50">
        <v>9673</v>
      </c>
      <c r="R618" s="70" t="s">
        <v>95</v>
      </c>
      <c r="S618" s="57"/>
      <c r="T618" s="16"/>
      <c r="U618" s="16"/>
    </row>
    <row r="619" spans="1:21" s="15" customFormat="1" ht="36" customHeight="1" x14ac:dyDescent="0.25">
      <c r="A619" s="195" t="s">
        <v>1325</v>
      </c>
      <c r="B619" s="45" t="s">
        <v>1884</v>
      </c>
      <c r="C619" s="179">
        <v>1964</v>
      </c>
      <c r="D619" s="179" t="s">
        <v>232</v>
      </c>
      <c r="E619" s="179" t="s">
        <v>20</v>
      </c>
      <c r="F619" s="179">
        <v>2</v>
      </c>
      <c r="G619" s="179">
        <v>2</v>
      </c>
      <c r="H619" s="91">
        <v>576.47</v>
      </c>
      <c r="I619" s="48">
        <v>0</v>
      </c>
      <c r="J619" s="48">
        <v>528.07000000000005</v>
      </c>
      <c r="K619" s="37">
        <f>SUM(L619:O619)</f>
        <v>3441155</v>
      </c>
      <c r="L619" s="44">
        <v>0</v>
      </c>
      <c r="M619" s="44">
        <v>0</v>
      </c>
      <c r="N619" s="44">
        <v>0</v>
      </c>
      <c r="O619" s="48">
        <f>'[1]Прод. прилож'!$C$252</f>
        <v>3441155</v>
      </c>
      <c r="P619" s="44">
        <f>K619/H619</f>
        <v>5969.3566013842865</v>
      </c>
      <c r="Q619" s="50">
        <v>9673</v>
      </c>
      <c r="R619" s="70" t="s">
        <v>94</v>
      </c>
      <c r="S619" s="57"/>
      <c r="T619" s="16"/>
      <c r="U619" s="16"/>
    </row>
    <row r="620" spans="1:21" s="116" customFormat="1" ht="25.9" customHeight="1" x14ac:dyDescent="0.25">
      <c r="A620" s="195" t="s">
        <v>1326</v>
      </c>
      <c r="B620" s="45" t="s">
        <v>2185</v>
      </c>
      <c r="C620" s="179">
        <v>1960</v>
      </c>
      <c r="D620" s="179" t="s">
        <v>232</v>
      </c>
      <c r="E620" s="179" t="s">
        <v>20</v>
      </c>
      <c r="F620" s="64">
        <v>2</v>
      </c>
      <c r="G620" s="64">
        <v>2</v>
      </c>
      <c r="H620" s="48">
        <v>473.6</v>
      </c>
      <c r="I620" s="48">
        <v>0</v>
      </c>
      <c r="J620" s="48">
        <v>359.8</v>
      </c>
      <c r="K620" s="37">
        <f t="shared" ref="K620" si="132">SUM(L620:O620)</f>
        <v>463251.20000000001</v>
      </c>
      <c r="L620" s="85">
        <v>0</v>
      </c>
      <c r="M620" s="85">
        <v>0</v>
      </c>
      <c r="N620" s="85">
        <v>0</v>
      </c>
      <c r="O620" s="44">
        <f>'[1]Прод. прилож'!$C$253</f>
        <v>463251.20000000001</v>
      </c>
      <c r="P620" s="50">
        <f t="shared" ref="P620" si="133">K620/H620</f>
        <v>978.14864864864865</v>
      </c>
      <c r="Q620" s="37">
        <v>9673</v>
      </c>
      <c r="R620" s="70" t="s">
        <v>94</v>
      </c>
      <c r="S620" s="117"/>
      <c r="T620" s="117"/>
      <c r="U620" s="115"/>
    </row>
    <row r="621" spans="1:21" s="15" customFormat="1" ht="25.9" customHeight="1" x14ac:dyDescent="0.25">
      <c r="A621" s="195" t="s">
        <v>1327</v>
      </c>
      <c r="B621" s="45" t="s">
        <v>864</v>
      </c>
      <c r="C621" s="179">
        <v>1966</v>
      </c>
      <c r="D621" s="179" t="s">
        <v>232</v>
      </c>
      <c r="E621" s="179" t="s">
        <v>20</v>
      </c>
      <c r="F621" s="179">
        <v>2</v>
      </c>
      <c r="G621" s="179">
        <v>2</v>
      </c>
      <c r="H621" s="91">
        <v>560.5</v>
      </c>
      <c r="I621" s="48">
        <v>0</v>
      </c>
      <c r="J621" s="48">
        <v>510.5</v>
      </c>
      <c r="K621" s="37">
        <f t="shared" si="130"/>
        <v>6728427.5</v>
      </c>
      <c r="L621" s="44">
        <v>0</v>
      </c>
      <c r="M621" s="44">
        <v>0</v>
      </c>
      <c r="N621" s="44">
        <v>0</v>
      </c>
      <c r="O621" s="48">
        <f>'[1]Прод. прилож'!$C$1225</f>
        <v>6728427.5</v>
      </c>
      <c r="P621" s="44">
        <f t="shared" si="131"/>
        <v>12004.330954504907</v>
      </c>
      <c r="Q621" s="50">
        <v>9673</v>
      </c>
      <c r="R621" s="70" t="s">
        <v>96</v>
      </c>
      <c r="S621" s="57"/>
      <c r="T621" s="16"/>
      <c r="U621" s="16"/>
    </row>
    <row r="622" spans="1:21" s="116" customFormat="1" ht="25.9" customHeight="1" x14ac:dyDescent="0.25">
      <c r="A622" s="195" t="s">
        <v>1328</v>
      </c>
      <c r="B622" s="153" t="s">
        <v>1873</v>
      </c>
      <c r="C622" s="163">
        <v>1952</v>
      </c>
      <c r="D622" s="163" t="s">
        <v>232</v>
      </c>
      <c r="E622" s="163" t="s">
        <v>20</v>
      </c>
      <c r="F622" s="170">
        <v>2</v>
      </c>
      <c r="G622" s="170">
        <v>1</v>
      </c>
      <c r="H622" s="183">
        <v>334.8</v>
      </c>
      <c r="I622" s="183">
        <v>0</v>
      </c>
      <c r="J622" s="183">
        <v>258.60000000000002</v>
      </c>
      <c r="K622" s="37">
        <f>SUM(L622:O622)</f>
        <v>269179.2</v>
      </c>
      <c r="L622" s="89">
        <v>0</v>
      </c>
      <c r="M622" s="89">
        <v>0</v>
      </c>
      <c r="N622" s="89">
        <v>0</v>
      </c>
      <c r="O622" s="44">
        <f>'[1]Прод. прилож'!$C$254</f>
        <v>269179.2</v>
      </c>
      <c r="P622" s="50">
        <f>K622/H622</f>
        <v>804</v>
      </c>
      <c r="Q622" s="37">
        <v>9673</v>
      </c>
      <c r="R622" s="56" t="s">
        <v>94</v>
      </c>
      <c r="S622" s="115"/>
      <c r="T622" s="115"/>
      <c r="U622" s="115"/>
    </row>
    <row r="623" spans="1:21" s="15" customFormat="1" ht="25.9" customHeight="1" x14ac:dyDescent="0.25">
      <c r="A623" s="195" t="s">
        <v>1329</v>
      </c>
      <c r="B623" s="45" t="s">
        <v>865</v>
      </c>
      <c r="C623" s="179">
        <v>1964</v>
      </c>
      <c r="D623" s="179" t="s">
        <v>232</v>
      </c>
      <c r="E623" s="179" t="s">
        <v>20</v>
      </c>
      <c r="F623" s="179">
        <v>2</v>
      </c>
      <c r="G623" s="179">
        <v>2</v>
      </c>
      <c r="H623" s="91">
        <v>481.9</v>
      </c>
      <c r="I623" s="48">
        <v>0</v>
      </c>
      <c r="J623" s="48">
        <v>356.4</v>
      </c>
      <c r="K623" s="37">
        <f t="shared" si="130"/>
        <v>637447.6</v>
      </c>
      <c r="L623" s="44">
        <v>0</v>
      </c>
      <c r="M623" s="44">
        <v>0</v>
      </c>
      <c r="N623" s="44">
        <v>0</v>
      </c>
      <c r="O623" s="48">
        <f>'[1]Прод. прилож'!$C$255</f>
        <v>637447.6</v>
      </c>
      <c r="P623" s="44">
        <f t="shared" si="131"/>
        <v>1322.7798298402158</v>
      </c>
      <c r="Q623" s="50">
        <v>9673</v>
      </c>
      <c r="R623" s="70" t="s">
        <v>94</v>
      </c>
      <c r="S623" s="57"/>
      <c r="T623" s="16"/>
      <c r="U623" s="16"/>
    </row>
    <row r="624" spans="1:21" s="116" customFormat="1" ht="25.9" customHeight="1" x14ac:dyDescent="0.25">
      <c r="A624" s="195" t="s">
        <v>1330</v>
      </c>
      <c r="B624" s="45" t="s">
        <v>2186</v>
      </c>
      <c r="C624" s="179">
        <v>1960</v>
      </c>
      <c r="D624" s="179" t="s">
        <v>232</v>
      </c>
      <c r="E624" s="179" t="s">
        <v>20</v>
      </c>
      <c r="F624" s="64">
        <v>2</v>
      </c>
      <c r="G624" s="64">
        <v>1</v>
      </c>
      <c r="H624" s="48">
        <v>354.8</v>
      </c>
      <c r="I624" s="48">
        <v>0</v>
      </c>
      <c r="J624" s="48">
        <v>276.5</v>
      </c>
      <c r="K624" s="37">
        <f t="shared" ref="K624" si="134">SUM(L624:O624)</f>
        <v>4626029.8</v>
      </c>
      <c r="L624" s="85">
        <v>0</v>
      </c>
      <c r="M624" s="85">
        <v>0</v>
      </c>
      <c r="N624" s="85">
        <v>0</v>
      </c>
      <c r="O624" s="44">
        <f>'[1]Прод. прилож'!$C$256</f>
        <v>4626029.8</v>
      </c>
      <c r="P624" s="50">
        <f t="shared" si="131"/>
        <v>13038.415445321307</v>
      </c>
      <c r="Q624" s="37">
        <v>9673</v>
      </c>
      <c r="R624" s="70" t="s">
        <v>94</v>
      </c>
      <c r="S624" s="115"/>
      <c r="T624" s="115"/>
      <c r="U624" s="115"/>
    </row>
    <row r="625" spans="1:21" s="116" customFormat="1" ht="25.9" customHeight="1" x14ac:dyDescent="0.25">
      <c r="A625" s="195" t="s">
        <v>1331</v>
      </c>
      <c r="B625" s="153" t="s">
        <v>1874</v>
      </c>
      <c r="C625" s="163">
        <v>1958</v>
      </c>
      <c r="D625" s="155" t="s">
        <v>232</v>
      </c>
      <c r="E625" s="163" t="s">
        <v>1875</v>
      </c>
      <c r="F625" s="163">
        <v>2</v>
      </c>
      <c r="G625" s="163">
        <v>1</v>
      </c>
      <c r="H625" s="165">
        <v>476.8</v>
      </c>
      <c r="I625" s="165">
        <v>0</v>
      </c>
      <c r="J625" s="165">
        <v>362.8</v>
      </c>
      <c r="K625" s="37">
        <f>SUM(L625:O625)</f>
        <v>526387.19999999995</v>
      </c>
      <c r="L625" s="19">
        <v>0</v>
      </c>
      <c r="M625" s="19">
        <v>0</v>
      </c>
      <c r="N625" s="19">
        <v>0</v>
      </c>
      <c r="O625" s="47">
        <f>'[1]Прод. прилож'!$C$257</f>
        <v>526387.19999999995</v>
      </c>
      <c r="P625" s="50">
        <f t="shared" si="131"/>
        <v>1103.9999999999998</v>
      </c>
      <c r="Q625" s="37">
        <v>9673</v>
      </c>
      <c r="R625" s="69" t="s">
        <v>94</v>
      </c>
      <c r="S625" s="115"/>
      <c r="T625" s="115"/>
      <c r="U625" s="115"/>
    </row>
    <row r="626" spans="1:21" s="116" customFormat="1" ht="25.9" customHeight="1" x14ac:dyDescent="0.25">
      <c r="A626" s="195" t="s">
        <v>1332</v>
      </c>
      <c r="B626" s="153" t="s">
        <v>2016</v>
      </c>
      <c r="C626" s="163">
        <v>1980</v>
      </c>
      <c r="D626" s="155" t="s">
        <v>232</v>
      </c>
      <c r="E626" s="163" t="s">
        <v>20</v>
      </c>
      <c r="F626" s="163">
        <v>3</v>
      </c>
      <c r="G626" s="163">
        <v>3</v>
      </c>
      <c r="H626" s="165">
        <v>2583.77</v>
      </c>
      <c r="I626" s="165">
        <v>0</v>
      </c>
      <c r="J626" s="165">
        <v>1803.15</v>
      </c>
      <c r="K626" s="37">
        <f>SUM(L626:O626)</f>
        <v>10101350</v>
      </c>
      <c r="L626" s="44">
        <v>0</v>
      </c>
      <c r="M626" s="44">
        <v>0</v>
      </c>
      <c r="N626" s="44">
        <v>0</v>
      </c>
      <c r="O626" s="48">
        <f>'[1]Прод. прилож'!$C$784</f>
        <v>10101350</v>
      </c>
      <c r="P626" s="44">
        <f>K626/H626</f>
        <v>3909.539161767495</v>
      </c>
      <c r="Q626" s="50">
        <v>9673</v>
      </c>
      <c r="R626" s="70" t="s">
        <v>95</v>
      </c>
      <c r="S626" s="119"/>
      <c r="T626" s="115"/>
      <c r="U626" s="115"/>
    </row>
    <row r="627" spans="1:21" s="15" customFormat="1" ht="25.9" customHeight="1" x14ac:dyDescent="0.25">
      <c r="A627" s="195" t="s">
        <v>1333</v>
      </c>
      <c r="B627" s="45" t="s">
        <v>866</v>
      </c>
      <c r="C627" s="179">
        <v>1990</v>
      </c>
      <c r="D627" s="179" t="s">
        <v>232</v>
      </c>
      <c r="E627" s="179" t="s">
        <v>250</v>
      </c>
      <c r="F627" s="179">
        <v>4</v>
      </c>
      <c r="G627" s="179">
        <v>4</v>
      </c>
      <c r="H627" s="91">
        <v>2228</v>
      </c>
      <c r="I627" s="48">
        <v>0</v>
      </c>
      <c r="J627" s="48">
        <v>1947.8</v>
      </c>
      <c r="K627" s="37">
        <f t="shared" si="130"/>
        <v>7757750</v>
      </c>
      <c r="L627" s="44">
        <v>0</v>
      </c>
      <c r="M627" s="44">
        <v>0</v>
      </c>
      <c r="N627" s="44">
        <v>0</v>
      </c>
      <c r="O627" s="48">
        <f>'[1]Прод. прилож'!$C$1226</f>
        <v>7757750</v>
      </c>
      <c r="P627" s="44">
        <f t="shared" si="131"/>
        <v>3481.9344703770198</v>
      </c>
      <c r="Q627" s="50">
        <v>9673</v>
      </c>
      <c r="R627" s="70" t="s">
        <v>96</v>
      </c>
      <c r="S627" s="57"/>
      <c r="T627" s="16"/>
      <c r="U627" s="16"/>
    </row>
    <row r="628" spans="1:21" s="15" customFormat="1" ht="25.9" customHeight="1" x14ac:dyDescent="0.25">
      <c r="A628" s="195" t="s">
        <v>1334</v>
      </c>
      <c r="B628" s="45" t="s">
        <v>867</v>
      </c>
      <c r="C628" s="179">
        <v>1964</v>
      </c>
      <c r="D628" s="179" t="s">
        <v>232</v>
      </c>
      <c r="E628" s="179" t="s">
        <v>20</v>
      </c>
      <c r="F628" s="179">
        <v>2</v>
      </c>
      <c r="G628" s="179">
        <v>2</v>
      </c>
      <c r="H628" s="91">
        <v>601.9</v>
      </c>
      <c r="I628" s="48">
        <v>0</v>
      </c>
      <c r="J628" s="48">
        <v>532.6</v>
      </c>
      <c r="K628" s="37">
        <f t="shared" si="130"/>
        <v>6978901.7999999998</v>
      </c>
      <c r="L628" s="44">
        <v>0</v>
      </c>
      <c r="M628" s="44">
        <v>0</v>
      </c>
      <c r="N628" s="44">
        <v>0</v>
      </c>
      <c r="O628" s="48">
        <f>'[1]Прод. прилож'!$C$785</f>
        <v>6978901.7999999998</v>
      </c>
      <c r="P628" s="44">
        <f t="shared" si="131"/>
        <v>11594.786177105832</v>
      </c>
      <c r="Q628" s="50">
        <v>9673</v>
      </c>
      <c r="R628" s="70" t="s">
        <v>95</v>
      </c>
      <c r="S628" s="57"/>
      <c r="T628" s="16"/>
      <c r="U628" s="16"/>
    </row>
    <row r="629" spans="1:21" s="15" customFormat="1" ht="25.9" customHeight="1" x14ac:dyDescent="0.25">
      <c r="A629" s="195" t="s">
        <v>1335</v>
      </c>
      <c r="B629" s="45" t="s">
        <v>868</v>
      </c>
      <c r="C629" s="179">
        <v>1964</v>
      </c>
      <c r="D629" s="179" t="s">
        <v>232</v>
      </c>
      <c r="E629" s="179" t="s">
        <v>20</v>
      </c>
      <c r="F629" s="179">
        <v>2</v>
      </c>
      <c r="G629" s="179">
        <v>2</v>
      </c>
      <c r="H629" s="91">
        <v>429.2</v>
      </c>
      <c r="I629" s="48">
        <v>0</v>
      </c>
      <c r="J629" s="48">
        <v>390</v>
      </c>
      <c r="K629" s="37">
        <f t="shared" si="130"/>
        <v>5099619.4000000004</v>
      </c>
      <c r="L629" s="44">
        <v>0</v>
      </c>
      <c r="M629" s="44">
        <v>0</v>
      </c>
      <c r="N629" s="44">
        <v>0</v>
      </c>
      <c r="O629" s="48">
        <f>'[1]Прод. прилож'!$C$786</f>
        <v>5099619.4000000004</v>
      </c>
      <c r="P629" s="44">
        <f t="shared" si="131"/>
        <v>11881.685461323394</v>
      </c>
      <c r="Q629" s="50">
        <v>9673</v>
      </c>
      <c r="R629" s="70" t="s">
        <v>95</v>
      </c>
      <c r="S629" s="57"/>
      <c r="T629" s="16"/>
      <c r="U629" s="16"/>
    </row>
    <row r="630" spans="1:21" s="15" customFormat="1" ht="25.9" customHeight="1" x14ac:dyDescent="0.25">
      <c r="A630" s="195" t="s">
        <v>1336</v>
      </c>
      <c r="B630" s="45" t="s">
        <v>869</v>
      </c>
      <c r="C630" s="179">
        <v>1976</v>
      </c>
      <c r="D630" s="179">
        <v>2021</v>
      </c>
      <c r="E630" s="179" t="s">
        <v>20</v>
      </c>
      <c r="F630" s="179">
        <v>2</v>
      </c>
      <c r="G630" s="179">
        <v>2</v>
      </c>
      <c r="H630" s="91">
        <v>801.3</v>
      </c>
      <c r="I630" s="48">
        <v>0</v>
      </c>
      <c r="J630" s="48">
        <v>742.1</v>
      </c>
      <c r="K630" s="37">
        <f t="shared" si="130"/>
        <v>1888501.6</v>
      </c>
      <c r="L630" s="44">
        <v>0</v>
      </c>
      <c r="M630" s="44">
        <v>0</v>
      </c>
      <c r="N630" s="44">
        <v>0</v>
      </c>
      <c r="O630" s="48">
        <f>'[1]Прод. прилож'!$C$1227</f>
        <v>1888501.6</v>
      </c>
      <c r="P630" s="44">
        <f t="shared" si="131"/>
        <v>2356.7972045426186</v>
      </c>
      <c r="Q630" s="50">
        <v>9673</v>
      </c>
      <c r="R630" s="70" t="s">
        <v>96</v>
      </c>
      <c r="S630" s="57"/>
      <c r="T630" s="16"/>
      <c r="U630" s="16"/>
    </row>
    <row r="631" spans="1:21" s="15" customFormat="1" ht="25.9" customHeight="1" x14ac:dyDescent="0.25">
      <c r="A631" s="195" t="s">
        <v>1337</v>
      </c>
      <c r="B631" s="45" t="s">
        <v>870</v>
      </c>
      <c r="C631" s="179">
        <v>1965</v>
      </c>
      <c r="D631" s="179" t="s">
        <v>232</v>
      </c>
      <c r="E631" s="179" t="s">
        <v>20</v>
      </c>
      <c r="F631" s="179">
        <v>2</v>
      </c>
      <c r="G631" s="179">
        <v>3</v>
      </c>
      <c r="H631" s="91">
        <v>564.1</v>
      </c>
      <c r="I631" s="48">
        <v>0</v>
      </c>
      <c r="J631" s="48">
        <v>497.8</v>
      </c>
      <c r="K631" s="37">
        <f t="shared" si="130"/>
        <v>6621662.2000000002</v>
      </c>
      <c r="L631" s="44">
        <v>0</v>
      </c>
      <c r="M631" s="44">
        <v>0</v>
      </c>
      <c r="N631" s="44">
        <v>0</v>
      </c>
      <c r="O631" s="48">
        <f>'[1]Прод. прилож'!$C$787</f>
        <v>6621662.2000000002</v>
      </c>
      <c r="P631" s="44">
        <f t="shared" si="131"/>
        <v>11738.454529338769</v>
      </c>
      <c r="Q631" s="50">
        <v>9673</v>
      </c>
      <c r="R631" s="70" t="s">
        <v>95</v>
      </c>
      <c r="S631" s="57"/>
      <c r="T631" s="16"/>
      <c r="U631" s="16"/>
    </row>
    <row r="632" spans="1:21" s="15" customFormat="1" ht="25.9" customHeight="1" x14ac:dyDescent="0.25">
      <c r="A632" s="70" t="s">
        <v>1338</v>
      </c>
      <c r="B632" s="45" t="s">
        <v>871</v>
      </c>
      <c r="C632" s="201">
        <v>1962</v>
      </c>
      <c r="D632" s="201" t="s">
        <v>232</v>
      </c>
      <c r="E632" s="201" t="s">
        <v>20</v>
      </c>
      <c r="F632" s="201">
        <v>2</v>
      </c>
      <c r="G632" s="201">
        <v>2</v>
      </c>
      <c r="H632" s="91">
        <v>506</v>
      </c>
      <c r="I632" s="48">
        <v>0</v>
      </c>
      <c r="J632" s="48">
        <v>354.12</v>
      </c>
      <c r="K632" s="37">
        <f t="shared" si="130"/>
        <v>5843555.5</v>
      </c>
      <c r="L632" s="44">
        <v>0</v>
      </c>
      <c r="M632" s="44">
        <v>0</v>
      </c>
      <c r="N632" s="44">
        <v>0</v>
      </c>
      <c r="O632" s="48">
        <f>'[1]Прод. прилож'!$C$258</f>
        <v>5843555.5</v>
      </c>
      <c r="P632" s="44">
        <f t="shared" si="131"/>
        <v>11548.528656126482</v>
      </c>
      <c r="Q632" s="50">
        <v>9673</v>
      </c>
      <c r="R632" s="70" t="s">
        <v>94</v>
      </c>
      <c r="S632" s="57"/>
      <c r="T632" s="16"/>
      <c r="U632" s="16"/>
    </row>
    <row r="633" spans="1:21" s="15" customFormat="1" ht="34.9" customHeight="1" x14ac:dyDescent="0.25">
      <c r="A633" s="224" t="s">
        <v>2629</v>
      </c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224"/>
      <c r="M633" s="224"/>
      <c r="N633" s="224"/>
      <c r="O633" s="224"/>
      <c r="P633" s="224"/>
      <c r="Q633" s="224"/>
      <c r="R633" s="224"/>
      <c r="S633" s="57"/>
      <c r="T633" s="16"/>
      <c r="U633" s="16"/>
    </row>
    <row r="634" spans="1:21" s="15" customFormat="1" ht="34.9" customHeight="1" x14ac:dyDescent="0.25">
      <c r="A634" s="227" t="s">
        <v>375</v>
      </c>
      <c r="B634" s="227"/>
      <c r="C634" s="161" t="s">
        <v>21</v>
      </c>
      <c r="D634" s="161" t="s">
        <v>21</v>
      </c>
      <c r="E634" s="161" t="s">
        <v>21</v>
      </c>
      <c r="F634" s="96" t="s">
        <v>21</v>
      </c>
      <c r="G634" s="96" t="s">
        <v>21</v>
      </c>
      <c r="H634" s="97">
        <f t="shared" ref="H634:N634" si="135">SUM(H635:H637)</f>
        <v>1890.7</v>
      </c>
      <c r="I634" s="97">
        <f t="shared" si="135"/>
        <v>0</v>
      </c>
      <c r="J634" s="97">
        <f t="shared" si="135"/>
        <v>1283.05</v>
      </c>
      <c r="K634" s="97">
        <f t="shared" si="135"/>
        <v>18783625.060000002</v>
      </c>
      <c r="L634" s="97">
        <f t="shared" si="135"/>
        <v>0</v>
      </c>
      <c r="M634" s="97">
        <f t="shared" si="135"/>
        <v>0</v>
      </c>
      <c r="N634" s="97">
        <f t="shared" si="135"/>
        <v>0</v>
      </c>
      <c r="O634" s="97">
        <f>SUM(O635:O637)</f>
        <v>18783625.060000002</v>
      </c>
      <c r="P634" s="34">
        <f>K634/H634</f>
        <v>9934.7464219601225</v>
      </c>
      <c r="Q634" s="98" t="s">
        <v>21</v>
      </c>
      <c r="R634" s="99" t="s">
        <v>21</v>
      </c>
      <c r="S634" s="57"/>
      <c r="T634" s="16"/>
      <c r="U634" s="16"/>
    </row>
    <row r="635" spans="1:21" s="15" customFormat="1" ht="25.9" customHeight="1" x14ac:dyDescent="0.25">
      <c r="A635" s="198" t="s">
        <v>1339</v>
      </c>
      <c r="B635" s="45" t="s">
        <v>2170</v>
      </c>
      <c r="C635" s="72">
        <v>1967</v>
      </c>
      <c r="D635" s="72" t="s">
        <v>232</v>
      </c>
      <c r="E635" s="72" t="s">
        <v>20</v>
      </c>
      <c r="F635" s="71">
        <v>2</v>
      </c>
      <c r="G635" s="71">
        <v>2</v>
      </c>
      <c r="H635" s="46">
        <v>832.7</v>
      </c>
      <c r="I635" s="46">
        <v>0</v>
      </c>
      <c r="J635" s="46">
        <v>457.8</v>
      </c>
      <c r="K635" s="37">
        <f t="shared" ref="K635" si="136">SUM(L635:O635)</f>
        <v>4362862.5</v>
      </c>
      <c r="L635" s="44">
        <v>0</v>
      </c>
      <c r="M635" s="44">
        <v>0</v>
      </c>
      <c r="N635" s="44">
        <v>0</v>
      </c>
      <c r="O635" s="48">
        <f>'[1]Прод. прилож'!$C$789</f>
        <v>4362862.5</v>
      </c>
      <c r="P635" s="44">
        <f t="shared" ref="P635" si="137">K635/H635</f>
        <v>5239.4169568872339</v>
      </c>
      <c r="Q635" s="50">
        <v>9673</v>
      </c>
      <c r="R635" s="70" t="s">
        <v>95</v>
      </c>
      <c r="S635" s="84"/>
    </row>
    <row r="636" spans="1:21" s="15" customFormat="1" ht="22.9" customHeight="1" x14ac:dyDescent="0.25">
      <c r="A636" s="198" t="s">
        <v>1340</v>
      </c>
      <c r="B636" s="45" t="s">
        <v>2144</v>
      </c>
      <c r="C636" s="179">
        <v>1965</v>
      </c>
      <c r="D636" s="179" t="s">
        <v>232</v>
      </c>
      <c r="E636" s="179" t="s">
        <v>20</v>
      </c>
      <c r="F636" s="179">
        <v>2</v>
      </c>
      <c r="G636" s="179">
        <v>1</v>
      </c>
      <c r="H636" s="48">
        <v>348.2</v>
      </c>
      <c r="I636" s="48">
        <v>0</v>
      </c>
      <c r="J636" s="48">
        <v>286.75</v>
      </c>
      <c r="K636" s="37">
        <f>SUM(L636:O636)</f>
        <v>5225046.96</v>
      </c>
      <c r="L636" s="44">
        <v>0</v>
      </c>
      <c r="M636" s="44">
        <v>0</v>
      </c>
      <c r="N636" s="44">
        <v>0</v>
      </c>
      <c r="O636" s="48">
        <f>'[1]Прод. прилож'!$C$260</f>
        <v>5225046.96</v>
      </c>
      <c r="P636" s="44">
        <f>K636/H636</f>
        <v>15005.878690407812</v>
      </c>
      <c r="Q636" s="50">
        <v>9673</v>
      </c>
      <c r="R636" s="70" t="s">
        <v>94</v>
      </c>
      <c r="S636" s="57"/>
      <c r="T636" s="16"/>
      <c r="U636" s="16"/>
    </row>
    <row r="637" spans="1:21" s="15" customFormat="1" ht="22.9" customHeight="1" x14ac:dyDescent="0.25">
      <c r="A637" s="198" t="s">
        <v>1341</v>
      </c>
      <c r="B637" s="45" t="s">
        <v>2145</v>
      </c>
      <c r="C637" s="179">
        <v>1966</v>
      </c>
      <c r="D637" s="179" t="s">
        <v>232</v>
      </c>
      <c r="E637" s="179" t="s">
        <v>20</v>
      </c>
      <c r="F637" s="179">
        <v>2</v>
      </c>
      <c r="G637" s="179">
        <v>2</v>
      </c>
      <c r="H637" s="48">
        <v>709.8</v>
      </c>
      <c r="I637" s="48">
        <v>0</v>
      </c>
      <c r="J637" s="48">
        <v>538.5</v>
      </c>
      <c r="K637" s="37">
        <f>SUM(L637:O637)</f>
        <v>9195715.5999999996</v>
      </c>
      <c r="L637" s="44">
        <v>0</v>
      </c>
      <c r="M637" s="44">
        <v>0</v>
      </c>
      <c r="N637" s="44">
        <v>0</v>
      </c>
      <c r="O637" s="48">
        <f>'[1]Прод. прилож'!$C$261</f>
        <v>9195715.5999999996</v>
      </c>
      <c r="P637" s="44">
        <f>K637/H637</f>
        <v>12955.361510284587</v>
      </c>
      <c r="Q637" s="50">
        <v>9673</v>
      </c>
      <c r="R637" s="70" t="s">
        <v>94</v>
      </c>
      <c r="S637" s="57"/>
      <c r="T637" s="16"/>
      <c r="U637" s="16"/>
    </row>
    <row r="638" spans="1:21" s="15" customFormat="1" ht="34.9" customHeight="1" x14ac:dyDescent="0.25">
      <c r="A638" s="224" t="s">
        <v>2630</v>
      </c>
      <c r="B638" s="224"/>
      <c r="C638" s="224"/>
      <c r="D638" s="224"/>
      <c r="E638" s="224"/>
      <c r="F638" s="224"/>
      <c r="G638" s="224"/>
      <c r="H638" s="224"/>
      <c r="I638" s="224"/>
      <c r="J638" s="224"/>
      <c r="K638" s="224"/>
      <c r="L638" s="224"/>
      <c r="M638" s="224"/>
      <c r="N638" s="224"/>
      <c r="O638" s="224"/>
      <c r="P638" s="224"/>
      <c r="Q638" s="224"/>
      <c r="R638" s="224"/>
      <c r="S638" s="57"/>
      <c r="T638" s="16"/>
      <c r="U638" s="16"/>
    </row>
    <row r="639" spans="1:21" s="15" customFormat="1" ht="34.9" customHeight="1" x14ac:dyDescent="0.25">
      <c r="A639" s="227" t="s">
        <v>84</v>
      </c>
      <c r="B639" s="227"/>
      <c r="C639" s="161" t="s">
        <v>21</v>
      </c>
      <c r="D639" s="161" t="s">
        <v>21</v>
      </c>
      <c r="E639" s="161" t="s">
        <v>21</v>
      </c>
      <c r="F639" s="96" t="s">
        <v>21</v>
      </c>
      <c r="G639" s="96" t="s">
        <v>21</v>
      </c>
      <c r="H639" s="97">
        <f>SUM(H640:H643)</f>
        <v>2614.4</v>
      </c>
      <c r="I639" s="97">
        <f t="shared" ref="I639:O639" si="138">SUM(I640:I643)</f>
        <v>570.4</v>
      </c>
      <c r="J639" s="97">
        <f t="shared" si="138"/>
        <v>1828</v>
      </c>
      <c r="K639" s="97">
        <f t="shared" si="138"/>
        <v>17108552.199999999</v>
      </c>
      <c r="L639" s="97">
        <f t="shared" si="138"/>
        <v>0</v>
      </c>
      <c r="M639" s="97">
        <f t="shared" si="138"/>
        <v>0</v>
      </c>
      <c r="N639" s="97">
        <f t="shared" si="138"/>
        <v>0</v>
      </c>
      <c r="O639" s="97">
        <f t="shared" si="138"/>
        <v>17108552.199999999</v>
      </c>
      <c r="P639" s="34">
        <f>K639/H639</f>
        <v>6543.9688647490811</v>
      </c>
      <c r="Q639" s="98" t="s">
        <v>21</v>
      </c>
      <c r="R639" s="99" t="s">
        <v>21</v>
      </c>
      <c r="S639" s="57"/>
      <c r="T639" s="16"/>
      <c r="U639" s="16"/>
    </row>
    <row r="640" spans="1:21" s="15" customFormat="1" ht="22.9" customHeight="1" x14ac:dyDescent="0.25">
      <c r="A640" s="70" t="s">
        <v>1342</v>
      </c>
      <c r="B640" s="45" t="s">
        <v>872</v>
      </c>
      <c r="C640" s="179">
        <v>1966</v>
      </c>
      <c r="D640" s="179" t="s">
        <v>232</v>
      </c>
      <c r="E640" s="179" t="s">
        <v>22</v>
      </c>
      <c r="F640" s="179">
        <v>2</v>
      </c>
      <c r="G640" s="179">
        <v>2</v>
      </c>
      <c r="H640" s="48">
        <v>739.2</v>
      </c>
      <c r="I640" s="48">
        <v>255.2</v>
      </c>
      <c r="J640" s="48">
        <v>484</v>
      </c>
      <c r="K640" s="37">
        <f>SUM(L640:O640)</f>
        <v>4932292.7</v>
      </c>
      <c r="L640" s="44">
        <v>0</v>
      </c>
      <c r="M640" s="44">
        <v>0</v>
      </c>
      <c r="N640" s="44">
        <v>0</v>
      </c>
      <c r="O640" s="48">
        <f>'[1]Прод. прилож'!$C$791</f>
        <v>4932292.7</v>
      </c>
      <c r="P640" s="44">
        <f>K640/H640</f>
        <v>6672.4738906926405</v>
      </c>
      <c r="Q640" s="50">
        <v>9673</v>
      </c>
      <c r="R640" s="70" t="s">
        <v>95</v>
      </c>
      <c r="S640" s="57"/>
      <c r="T640" s="16"/>
      <c r="U640" s="16"/>
    </row>
    <row r="641" spans="1:21" s="15" customFormat="1" ht="22.9" customHeight="1" x14ac:dyDescent="0.25">
      <c r="A641" s="70" t="s">
        <v>1343</v>
      </c>
      <c r="B641" s="45" t="s">
        <v>873</v>
      </c>
      <c r="C641" s="179">
        <v>1964</v>
      </c>
      <c r="D641" s="179" t="s">
        <v>232</v>
      </c>
      <c r="E641" s="179" t="s">
        <v>20</v>
      </c>
      <c r="F641" s="179">
        <v>2</v>
      </c>
      <c r="G641" s="179">
        <v>2</v>
      </c>
      <c r="H641" s="48">
        <v>460</v>
      </c>
      <c r="I641" s="48">
        <v>0</v>
      </c>
      <c r="J641" s="48">
        <v>460</v>
      </c>
      <c r="K641" s="37">
        <f>SUM(L641:O641)</f>
        <v>1032660</v>
      </c>
      <c r="L641" s="44">
        <v>0</v>
      </c>
      <c r="M641" s="44">
        <v>0</v>
      </c>
      <c r="N641" s="44">
        <v>0</v>
      </c>
      <c r="O641" s="48">
        <f>'[1]Прод. прилож'!$C$792</f>
        <v>1032660</v>
      </c>
      <c r="P641" s="44">
        <f>K641/H641</f>
        <v>2244.913043478261</v>
      </c>
      <c r="Q641" s="50">
        <v>9673</v>
      </c>
      <c r="R641" s="70" t="s">
        <v>95</v>
      </c>
      <c r="S641" s="57"/>
      <c r="T641" s="16"/>
      <c r="U641" s="16"/>
    </row>
    <row r="642" spans="1:21" s="15" customFormat="1" ht="22.9" customHeight="1" x14ac:dyDescent="0.25">
      <c r="A642" s="70" t="s">
        <v>1344</v>
      </c>
      <c r="B642" s="45" t="s">
        <v>874</v>
      </c>
      <c r="C642" s="179">
        <v>1964</v>
      </c>
      <c r="D642" s="179" t="s">
        <v>232</v>
      </c>
      <c r="E642" s="179" t="s">
        <v>20</v>
      </c>
      <c r="F642" s="179">
        <v>2</v>
      </c>
      <c r="G642" s="179">
        <v>2</v>
      </c>
      <c r="H642" s="48">
        <v>676</v>
      </c>
      <c r="I642" s="48">
        <v>60</v>
      </c>
      <c r="J642" s="48">
        <v>400</v>
      </c>
      <c r="K642" s="37">
        <f>SUM(L642:O642)</f>
        <v>6211306.7999999998</v>
      </c>
      <c r="L642" s="44">
        <v>0</v>
      </c>
      <c r="M642" s="44">
        <v>0</v>
      </c>
      <c r="N642" s="44">
        <v>0</v>
      </c>
      <c r="O642" s="48">
        <f>'[1]Прод. прилож'!$C$793</f>
        <v>6211306.7999999998</v>
      </c>
      <c r="P642" s="44">
        <f>K642/H642</f>
        <v>9188.3236686390537</v>
      </c>
      <c r="Q642" s="50">
        <v>9673</v>
      </c>
      <c r="R642" s="70" t="s">
        <v>95</v>
      </c>
      <c r="S642" s="57"/>
      <c r="T642" s="16"/>
      <c r="U642" s="16"/>
    </row>
    <row r="643" spans="1:21" s="15" customFormat="1" ht="22.9" customHeight="1" x14ac:dyDescent="0.25">
      <c r="A643" s="70" t="s">
        <v>1345</v>
      </c>
      <c r="B643" s="45" t="s">
        <v>875</v>
      </c>
      <c r="C643" s="179">
        <v>1966</v>
      </c>
      <c r="D643" s="179" t="s">
        <v>232</v>
      </c>
      <c r="E643" s="179" t="s">
        <v>22</v>
      </c>
      <c r="F643" s="179">
        <v>2</v>
      </c>
      <c r="G643" s="179">
        <v>2</v>
      </c>
      <c r="H643" s="48">
        <v>739.2</v>
      </c>
      <c r="I643" s="48">
        <v>255.2</v>
      </c>
      <c r="J643" s="48">
        <v>484</v>
      </c>
      <c r="K643" s="37">
        <f>SUM(L643:O643)</f>
        <v>4932292.7</v>
      </c>
      <c r="L643" s="44">
        <v>0</v>
      </c>
      <c r="M643" s="44">
        <v>0</v>
      </c>
      <c r="N643" s="44">
        <v>0</v>
      </c>
      <c r="O643" s="48">
        <f>'[1]Прод. прилож'!$C$794</f>
        <v>4932292.7</v>
      </c>
      <c r="P643" s="44">
        <f>K643/H643</f>
        <v>6672.4738906926405</v>
      </c>
      <c r="Q643" s="50">
        <v>9673</v>
      </c>
      <c r="R643" s="70" t="s">
        <v>95</v>
      </c>
      <c r="S643" s="57"/>
      <c r="T643" s="16"/>
      <c r="U643" s="16"/>
    </row>
    <row r="644" spans="1:21" s="15" customFormat="1" ht="34.9" customHeight="1" x14ac:dyDescent="0.25">
      <c r="A644" s="224" t="s">
        <v>2631</v>
      </c>
      <c r="B644" s="224"/>
      <c r="C644" s="224"/>
      <c r="D644" s="224"/>
      <c r="E644" s="224"/>
      <c r="F644" s="224"/>
      <c r="G644" s="224"/>
      <c r="H644" s="224"/>
      <c r="I644" s="224"/>
      <c r="J644" s="224"/>
      <c r="K644" s="224"/>
      <c r="L644" s="224"/>
      <c r="M644" s="224"/>
      <c r="N644" s="224"/>
      <c r="O644" s="224"/>
      <c r="P644" s="224"/>
      <c r="Q644" s="224"/>
      <c r="R644" s="224"/>
      <c r="S644" s="57"/>
      <c r="T644" s="16"/>
      <c r="U644" s="16"/>
    </row>
    <row r="645" spans="1:21" s="15" customFormat="1" ht="34.9" customHeight="1" x14ac:dyDescent="0.25">
      <c r="A645" s="227" t="s">
        <v>374</v>
      </c>
      <c r="B645" s="227"/>
      <c r="C645" s="161" t="s">
        <v>21</v>
      </c>
      <c r="D645" s="161" t="s">
        <v>21</v>
      </c>
      <c r="E645" s="161" t="s">
        <v>21</v>
      </c>
      <c r="F645" s="96" t="s">
        <v>21</v>
      </c>
      <c r="G645" s="96" t="s">
        <v>21</v>
      </c>
      <c r="H645" s="97">
        <f t="shared" ref="H645:N645" si="139">SUM(H646:H648)</f>
        <v>767.2</v>
      </c>
      <c r="I645" s="97">
        <f t="shared" si="139"/>
        <v>24</v>
      </c>
      <c r="J645" s="97">
        <f t="shared" si="139"/>
        <v>743.2</v>
      </c>
      <c r="K645" s="97">
        <f t="shared" si="139"/>
        <v>11259438.800000001</v>
      </c>
      <c r="L645" s="97">
        <f t="shared" si="139"/>
        <v>0</v>
      </c>
      <c r="M645" s="97">
        <f t="shared" si="139"/>
        <v>0</v>
      </c>
      <c r="N645" s="97">
        <f t="shared" si="139"/>
        <v>0</v>
      </c>
      <c r="O645" s="97">
        <f>SUM(O646:O648)</f>
        <v>11259438.800000001</v>
      </c>
      <c r="P645" s="34">
        <f>K645/H645</f>
        <v>14676.015119916579</v>
      </c>
      <c r="Q645" s="98" t="s">
        <v>21</v>
      </c>
      <c r="R645" s="99" t="s">
        <v>21</v>
      </c>
      <c r="S645" s="57"/>
      <c r="T645" s="16"/>
      <c r="U645" s="16"/>
    </row>
    <row r="646" spans="1:21" s="15" customFormat="1" ht="25.9" customHeight="1" x14ac:dyDescent="0.25">
      <c r="A646" s="216" t="s">
        <v>1346</v>
      </c>
      <c r="B646" s="210" t="s">
        <v>876</v>
      </c>
      <c r="C646" s="212">
        <v>1962</v>
      </c>
      <c r="D646" s="212" t="s">
        <v>232</v>
      </c>
      <c r="E646" s="212" t="s">
        <v>20</v>
      </c>
      <c r="F646" s="212">
        <v>2</v>
      </c>
      <c r="G646" s="212">
        <v>2</v>
      </c>
      <c r="H646" s="206">
        <v>368.5</v>
      </c>
      <c r="I646" s="206">
        <v>12</v>
      </c>
      <c r="J646" s="206">
        <v>356.5</v>
      </c>
      <c r="K646" s="37">
        <f>SUM(L646:O646)</f>
        <v>300000</v>
      </c>
      <c r="L646" s="44">
        <v>0</v>
      </c>
      <c r="M646" s="44">
        <v>0</v>
      </c>
      <c r="N646" s="44">
        <v>0</v>
      </c>
      <c r="O646" s="48">
        <f>'[1]Прод. прилож'!$C$263</f>
        <v>300000</v>
      </c>
      <c r="P646" s="44">
        <f>K646/H646</f>
        <v>814.11126187245588</v>
      </c>
      <c r="Q646" s="50">
        <v>9673</v>
      </c>
      <c r="R646" s="70" t="s">
        <v>94</v>
      </c>
      <c r="S646" s="57"/>
      <c r="T646" s="16"/>
      <c r="U646" s="16"/>
    </row>
    <row r="647" spans="1:21" s="15" customFormat="1" ht="25.15" customHeight="1" x14ac:dyDescent="0.25">
      <c r="A647" s="217"/>
      <c r="B647" s="211"/>
      <c r="C647" s="213"/>
      <c r="D647" s="213"/>
      <c r="E647" s="213"/>
      <c r="F647" s="213"/>
      <c r="G647" s="213"/>
      <c r="H647" s="207"/>
      <c r="I647" s="207"/>
      <c r="J647" s="207"/>
      <c r="K647" s="37">
        <f>SUM(L647:O647)</f>
        <v>5317284</v>
      </c>
      <c r="L647" s="44">
        <v>0</v>
      </c>
      <c r="M647" s="44">
        <v>0</v>
      </c>
      <c r="N647" s="44">
        <v>0</v>
      </c>
      <c r="O647" s="48">
        <f>'[1]Прод. прилож'!$C$796</f>
        <v>5317284</v>
      </c>
      <c r="P647" s="44">
        <f>K647/H646</f>
        <v>14429.535956580732</v>
      </c>
      <c r="Q647" s="50">
        <v>9673</v>
      </c>
      <c r="R647" s="70" t="s">
        <v>95</v>
      </c>
      <c r="S647" s="57"/>
      <c r="T647" s="16"/>
      <c r="U647" s="16"/>
    </row>
    <row r="648" spans="1:21" s="15" customFormat="1" ht="25.15" customHeight="1" x14ac:dyDescent="0.25">
      <c r="A648" s="70" t="s">
        <v>1347</v>
      </c>
      <c r="B648" s="45" t="s">
        <v>877</v>
      </c>
      <c r="C648" s="179">
        <v>1966</v>
      </c>
      <c r="D648" s="179" t="s">
        <v>232</v>
      </c>
      <c r="E648" s="179" t="s">
        <v>20</v>
      </c>
      <c r="F648" s="179">
        <v>2</v>
      </c>
      <c r="G648" s="179">
        <v>2</v>
      </c>
      <c r="H648" s="48">
        <v>398.7</v>
      </c>
      <c r="I648" s="48">
        <v>12</v>
      </c>
      <c r="J648" s="48">
        <v>386.7</v>
      </c>
      <c r="K648" s="37">
        <f>SUM(L648:O648)</f>
        <v>5642154.7999999998</v>
      </c>
      <c r="L648" s="44">
        <v>0</v>
      </c>
      <c r="M648" s="44">
        <v>0</v>
      </c>
      <c r="N648" s="44">
        <v>0</v>
      </c>
      <c r="O648" s="48">
        <f>'[1]Прод. прилож'!$C$264</f>
        <v>5642154.7999999998</v>
      </c>
      <c r="P648" s="44">
        <f>K648/H648</f>
        <v>14151.378981690494</v>
      </c>
      <c r="Q648" s="50">
        <v>9673</v>
      </c>
      <c r="R648" s="70" t="s">
        <v>94</v>
      </c>
      <c r="S648" s="57"/>
      <c r="T648" s="16"/>
      <c r="U648" s="16"/>
    </row>
    <row r="649" spans="1:21" s="15" customFormat="1" ht="34.9" customHeight="1" x14ac:dyDescent="0.25">
      <c r="A649" s="224" t="s">
        <v>2632</v>
      </c>
      <c r="B649" s="224"/>
      <c r="C649" s="224"/>
      <c r="D649" s="224"/>
      <c r="E649" s="224"/>
      <c r="F649" s="224"/>
      <c r="G649" s="224"/>
      <c r="H649" s="224"/>
      <c r="I649" s="224"/>
      <c r="J649" s="224"/>
      <c r="K649" s="224"/>
      <c r="L649" s="224"/>
      <c r="M649" s="224"/>
      <c r="N649" s="224"/>
      <c r="O649" s="224"/>
      <c r="P649" s="224"/>
      <c r="Q649" s="224"/>
      <c r="R649" s="224"/>
      <c r="S649" s="57"/>
      <c r="T649" s="16"/>
      <c r="U649" s="16"/>
    </row>
    <row r="650" spans="1:21" s="15" customFormat="1" ht="34.9" customHeight="1" x14ac:dyDescent="0.25">
      <c r="A650" s="227" t="s">
        <v>49</v>
      </c>
      <c r="B650" s="227"/>
      <c r="C650" s="161" t="s">
        <v>21</v>
      </c>
      <c r="D650" s="161" t="s">
        <v>21</v>
      </c>
      <c r="E650" s="161" t="s">
        <v>21</v>
      </c>
      <c r="F650" s="96" t="s">
        <v>21</v>
      </c>
      <c r="G650" s="96" t="s">
        <v>21</v>
      </c>
      <c r="H650" s="97">
        <f t="shared" ref="H650:N650" si="140">SUM(H651:H658)</f>
        <v>6368.35</v>
      </c>
      <c r="I650" s="97">
        <f t="shared" si="140"/>
        <v>1007.49</v>
      </c>
      <c r="J650" s="97">
        <f t="shared" si="140"/>
        <v>4555.4799999999996</v>
      </c>
      <c r="K650" s="97">
        <f t="shared" si="140"/>
        <v>52961068.5</v>
      </c>
      <c r="L650" s="97">
        <f t="shared" si="140"/>
        <v>0</v>
      </c>
      <c r="M650" s="97">
        <f t="shared" si="140"/>
        <v>0</v>
      </c>
      <c r="N650" s="97">
        <f t="shared" si="140"/>
        <v>0</v>
      </c>
      <c r="O650" s="97">
        <f>SUM(O651:O658)</f>
        <v>52961068.5</v>
      </c>
      <c r="P650" s="34">
        <f>K650/H650</f>
        <v>8316.2936239371265</v>
      </c>
      <c r="Q650" s="98" t="s">
        <v>21</v>
      </c>
      <c r="R650" s="99" t="s">
        <v>21</v>
      </c>
      <c r="S650" s="57"/>
      <c r="T650" s="16"/>
      <c r="U650" s="16"/>
    </row>
    <row r="651" spans="1:21" s="15" customFormat="1" ht="34.9" customHeight="1" x14ac:dyDescent="0.25">
      <c r="A651" s="70" t="s">
        <v>1348</v>
      </c>
      <c r="B651" s="45" t="s">
        <v>1880</v>
      </c>
      <c r="C651" s="72">
        <v>1985</v>
      </c>
      <c r="D651" s="179" t="s">
        <v>232</v>
      </c>
      <c r="E651" s="179" t="s">
        <v>20</v>
      </c>
      <c r="F651" s="71">
        <v>2</v>
      </c>
      <c r="G651" s="71">
        <v>3</v>
      </c>
      <c r="H651" s="46">
        <v>1354.1</v>
      </c>
      <c r="I651" s="46">
        <v>0</v>
      </c>
      <c r="J651" s="46">
        <v>1354.1</v>
      </c>
      <c r="K651" s="46">
        <f>SUM(L651:O651)</f>
        <v>1937500</v>
      </c>
      <c r="L651" s="46">
        <v>0</v>
      </c>
      <c r="M651" s="46">
        <v>0</v>
      </c>
      <c r="N651" s="46">
        <v>0</v>
      </c>
      <c r="O651" s="46">
        <f>'[1]Прод. прилож'!$C$798</f>
        <v>1937500</v>
      </c>
      <c r="P651" s="44">
        <f>K651/H651</f>
        <v>1430.8396721069346</v>
      </c>
      <c r="Q651" s="50">
        <v>9673</v>
      </c>
      <c r="R651" s="70" t="s">
        <v>95</v>
      </c>
      <c r="S651" s="84"/>
    </row>
    <row r="652" spans="1:21" s="15" customFormat="1" ht="25.15" customHeight="1" x14ac:dyDescent="0.25">
      <c r="A652" s="70" t="s">
        <v>1349</v>
      </c>
      <c r="B652" s="45" t="s">
        <v>878</v>
      </c>
      <c r="C652" s="179">
        <v>1966</v>
      </c>
      <c r="D652" s="179" t="s">
        <v>232</v>
      </c>
      <c r="E652" s="179" t="s">
        <v>20</v>
      </c>
      <c r="F652" s="179">
        <v>2</v>
      </c>
      <c r="G652" s="179">
        <v>2</v>
      </c>
      <c r="H652" s="48">
        <v>776.69</v>
      </c>
      <c r="I652" s="48">
        <v>244.46</v>
      </c>
      <c r="J652" s="48">
        <v>470.23</v>
      </c>
      <c r="K652" s="46">
        <f t="shared" ref="K652:K658" si="141">SUM(L652:O652)</f>
        <v>9582638.2599999998</v>
      </c>
      <c r="L652" s="44">
        <v>0</v>
      </c>
      <c r="M652" s="44">
        <v>0</v>
      </c>
      <c r="N652" s="44">
        <v>0</v>
      </c>
      <c r="O652" s="48">
        <f>'[1]Прод. прилож'!$C$1229</f>
        <v>9582638.2599999998</v>
      </c>
      <c r="P652" s="44">
        <f t="shared" ref="P652:P657" si="142">K652/H652</f>
        <v>12337.790186560918</v>
      </c>
      <c r="Q652" s="50">
        <v>9673</v>
      </c>
      <c r="R652" s="70" t="s">
        <v>96</v>
      </c>
      <c r="S652" s="57"/>
      <c r="T652" s="16"/>
      <c r="U652" s="16"/>
    </row>
    <row r="653" spans="1:21" s="15" customFormat="1" ht="25.15" customHeight="1" x14ac:dyDescent="0.25">
      <c r="A653" s="70" t="s">
        <v>1350</v>
      </c>
      <c r="B653" s="45" t="s">
        <v>879</v>
      </c>
      <c r="C653" s="179">
        <v>1965</v>
      </c>
      <c r="D653" s="179" t="s">
        <v>232</v>
      </c>
      <c r="E653" s="179" t="s">
        <v>20</v>
      </c>
      <c r="F653" s="179">
        <v>2</v>
      </c>
      <c r="G653" s="179">
        <v>2</v>
      </c>
      <c r="H653" s="48">
        <v>777.41</v>
      </c>
      <c r="I653" s="48">
        <v>234.94</v>
      </c>
      <c r="J653" s="48">
        <v>480.5</v>
      </c>
      <c r="K653" s="46">
        <f t="shared" si="141"/>
        <v>9585053.1400000006</v>
      </c>
      <c r="L653" s="44">
        <v>0</v>
      </c>
      <c r="M653" s="44">
        <v>0</v>
      </c>
      <c r="N653" s="44">
        <v>0</v>
      </c>
      <c r="O653" s="48">
        <f>'[1]Прод. прилож'!$C$1230</f>
        <v>9585053.1400000006</v>
      </c>
      <c r="P653" s="44">
        <f t="shared" si="142"/>
        <v>12329.469829305001</v>
      </c>
      <c r="Q653" s="50">
        <v>9673</v>
      </c>
      <c r="R653" s="70" t="s">
        <v>96</v>
      </c>
      <c r="S653" s="57"/>
      <c r="T653" s="16"/>
      <c r="U653" s="16"/>
    </row>
    <row r="654" spans="1:21" s="15" customFormat="1" ht="25.15" customHeight="1" x14ac:dyDescent="0.25">
      <c r="A654" s="70" t="s">
        <v>1351</v>
      </c>
      <c r="B654" s="45" t="s">
        <v>880</v>
      </c>
      <c r="C654" s="179">
        <v>1966</v>
      </c>
      <c r="D654" s="179" t="s">
        <v>232</v>
      </c>
      <c r="E654" s="179" t="s">
        <v>20</v>
      </c>
      <c r="F654" s="179">
        <v>2</v>
      </c>
      <c r="G654" s="179">
        <v>2</v>
      </c>
      <c r="H654" s="48">
        <v>804.29</v>
      </c>
      <c r="I654" s="48">
        <v>268.39999999999998</v>
      </c>
      <c r="J654" s="48">
        <v>474.08</v>
      </c>
      <c r="K654" s="46">
        <f t="shared" si="141"/>
        <v>9675208.6600000001</v>
      </c>
      <c r="L654" s="44">
        <v>0</v>
      </c>
      <c r="M654" s="44">
        <v>0</v>
      </c>
      <c r="N654" s="44">
        <v>0</v>
      </c>
      <c r="O654" s="48">
        <f>'[1]Прод. прилож'!$C$1231</f>
        <v>9675208.6600000001</v>
      </c>
      <c r="P654" s="44">
        <f t="shared" si="142"/>
        <v>12029.502617215185</v>
      </c>
      <c r="Q654" s="50">
        <v>9673</v>
      </c>
      <c r="R654" s="70" t="s">
        <v>96</v>
      </c>
      <c r="S654" s="57"/>
      <c r="T654" s="16"/>
      <c r="U654" s="16"/>
    </row>
    <row r="655" spans="1:21" s="15" customFormat="1" ht="25.15" customHeight="1" x14ac:dyDescent="0.25">
      <c r="A655" s="70" t="s">
        <v>1352</v>
      </c>
      <c r="B655" s="45" t="s">
        <v>881</v>
      </c>
      <c r="C655" s="179">
        <v>1966</v>
      </c>
      <c r="D655" s="179" t="s">
        <v>232</v>
      </c>
      <c r="E655" s="179" t="s">
        <v>20</v>
      </c>
      <c r="F655" s="179">
        <v>2</v>
      </c>
      <c r="G655" s="179">
        <v>2</v>
      </c>
      <c r="H655" s="48">
        <v>790.46</v>
      </c>
      <c r="I655" s="48">
        <v>259.69</v>
      </c>
      <c r="J655" s="48">
        <v>468.77</v>
      </c>
      <c r="K655" s="46">
        <f t="shared" si="141"/>
        <v>9628822.8399999999</v>
      </c>
      <c r="L655" s="44">
        <v>0</v>
      </c>
      <c r="M655" s="44">
        <v>0</v>
      </c>
      <c r="N655" s="44">
        <v>0</v>
      </c>
      <c r="O655" s="48">
        <f>'[1]Прод. прилож'!$C$1232</f>
        <v>9628822.8399999999</v>
      </c>
      <c r="P655" s="44">
        <f t="shared" si="142"/>
        <v>12181.29043847886</v>
      </c>
      <c r="Q655" s="50">
        <v>9673</v>
      </c>
      <c r="R655" s="70" t="s">
        <v>96</v>
      </c>
      <c r="S655" s="57"/>
      <c r="T655" s="16"/>
      <c r="U655" s="16"/>
    </row>
    <row r="656" spans="1:21" s="15" customFormat="1" ht="25.15" customHeight="1" x14ac:dyDescent="0.25">
      <c r="A656" s="70" t="s">
        <v>1353</v>
      </c>
      <c r="B656" s="45" t="s">
        <v>882</v>
      </c>
      <c r="C656" s="179">
        <v>1964</v>
      </c>
      <c r="D656" s="179" t="s">
        <v>232</v>
      </c>
      <c r="E656" s="179" t="s">
        <v>20</v>
      </c>
      <c r="F656" s="179">
        <v>2</v>
      </c>
      <c r="G656" s="179">
        <v>2</v>
      </c>
      <c r="H656" s="48">
        <v>372.7</v>
      </c>
      <c r="I656" s="48">
        <v>0</v>
      </c>
      <c r="J656" s="48">
        <v>246.9</v>
      </c>
      <c r="K656" s="46">
        <f t="shared" si="141"/>
        <v>5818179.7999999998</v>
      </c>
      <c r="L656" s="44">
        <v>0</v>
      </c>
      <c r="M656" s="44">
        <v>0</v>
      </c>
      <c r="N656" s="44">
        <v>0</v>
      </c>
      <c r="O656" s="48">
        <f>'[1]Прод. прилож'!$C$799</f>
        <v>5818179.7999999998</v>
      </c>
      <c r="P656" s="44">
        <f t="shared" si="142"/>
        <v>15610.892943386101</v>
      </c>
      <c r="Q656" s="50">
        <v>9673</v>
      </c>
      <c r="R656" s="70" t="s">
        <v>95</v>
      </c>
      <c r="S656" s="57"/>
      <c r="T656" s="16"/>
      <c r="U656" s="16"/>
    </row>
    <row r="657" spans="1:207" s="15" customFormat="1" ht="25.15" customHeight="1" x14ac:dyDescent="0.25">
      <c r="A657" s="70" t="s">
        <v>1354</v>
      </c>
      <c r="B657" s="45" t="s">
        <v>883</v>
      </c>
      <c r="C657" s="179">
        <v>1964</v>
      </c>
      <c r="D657" s="179" t="s">
        <v>232</v>
      </c>
      <c r="E657" s="179" t="s">
        <v>20</v>
      </c>
      <c r="F657" s="179">
        <v>2</v>
      </c>
      <c r="G657" s="179">
        <v>2</v>
      </c>
      <c r="H657" s="48">
        <v>378.8</v>
      </c>
      <c r="I657" s="48">
        <v>0</v>
      </c>
      <c r="J657" s="48">
        <v>246.9</v>
      </c>
      <c r="K657" s="46">
        <f t="shared" si="141"/>
        <v>5838090.2000000002</v>
      </c>
      <c r="L657" s="44">
        <v>0</v>
      </c>
      <c r="M657" s="44">
        <v>0</v>
      </c>
      <c r="N657" s="44">
        <v>0</v>
      </c>
      <c r="O657" s="48">
        <f>'[1]Прод. прилож'!$C$800</f>
        <v>5838090.2000000002</v>
      </c>
      <c r="P657" s="44">
        <f t="shared" si="142"/>
        <v>15412.064941921859</v>
      </c>
      <c r="Q657" s="50">
        <v>9673</v>
      </c>
      <c r="R657" s="70" t="s">
        <v>95</v>
      </c>
      <c r="S657" s="57"/>
      <c r="T657" s="16"/>
      <c r="U657" s="16"/>
    </row>
    <row r="658" spans="1:207" s="116" customFormat="1" ht="22.9" customHeight="1" x14ac:dyDescent="0.25">
      <c r="A658" s="70" t="s">
        <v>1355</v>
      </c>
      <c r="B658" s="45" t="s">
        <v>1996</v>
      </c>
      <c r="C658" s="70" t="s">
        <v>1997</v>
      </c>
      <c r="D658" s="179" t="s">
        <v>232</v>
      </c>
      <c r="E658" s="72" t="s">
        <v>20</v>
      </c>
      <c r="F658" s="70" t="s">
        <v>1998</v>
      </c>
      <c r="G658" s="70" t="s">
        <v>1999</v>
      </c>
      <c r="H658" s="48">
        <v>1113.9000000000001</v>
      </c>
      <c r="I658" s="48">
        <v>0</v>
      </c>
      <c r="J658" s="48">
        <v>814</v>
      </c>
      <c r="K658" s="46">
        <f t="shared" si="141"/>
        <v>895575.60000000009</v>
      </c>
      <c r="L658" s="85">
        <v>0</v>
      </c>
      <c r="M658" s="85">
        <v>0</v>
      </c>
      <c r="N658" s="85">
        <v>0</v>
      </c>
      <c r="O658" s="48">
        <f>'[1]Прод. прилож'!$C$801</f>
        <v>895575.60000000009</v>
      </c>
      <c r="P658" s="50">
        <f>K658/H658</f>
        <v>804</v>
      </c>
      <c r="Q658" s="37">
        <v>9673</v>
      </c>
      <c r="R658" s="70" t="s">
        <v>95</v>
      </c>
      <c r="S658" s="115"/>
      <c r="T658" s="115"/>
      <c r="U658" s="115"/>
    </row>
    <row r="659" spans="1:207" s="15" customFormat="1" ht="34.9" customHeight="1" x14ac:dyDescent="0.25">
      <c r="A659" s="224" t="s">
        <v>2633</v>
      </c>
      <c r="B659" s="224"/>
      <c r="C659" s="224"/>
      <c r="D659" s="224"/>
      <c r="E659" s="224"/>
      <c r="F659" s="224"/>
      <c r="G659" s="224"/>
      <c r="H659" s="224"/>
      <c r="I659" s="224"/>
      <c r="J659" s="224"/>
      <c r="K659" s="224"/>
      <c r="L659" s="224"/>
      <c r="M659" s="224"/>
      <c r="N659" s="224"/>
      <c r="O659" s="224"/>
      <c r="P659" s="224"/>
      <c r="Q659" s="224"/>
      <c r="R659" s="224"/>
      <c r="S659" s="57"/>
      <c r="T659" s="16"/>
      <c r="U659" s="16"/>
    </row>
    <row r="660" spans="1:207" s="15" customFormat="1" ht="34.9" customHeight="1" x14ac:dyDescent="0.25">
      <c r="A660" s="227" t="s">
        <v>50</v>
      </c>
      <c r="B660" s="227"/>
      <c r="C660" s="161" t="s">
        <v>21</v>
      </c>
      <c r="D660" s="161" t="s">
        <v>21</v>
      </c>
      <c r="E660" s="161" t="s">
        <v>21</v>
      </c>
      <c r="F660" s="96" t="s">
        <v>21</v>
      </c>
      <c r="G660" s="96" t="s">
        <v>21</v>
      </c>
      <c r="H660" s="97">
        <f t="shared" ref="H660:N660" si="143">SUM(H662:H727)</f>
        <v>159656.73000000001</v>
      </c>
      <c r="I660" s="97">
        <f t="shared" si="143"/>
        <v>670.2</v>
      </c>
      <c r="J660" s="97">
        <f t="shared" si="143"/>
        <v>149435.32999999996</v>
      </c>
      <c r="K660" s="97">
        <f t="shared" si="143"/>
        <v>836599351.91000009</v>
      </c>
      <c r="L660" s="97">
        <f t="shared" si="143"/>
        <v>0</v>
      </c>
      <c r="M660" s="97">
        <f t="shared" si="143"/>
        <v>0</v>
      </c>
      <c r="N660" s="97">
        <f t="shared" si="143"/>
        <v>0</v>
      </c>
      <c r="O660" s="97">
        <f>SUM(O662:O727)</f>
        <v>836599351.91000009</v>
      </c>
      <c r="P660" s="34">
        <f t="shared" ref="P660:P702" si="144">K660/H660</f>
        <v>5239.9880162270647</v>
      </c>
      <c r="Q660" s="98" t="s">
        <v>21</v>
      </c>
      <c r="R660" s="99" t="s">
        <v>21</v>
      </c>
      <c r="S660" s="57"/>
      <c r="T660" s="16"/>
      <c r="U660" s="16"/>
    </row>
    <row r="661" spans="1:207" s="15" customFormat="1" ht="30.6" customHeight="1" x14ac:dyDescent="0.25">
      <c r="A661" s="198" t="s">
        <v>1356</v>
      </c>
      <c r="B661" s="45" t="s">
        <v>2034</v>
      </c>
      <c r="C661" s="72">
        <v>1976</v>
      </c>
      <c r="D661" s="72" t="s">
        <v>232</v>
      </c>
      <c r="E661" s="72" t="s">
        <v>20</v>
      </c>
      <c r="F661" s="71">
        <v>2</v>
      </c>
      <c r="G661" s="71">
        <v>3</v>
      </c>
      <c r="H661" s="46">
        <v>988.5</v>
      </c>
      <c r="I661" s="46">
        <v>0</v>
      </c>
      <c r="J661" s="46">
        <v>586.5</v>
      </c>
      <c r="K661" s="37">
        <f>SUM(L661:O661)</f>
        <v>3191443.1999999997</v>
      </c>
      <c r="L661" s="44">
        <v>0</v>
      </c>
      <c r="M661" s="44">
        <v>0</v>
      </c>
      <c r="N661" s="44">
        <v>0</v>
      </c>
      <c r="O661" s="53">
        <f>'[1]Прод. прилож'!$C$266</f>
        <v>3191443.1999999997</v>
      </c>
      <c r="P661" s="44">
        <f>K661/H661</f>
        <v>3228.5717754172988</v>
      </c>
      <c r="Q661" s="50">
        <v>9673</v>
      </c>
      <c r="R661" s="70" t="s">
        <v>94</v>
      </c>
      <c r="S661" s="84"/>
    </row>
    <row r="662" spans="1:207" s="15" customFormat="1" ht="28.15" customHeight="1" x14ac:dyDescent="0.25">
      <c r="A662" s="198" t="s">
        <v>1357</v>
      </c>
      <c r="B662" s="106" t="s">
        <v>1885</v>
      </c>
      <c r="C662" s="72">
        <v>1982</v>
      </c>
      <c r="D662" s="72" t="s">
        <v>232</v>
      </c>
      <c r="E662" s="72" t="s">
        <v>377</v>
      </c>
      <c r="F662" s="71">
        <v>9</v>
      </c>
      <c r="G662" s="71">
        <v>1</v>
      </c>
      <c r="H662" s="46">
        <v>2225.1999999999998</v>
      </c>
      <c r="I662" s="46">
        <v>0</v>
      </c>
      <c r="J662" s="46">
        <v>1944.2</v>
      </c>
      <c r="K662" s="37">
        <f>SUM(L662:O662)</f>
        <v>2800000</v>
      </c>
      <c r="L662" s="44">
        <v>0</v>
      </c>
      <c r="M662" s="44">
        <v>0</v>
      </c>
      <c r="N662" s="44">
        <v>0</v>
      </c>
      <c r="O662" s="53">
        <f>'[1]Прод. прилож'!$C$1236</f>
        <v>2800000</v>
      </c>
      <c r="P662" s="44">
        <f>K662/H662</f>
        <v>1258.3138594283662</v>
      </c>
      <c r="Q662" s="50">
        <v>9673</v>
      </c>
      <c r="R662" s="69" t="s">
        <v>96</v>
      </c>
      <c r="S662" s="84"/>
    </row>
    <row r="663" spans="1:207" s="15" customFormat="1" ht="28.15" customHeight="1" x14ac:dyDescent="0.25">
      <c r="A663" s="198" t="s">
        <v>1358</v>
      </c>
      <c r="B663" s="106" t="s">
        <v>1886</v>
      </c>
      <c r="C663" s="72">
        <v>1982</v>
      </c>
      <c r="D663" s="72" t="s">
        <v>232</v>
      </c>
      <c r="E663" s="72" t="s">
        <v>377</v>
      </c>
      <c r="F663" s="71">
        <v>9</v>
      </c>
      <c r="G663" s="71">
        <v>1</v>
      </c>
      <c r="H663" s="46">
        <v>2176.6999999999998</v>
      </c>
      <c r="I663" s="46">
        <v>0</v>
      </c>
      <c r="J663" s="46">
        <v>1911.6</v>
      </c>
      <c r="K663" s="37">
        <f>SUM(L663:O663)</f>
        <v>2800000</v>
      </c>
      <c r="L663" s="44">
        <v>0</v>
      </c>
      <c r="M663" s="44">
        <v>0</v>
      </c>
      <c r="N663" s="44">
        <v>0</v>
      </c>
      <c r="O663" s="53">
        <f>'[1]Прод. прилож'!$C$1237</f>
        <v>2800000</v>
      </c>
      <c r="P663" s="44">
        <f>K663/H663</f>
        <v>1286.3508981485736</v>
      </c>
      <c r="Q663" s="50">
        <v>9673</v>
      </c>
      <c r="R663" s="69" t="s">
        <v>96</v>
      </c>
      <c r="S663" s="84"/>
    </row>
    <row r="664" spans="1:207" s="15" customFormat="1" ht="28.15" customHeight="1" x14ac:dyDescent="0.25">
      <c r="A664" s="198" t="s">
        <v>1359</v>
      </c>
      <c r="B664" s="106" t="s">
        <v>1887</v>
      </c>
      <c r="C664" s="72">
        <v>1982</v>
      </c>
      <c r="D664" s="72" t="s">
        <v>232</v>
      </c>
      <c r="E664" s="72" t="s">
        <v>377</v>
      </c>
      <c r="F664" s="71">
        <v>9</v>
      </c>
      <c r="G664" s="71">
        <v>1</v>
      </c>
      <c r="H664" s="46">
        <v>2170</v>
      </c>
      <c r="I664" s="46">
        <v>0</v>
      </c>
      <c r="J664" s="46">
        <v>1912.1</v>
      </c>
      <c r="K664" s="37">
        <f>SUM(L664:O664)</f>
        <v>2800000</v>
      </c>
      <c r="L664" s="44">
        <v>0</v>
      </c>
      <c r="M664" s="44">
        <v>0</v>
      </c>
      <c r="N664" s="44">
        <v>0</v>
      </c>
      <c r="O664" s="53">
        <f>'[1]Прод. прилож'!$C$1234</f>
        <v>2800000</v>
      </c>
      <c r="P664" s="44">
        <f>K664/H664</f>
        <v>1290.3225806451612</v>
      </c>
      <c r="Q664" s="50">
        <v>9673</v>
      </c>
      <c r="R664" s="69" t="s">
        <v>96</v>
      </c>
      <c r="S664" s="84"/>
    </row>
    <row r="665" spans="1:207" s="15" customFormat="1" ht="28.15" customHeight="1" x14ac:dyDescent="0.25">
      <c r="A665" s="198" t="s">
        <v>1360</v>
      </c>
      <c r="B665" s="106" t="s">
        <v>1888</v>
      </c>
      <c r="C665" s="72">
        <v>1981</v>
      </c>
      <c r="D665" s="72">
        <v>2010</v>
      </c>
      <c r="E665" s="72" t="s">
        <v>377</v>
      </c>
      <c r="F665" s="71">
        <v>12</v>
      </c>
      <c r="G665" s="71">
        <v>4</v>
      </c>
      <c r="H665" s="46">
        <v>12735.7</v>
      </c>
      <c r="I665" s="46">
        <v>38.9</v>
      </c>
      <c r="J665" s="46">
        <v>10910.4</v>
      </c>
      <c r="K665" s="37">
        <f>SUM(L665:O665)</f>
        <v>11450000</v>
      </c>
      <c r="L665" s="44">
        <v>0</v>
      </c>
      <c r="M665" s="44">
        <v>0</v>
      </c>
      <c r="N665" s="44">
        <v>0</v>
      </c>
      <c r="O665" s="53">
        <f>'[1]Прод. прилож'!$C$1235</f>
        <v>11450000</v>
      </c>
      <c r="P665" s="44">
        <f>K665/H665</f>
        <v>899.0475592232857</v>
      </c>
      <c r="Q665" s="50">
        <v>9673</v>
      </c>
      <c r="R665" s="69" t="s">
        <v>96</v>
      </c>
      <c r="S665" s="84"/>
    </row>
    <row r="666" spans="1:207" s="15" customFormat="1" ht="25.15" customHeight="1" x14ac:dyDescent="0.25">
      <c r="A666" s="198" t="s">
        <v>1361</v>
      </c>
      <c r="B666" s="106" t="s">
        <v>376</v>
      </c>
      <c r="C666" s="179">
        <v>1989</v>
      </c>
      <c r="D666" s="179">
        <v>2019</v>
      </c>
      <c r="E666" s="72" t="s">
        <v>377</v>
      </c>
      <c r="F666" s="71">
        <v>9</v>
      </c>
      <c r="G666" s="71">
        <v>2</v>
      </c>
      <c r="H666" s="53">
        <v>4422.5</v>
      </c>
      <c r="I666" s="53">
        <v>0</v>
      </c>
      <c r="J666" s="53">
        <v>3852.1</v>
      </c>
      <c r="K666" s="37">
        <f t="shared" ref="K666:K703" si="145">SUM(L666:O666)</f>
        <v>5500000</v>
      </c>
      <c r="L666" s="44">
        <v>0</v>
      </c>
      <c r="M666" s="44">
        <v>0</v>
      </c>
      <c r="N666" s="44">
        <v>0</v>
      </c>
      <c r="O666" s="53">
        <f>'[1]Прод. прилож'!$C$1238</f>
        <v>5500000</v>
      </c>
      <c r="P666" s="44">
        <f t="shared" si="144"/>
        <v>1243.640474844545</v>
      </c>
      <c r="Q666" s="50">
        <v>9673</v>
      </c>
      <c r="R666" s="69" t="s">
        <v>96</v>
      </c>
      <c r="S666" s="57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DC666" s="16"/>
      <c r="DD666" s="16"/>
      <c r="DE666" s="16"/>
      <c r="DF666" s="16"/>
      <c r="DG666" s="16"/>
      <c r="DH666" s="16"/>
      <c r="DI666" s="16"/>
      <c r="DJ666" s="16"/>
      <c r="DK666" s="16"/>
      <c r="DL666" s="16"/>
      <c r="DM666" s="16"/>
      <c r="DN666" s="16"/>
      <c r="DO666" s="16"/>
      <c r="DP666" s="16"/>
      <c r="DQ666" s="16"/>
      <c r="DR666" s="16"/>
      <c r="DS666" s="16"/>
      <c r="DT666" s="16"/>
      <c r="DU666" s="16"/>
      <c r="DV666" s="16"/>
      <c r="DW666" s="16"/>
      <c r="DX666" s="16"/>
      <c r="DY666" s="16"/>
      <c r="DZ666" s="16"/>
      <c r="EA666" s="16"/>
      <c r="EB666" s="16"/>
      <c r="EC666" s="16"/>
      <c r="ED666" s="16"/>
      <c r="EE666" s="16"/>
      <c r="EF666" s="16"/>
      <c r="EG666" s="16"/>
      <c r="EH666" s="16"/>
      <c r="EI666" s="16"/>
      <c r="EJ666" s="16"/>
      <c r="EK666" s="16"/>
      <c r="EL666" s="16"/>
      <c r="EM666" s="16"/>
      <c r="EN666" s="16"/>
      <c r="EO666" s="16"/>
      <c r="EP666" s="16"/>
      <c r="EQ666" s="16"/>
      <c r="ER666" s="16"/>
      <c r="ES666" s="16"/>
      <c r="ET666" s="16"/>
      <c r="EU666" s="16"/>
      <c r="EV666" s="16"/>
      <c r="EW666" s="16"/>
      <c r="EX666" s="16"/>
      <c r="EY666" s="16"/>
      <c r="EZ666" s="16"/>
      <c r="FA666" s="16"/>
      <c r="FB666" s="16"/>
      <c r="FC666" s="16"/>
      <c r="FD666" s="16"/>
      <c r="FE666" s="16"/>
      <c r="FF666" s="16"/>
      <c r="FG666" s="16"/>
      <c r="FH666" s="16"/>
      <c r="FI666" s="16"/>
      <c r="FJ666" s="16"/>
      <c r="FK666" s="16"/>
      <c r="FL666" s="16"/>
      <c r="FM666" s="16"/>
      <c r="FN666" s="16"/>
      <c r="FO666" s="16"/>
      <c r="FP666" s="16"/>
      <c r="FQ666" s="16"/>
      <c r="FR666" s="16"/>
      <c r="FS666" s="16"/>
      <c r="FT666" s="16"/>
      <c r="FU666" s="16"/>
      <c r="FV666" s="16"/>
      <c r="FW666" s="16"/>
      <c r="FX666" s="16"/>
      <c r="FY666" s="16"/>
      <c r="FZ666" s="16"/>
      <c r="GA666" s="16"/>
      <c r="GB666" s="16"/>
      <c r="GC666" s="16"/>
      <c r="GD666" s="16"/>
      <c r="GE666" s="16"/>
      <c r="GF666" s="16"/>
      <c r="GG666" s="16"/>
      <c r="GH666" s="16"/>
      <c r="GI666" s="16"/>
      <c r="GJ666" s="16"/>
      <c r="GK666" s="16"/>
      <c r="GL666" s="16"/>
      <c r="GM666" s="16"/>
      <c r="GN666" s="16"/>
      <c r="GO666" s="16"/>
      <c r="GP666" s="16"/>
      <c r="GQ666" s="16"/>
      <c r="GR666" s="16"/>
      <c r="GS666" s="16"/>
      <c r="GT666" s="16"/>
      <c r="GU666" s="16"/>
      <c r="GV666" s="16"/>
      <c r="GW666" s="16"/>
      <c r="GX666" s="16"/>
      <c r="GY666" s="16"/>
    </row>
    <row r="667" spans="1:207" s="16" customFormat="1" ht="25.15" customHeight="1" x14ac:dyDescent="0.25">
      <c r="A667" s="198" t="s">
        <v>1362</v>
      </c>
      <c r="B667" s="106" t="s">
        <v>378</v>
      </c>
      <c r="C667" s="179">
        <v>1988</v>
      </c>
      <c r="D667" s="179" t="s">
        <v>232</v>
      </c>
      <c r="E667" s="72" t="s">
        <v>377</v>
      </c>
      <c r="F667" s="71">
        <v>9</v>
      </c>
      <c r="G667" s="71">
        <v>2</v>
      </c>
      <c r="H667" s="53">
        <v>4382.5</v>
      </c>
      <c r="I667" s="53">
        <v>0</v>
      </c>
      <c r="J667" s="53">
        <v>3858.5</v>
      </c>
      <c r="K667" s="37">
        <f t="shared" si="145"/>
        <v>5500000</v>
      </c>
      <c r="L667" s="44">
        <v>0</v>
      </c>
      <c r="M667" s="44">
        <v>0</v>
      </c>
      <c r="N667" s="44">
        <v>0</v>
      </c>
      <c r="O667" s="53">
        <f>'[1]Прод. прилож'!$C$1239</f>
        <v>5500000</v>
      </c>
      <c r="P667" s="44">
        <f t="shared" si="144"/>
        <v>1254.9914432401597</v>
      </c>
      <c r="Q667" s="50">
        <v>9673</v>
      </c>
      <c r="R667" s="69" t="s">
        <v>96</v>
      </c>
      <c r="S667" s="57"/>
    </row>
    <row r="668" spans="1:207" s="16" customFormat="1" ht="25.15" customHeight="1" x14ac:dyDescent="0.25">
      <c r="A668" s="198" t="s">
        <v>1363</v>
      </c>
      <c r="B668" s="106" t="s">
        <v>427</v>
      </c>
      <c r="C668" s="179">
        <v>1987</v>
      </c>
      <c r="D668" s="179" t="s">
        <v>232</v>
      </c>
      <c r="E668" s="72" t="s">
        <v>377</v>
      </c>
      <c r="F668" s="71">
        <v>9</v>
      </c>
      <c r="G668" s="71">
        <v>2</v>
      </c>
      <c r="H668" s="53">
        <v>4442.6000000000004</v>
      </c>
      <c r="I668" s="53">
        <v>0</v>
      </c>
      <c r="J668" s="53">
        <v>3909.1</v>
      </c>
      <c r="K668" s="37">
        <f t="shared" si="145"/>
        <v>5500000</v>
      </c>
      <c r="L668" s="44">
        <v>0</v>
      </c>
      <c r="M668" s="44">
        <v>0</v>
      </c>
      <c r="N668" s="44">
        <v>0</v>
      </c>
      <c r="O668" s="53">
        <f>'[1]Прод. прилож'!$C$1240</f>
        <v>5500000</v>
      </c>
      <c r="P668" s="44">
        <f t="shared" si="144"/>
        <v>1238.0137757169225</v>
      </c>
      <c r="Q668" s="50">
        <v>9673</v>
      </c>
      <c r="R668" s="69" t="s">
        <v>96</v>
      </c>
      <c r="S668" s="5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5"/>
      <c r="AX668" s="15"/>
      <c r="AY668" s="15"/>
      <c r="AZ668" s="15"/>
      <c r="BA668" s="15"/>
      <c r="BB668" s="15"/>
      <c r="BC668" s="15"/>
      <c r="BD668" s="15"/>
      <c r="BE668" s="15"/>
      <c r="BF668" s="15"/>
      <c r="BG668" s="15"/>
      <c r="BH668" s="15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5"/>
      <c r="DA668" s="15"/>
      <c r="DB668" s="15"/>
      <c r="DC668" s="15"/>
      <c r="DD668" s="15"/>
      <c r="DE668" s="15"/>
      <c r="DF668" s="15"/>
      <c r="DG668" s="15"/>
      <c r="DH668" s="15"/>
      <c r="DI668" s="15"/>
      <c r="DJ668" s="15"/>
      <c r="DK668" s="15"/>
      <c r="DL668" s="15"/>
      <c r="DM668" s="15"/>
      <c r="DN668" s="15"/>
      <c r="DO668" s="15"/>
      <c r="DP668" s="15"/>
      <c r="DQ668" s="15"/>
      <c r="DR668" s="15"/>
      <c r="DS668" s="15"/>
      <c r="DT668" s="15"/>
      <c r="DU668" s="15"/>
      <c r="DV668" s="15"/>
      <c r="DW668" s="15"/>
      <c r="DX668" s="15"/>
      <c r="DY668" s="15"/>
      <c r="DZ668" s="15"/>
      <c r="EA668" s="15"/>
      <c r="EB668" s="15"/>
      <c r="EC668" s="15"/>
      <c r="ED668" s="15"/>
      <c r="EE668" s="15"/>
      <c r="EF668" s="15"/>
      <c r="EG668" s="15"/>
      <c r="EH668" s="15"/>
      <c r="EI668" s="15"/>
      <c r="EJ668" s="15"/>
      <c r="EK668" s="15"/>
      <c r="EL668" s="15"/>
      <c r="EM668" s="15"/>
      <c r="EN668" s="15"/>
      <c r="EO668" s="15"/>
      <c r="EP668" s="15"/>
      <c r="EQ668" s="15"/>
      <c r="ER668" s="15"/>
      <c r="ES668" s="15"/>
      <c r="ET668" s="15"/>
      <c r="EU668" s="15"/>
      <c r="EV668" s="15"/>
      <c r="EW668" s="15"/>
      <c r="EX668" s="15"/>
      <c r="EY668" s="15"/>
      <c r="EZ668" s="15"/>
      <c r="FA668" s="15"/>
      <c r="FB668" s="15"/>
      <c r="FC668" s="15"/>
      <c r="FD668" s="15"/>
      <c r="FE668" s="15"/>
      <c r="FF668" s="15"/>
      <c r="FG668" s="15"/>
      <c r="FH668" s="15"/>
      <c r="FI668" s="15"/>
      <c r="FJ668" s="15"/>
      <c r="FK668" s="15"/>
      <c r="FL668" s="15"/>
      <c r="FM668" s="15"/>
      <c r="FN668" s="15"/>
      <c r="FO668" s="15"/>
      <c r="FP668" s="15"/>
      <c r="FQ668" s="15"/>
      <c r="FR668" s="15"/>
      <c r="FS668" s="15"/>
      <c r="FT668" s="15"/>
      <c r="FU668" s="15"/>
      <c r="FV668" s="15"/>
      <c r="FW668" s="15"/>
      <c r="FX668" s="15"/>
      <c r="FY668" s="15"/>
      <c r="FZ668" s="15"/>
      <c r="GA668" s="15"/>
      <c r="GB668" s="15"/>
      <c r="GC668" s="15"/>
      <c r="GD668" s="15"/>
      <c r="GE668" s="15"/>
      <c r="GF668" s="15"/>
      <c r="GG668" s="15"/>
      <c r="GH668" s="15"/>
      <c r="GI668" s="15"/>
      <c r="GJ668" s="15"/>
      <c r="GK668" s="15"/>
      <c r="GL668" s="15"/>
      <c r="GM668" s="15"/>
      <c r="GN668" s="15"/>
      <c r="GO668" s="15"/>
      <c r="GP668" s="15"/>
      <c r="GQ668" s="15"/>
      <c r="GR668" s="15"/>
      <c r="GS668" s="15"/>
      <c r="GT668" s="15"/>
      <c r="GU668" s="15"/>
      <c r="GV668" s="15"/>
      <c r="GW668" s="15"/>
      <c r="GX668" s="15"/>
      <c r="GY668" s="15"/>
    </row>
    <row r="669" spans="1:207" s="16" customFormat="1" ht="25.15" customHeight="1" x14ac:dyDescent="0.25">
      <c r="A669" s="198" t="s">
        <v>1364</v>
      </c>
      <c r="B669" s="106" t="s">
        <v>428</v>
      </c>
      <c r="C669" s="179">
        <v>1987</v>
      </c>
      <c r="D669" s="179">
        <v>2019</v>
      </c>
      <c r="E669" s="72" t="s">
        <v>377</v>
      </c>
      <c r="F669" s="71">
        <v>9</v>
      </c>
      <c r="G669" s="71">
        <v>4</v>
      </c>
      <c r="H669" s="53">
        <v>8737.9</v>
      </c>
      <c r="I669" s="53">
        <v>0</v>
      </c>
      <c r="J669" s="53">
        <v>7725.3</v>
      </c>
      <c r="K669" s="37">
        <f t="shared" si="145"/>
        <v>5500000</v>
      </c>
      <c r="L669" s="44">
        <v>0</v>
      </c>
      <c r="M669" s="44">
        <v>0</v>
      </c>
      <c r="N669" s="44">
        <v>0</v>
      </c>
      <c r="O669" s="53">
        <f>'[1]Прод. прилож'!$C$1241</f>
        <v>5500000</v>
      </c>
      <c r="P669" s="44">
        <f t="shared" si="144"/>
        <v>629.44185673903348</v>
      </c>
      <c r="Q669" s="50">
        <v>9673</v>
      </c>
      <c r="R669" s="69" t="s">
        <v>96</v>
      </c>
      <c r="S669" s="65"/>
      <c r="T669" s="17"/>
    </row>
    <row r="670" spans="1:207" s="15" customFormat="1" ht="27" customHeight="1" x14ac:dyDescent="0.25">
      <c r="A670" s="198" t="s">
        <v>1365</v>
      </c>
      <c r="B670" s="184" t="s">
        <v>2187</v>
      </c>
      <c r="C670" s="155">
        <v>1958</v>
      </c>
      <c r="D670" s="155" t="s">
        <v>232</v>
      </c>
      <c r="E670" s="163" t="s">
        <v>20</v>
      </c>
      <c r="F670" s="170">
        <v>3</v>
      </c>
      <c r="G670" s="170">
        <v>3</v>
      </c>
      <c r="H670" s="122">
        <v>2070</v>
      </c>
      <c r="I670" s="122">
        <v>159</v>
      </c>
      <c r="J670" s="122">
        <v>813.4</v>
      </c>
      <c r="K670" s="37">
        <f t="shared" ref="K670" si="146">SUM(L670:O670)</f>
        <v>1664280</v>
      </c>
      <c r="L670" s="53">
        <v>0</v>
      </c>
      <c r="M670" s="53">
        <v>0</v>
      </c>
      <c r="N670" s="53">
        <v>0</v>
      </c>
      <c r="O670" s="63">
        <f>'[1]Прод. прилож'!$C$267</f>
        <v>1664280</v>
      </c>
      <c r="P670" s="50">
        <f>K670/H669</f>
        <v>190.46681696975247</v>
      </c>
      <c r="Q670" s="37">
        <v>9673</v>
      </c>
      <c r="R670" s="69" t="s">
        <v>94</v>
      </c>
      <c r="S670" s="16"/>
      <c r="T670" s="16"/>
      <c r="U670" s="16"/>
    </row>
    <row r="671" spans="1:207" s="16" customFormat="1" ht="25.15" customHeight="1" x14ac:dyDescent="0.25">
      <c r="A671" s="198" t="s">
        <v>1366</v>
      </c>
      <c r="B671" s="106" t="s">
        <v>424</v>
      </c>
      <c r="C671" s="179">
        <v>1965</v>
      </c>
      <c r="D671" s="179" t="s">
        <v>232</v>
      </c>
      <c r="E671" s="72" t="s">
        <v>20</v>
      </c>
      <c r="F671" s="71">
        <v>5</v>
      </c>
      <c r="G671" s="71">
        <v>3</v>
      </c>
      <c r="H671" s="53">
        <v>2711.7</v>
      </c>
      <c r="I671" s="53">
        <v>0</v>
      </c>
      <c r="J671" s="53">
        <v>2711.7</v>
      </c>
      <c r="K671" s="37">
        <f t="shared" si="145"/>
        <v>21270074.5</v>
      </c>
      <c r="L671" s="44">
        <v>0</v>
      </c>
      <c r="M671" s="44">
        <v>0</v>
      </c>
      <c r="N671" s="44">
        <v>0</v>
      </c>
      <c r="O671" s="53">
        <f>'[1]Прод. прилож'!$C$803</f>
        <v>21270074.5</v>
      </c>
      <c r="P671" s="44">
        <f t="shared" si="144"/>
        <v>7843.8155031898814</v>
      </c>
      <c r="Q671" s="50">
        <v>9673</v>
      </c>
      <c r="R671" s="69" t="s">
        <v>95</v>
      </c>
      <c r="S671" s="57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5"/>
      <c r="AX671" s="15"/>
      <c r="AY671" s="15"/>
      <c r="AZ671" s="15"/>
      <c r="BA671" s="15"/>
      <c r="BB671" s="15"/>
      <c r="BC671" s="15"/>
      <c r="BD671" s="15"/>
      <c r="BE671" s="15"/>
      <c r="BF671" s="15"/>
      <c r="BG671" s="15"/>
      <c r="BH671" s="15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5"/>
      <c r="CY671" s="15"/>
      <c r="CZ671" s="15"/>
      <c r="DA671" s="15"/>
      <c r="DB671" s="15"/>
      <c r="DC671" s="15"/>
      <c r="DD671" s="15"/>
      <c r="DE671" s="15"/>
      <c r="DF671" s="15"/>
      <c r="DG671" s="15"/>
      <c r="DH671" s="15"/>
      <c r="DI671" s="15"/>
      <c r="DJ671" s="15"/>
      <c r="DK671" s="15"/>
      <c r="DL671" s="15"/>
      <c r="DM671" s="15"/>
      <c r="DN671" s="15"/>
      <c r="DO671" s="15"/>
      <c r="DP671" s="15"/>
      <c r="DQ671" s="15"/>
      <c r="DR671" s="15"/>
      <c r="DS671" s="15"/>
      <c r="DT671" s="15"/>
      <c r="DU671" s="15"/>
      <c r="DV671" s="15"/>
      <c r="DW671" s="15"/>
      <c r="DX671" s="15"/>
      <c r="DY671" s="15"/>
      <c r="DZ671" s="15"/>
      <c r="EA671" s="15"/>
      <c r="EB671" s="15"/>
      <c r="EC671" s="15"/>
      <c r="ED671" s="15"/>
      <c r="EE671" s="15"/>
      <c r="EF671" s="15"/>
      <c r="EG671" s="15"/>
      <c r="EH671" s="15"/>
      <c r="EI671" s="15"/>
      <c r="EJ671" s="15"/>
      <c r="EK671" s="15"/>
      <c r="EL671" s="15"/>
      <c r="EM671" s="15"/>
      <c r="EN671" s="15"/>
      <c r="EO671" s="15"/>
      <c r="EP671" s="15"/>
      <c r="EQ671" s="15"/>
      <c r="ER671" s="15"/>
      <c r="ES671" s="15"/>
      <c r="ET671" s="15"/>
      <c r="EU671" s="15"/>
      <c r="EV671" s="15"/>
      <c r="EW671" s="15"/>
      <c r="EX671" s="15"/>
      <c r="EY671" s="15"/>
      <c r="EZ671" s="15"/>
      <c r="FA671" s="15"/>
      <c r="FB671" s="15"/>
      <c r="FC671" s="15"/>
      <c r="FD671" s="15"/>
      <c r="FE671" s="15"/>
      <c r="FF671" s="15"/>
      <c r="FG671" s="15"/>
      <c r="FH671" s="15"/>
      <c r="FI671" s="15"/>
      <c r="FJ671" s="15"/>
      <c r="FK671" s="15"/>
      <c r="FL671" s="15"/>
      <c r="FM671" s="15"/>
      <c r="FN671" s="15"/>
      <c r="FO671" s="15"/>
      <c r="FP671" s="15"/>
      <c r="FQ671" s="15"/>
      <c r="FR671" s="15"/>
      <c r="FS671" s="15"/>
      <c r="FT671" s="15"/>
      <c r="FU671" s="15"/>
      <c r="FV671" s="15"/>
      <c r="FW671" s="15"/>
      <c r="FX671" s="15"/>
      <c r="FY671" s="15"/>
      <c r="FZ671" s="15"/>
      <c r="GA671" s="15"/>
      <c r="GB671" s="15"/>
      <c r="GC671" s="15"/>
      <c r="GD671" s="15"/>
      <c r="GE671" s="15"/>
      <c r="GF671" s="15"/>
      <c r="GG671" s="15"/>
      <c r="GH671" s="15"/>
      <c r="GI671" s="15"/>
      <c r="GJ671" s="15"/>
      <c r="GK671" s="15"/>
      <c r="GL671" s="15"/>
      <c r="GM671" s="15"/>
      <c r="GN671" s="15"/>
      <c r="GO671" s="15"/>
      <c r="GP671" s="15"/>
      <c r="GQ671" s="15"/>
      <c r="GR671" s="15"/>
      <c r="GS671" s="15"/>
      <c r="GT671" s="15"/>
      <c r="GU671" s="15"/>
      <c r="GV671" s="15"/>
      <c r="GW671" s="15"/>
      <c r="GX671" s="15"/>
      <c r="GY671" s="15"/>
    </row>
    <row r="672" spans="1:207" s="16" customFormat="1" ht="25.15" customHeight="1" x14ac:dyDescent="0.25">
      <c r="A672" s="198" t="s">
        <v>1367</v>
      </c>
      <c r="B672" s="106" t="s">
        <v>379</v>
      </c>
      <c r="C672" s="179">
        <v>1963</v>
      </c>
      <c r="D672" s="179" t="s">
        <v>232</v>
      </c>
      <c r="E672" s="72" t="s">
        <v>20</v>
      </c>
      <c r="F672" s="71">
        <v>2</v>
      </c>
      <c r="G672" s="71">
        <v>2</v>
      </c>
      <c r="H672" s="53">
        <v>374</v>
      </c>
      <c r="I672" s="53">
        <v>0</v>
      </c>
      <c r="J672" s="53">
        <v>374</v>
      </c>
      <c r="K672" s="37">
        <f t="shared" si="145"/>
        <v>4982036.7</v>
      </c>
      <c r="L672" s="44">
        <v>0</v>
      </c>
      <c r="M672" s="44">
        <v>0</v>
      </c>
      <c r="N672" s="44">
        <v>0</v>
      </c>
      <c r="O672" s="53">
        <f>'[1]Прод. прилож'!$C$268</f>
        <v>4982036.7</v>
      </c>
      <c r="P672" s="44">
        <f t="shared" si="144"/>
        <v>13320.953743315509</v>
      </c>
      <c r="Q672" s="50">
        <v>9673</v>
      </c>
      <c r="R672" s="70" t="s">
        <v>94</v>
      </c>
      <c r="S672" s="57"/>
    </row>
    <row r="673" spans="1:207" s="116" customFormat="1" ht="27" customHeight="1" x14ac:dyDescent="0.25">
      <c r="A673" s="198" t="s">
        <v>1368</v>
      </c>
      <c r="B673" s="184" t="s">
        <v>1854</v>
      </c>
      <c r="C673" s="163">
        <v>1959</v>
      </c>
      <c r="D673" s="155" t="s">
        <v>232</v>
      </c>
      <c r="E673" s="163" t="s">
        <v>20</v>
      </c>
      <c r="F673" s="170">
        <v>2</v>
      </c>
      <c r="G673" s="170">
        <v>2</v>
      </c>
      <c r="H673" s="186">
        <v>757</v>
      </c>
      <c r="I673" s="186">
        <v>158.69999999999999</v>
      </c>
      <c r="J673" s="186">
        <v>453.5</v>
      </c>
      <c r="K673" s="37">
        <f>SUM(L673:O673)</f>
        <v>1890229</v>
      </c>
      <c r="L673" s="76">
        <v>0</v>
      </c>
      <c r="M673" s="76">
        <v>0</v>
      </c>
      <c r="N673" s="76">
        <v>0</v>
      </c>
      <c r="O673" s="76">
        <f>'[1]Прод. прилож'!$C$804</f>
        <v>1890229</v>
      </c>
      <c r="P673" s="50">
        <f>K673/H673</f>
        <v>2497</v>
      </c>
      <c r="Q673" s="37">
        <v>9673</v>
      </c>
      <c r="R673" s="56" t="s">
        <v>95</v>
      </c>
      <c r="S673" s="115"/>
      <c r="T673" s="115"/>
      <c r="U673" s="115"/>
    </row>
    <row r="674" spans="1:207" s="16" customFormat="1" ht="25.15" customHeight="1" x14ac:dyDescent="0.25">
      <c r="A674" s="198" t="s">
        <v>1369</v>
      </c>
      <c r="B674" s="106" t="s">
        <v>455</v>
      </c>
      <c r="C674" s="179">
        <v>1965</v>
      </c>
      <c r="D674" s="179" t="s">
        <v>232</v>
      </c>
      <c r="E674" s="72" t="s">
        <v>20</v>
      </c>
      <c r="F674" s="71">
        <v>5</v>
      </c>
      <c r="G674" s="71">
        <v>4</v>
      </c>
      <c r="H674" s="53">
        <v>3455.5</v>
      </c>
      <c r="I674" s="53">
        <v>0</v>
      </c>
      <c r="J674" s="53">
        <v>3455.5</v>
      </c>
      <c r="K674" s="37">
        <f t="shared" si="145"/>
        <v>25831949.5</v>
      </c>
      <c r="L674" s="44">
        <v>0</v>
      </c>
      <c r="M674" s="44">
        <v>0</v>
      </c>
      <c r="N674" s="44">
        <v>0</v>
      </c>
      <c r="O674" s="53">
        <f>'[1]Прод. прилож'!$C$1242</f>
        <v>25831949.5</v>
      </c>
      <c r="P674" s="44">
        <f t="shared" si="144"/>
        <v>7475.6039646939662</v>
      </c>
      <c r="Q674" s="50">
        <v>9673</v>
      </c>
      <c r="R674" s="69" t="s">
        <v>96</v>
      </c>
      <c r="S674" s="57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5"/>
      <c r="AX674" s="15"/>
      <c r="AY674" s="15"/>
      <c r="AZ674" s="15"/>
      <c r="BA674" s="15"/>
      <c r="BB674" s="15"/>
      <c r="BC674" s="15"/>
      <c r="BD674" s="15"/>
      <c r="BE674" s="15"/>
      <c r="BF674" s="15"/>
      <c r="BG674" s="15"/>
      <c r="BH674" s="15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5"/>
      <c r="CY674" s="15"/>
      <c r="CZ674" s="15"/>
      <c r="DA674" s="15"/>
      <c r="DB674" s="15"/>
      <c r="DC674" s="15"/>
      <c r="DD674" s="15"/>
      <c r="DE674" s="15"/>
      <c r="DF674" s="15"/>
      <c r="DG674" s="15"/>
      <c r="DH674" s="15"/>
      <c r="DI674" s="15"/>
      <c r="DJ674" s="15"/>
      <c r="DK674" s="15"/>
      <c r="DL674" s="15"/>
      <c r="DM674" s="15"/>
      <c r="DN674" s="15"/>
      <c r="DO674" s="15"/>
      <c r="DP674" s="15"/>
      <c r="DQ674" s="15"/>
      <c r="DR674" s="15"/>
      <c r="DS674" s="15"/>
      <c r="DT674" s="15"/>
      <c r="DU674" s="15"/>
      <c r="DV674" s="15"/>
      <c r="DW674" s="15"/>
      <c r="DX674" s="15"/>
      <c r="DY674" s="15"/>
      <c r="DZ674" s="15"/>
      <c r="EA674" s="15"/>
      <c r="EB674" s="15"/>
      <c r="EC674" s="15"/>
      <c r="ED674" s="15"/>
      <c r="EE674" s="15"/>
      <c r="EF674" s="15"/>
      <c r="EG674" s="15"/>
      <c r="EH674" s="15"/>
      <c r="EI674" s="15"/>
      <c r="EJ674" s="15"/>
      <c r="EK674" s="15"/>
      <c r="EL674" s="15"/>
      <c r="EM674" s="15"/>
      <c r="EN674" s="15"/>
      <c r="EO674" s="15"/>
      <c r="EP674" s="15"/>
      <c r="EQ674" s="15"/>
      <c r="ER674" s="15"/>
      <c r="ES674" s="15"/>
      <c r="ET674" s="15"/>
      <c r="EU674" s="15"/>
      <c r="EV674" s="15"/>
      <c r="EW674" s="15"/>
      <c r="EX674" s="15"/>
      <c r="EY674" s="15"/>
      <c r="EZ674" s="15"/>
      <c r="FA674" s="15"/>
      <c r="FB674" s="15"/>
      <c r="FC674" s="15"/>
      <c r="FD674" s="15"/>
      <c r="FE674" s="15"/>
      <c r="FF674" s="15"/>
      <c r="FG674" s="15"/>
      <c r="FH674" s="15"/>
      <c r="FI674" s="15"/>
      <c r="FJ674" s="15"/>
      <c r="FK674" s="15"/>
      <c r="FL674" s="15"/>
      <c r="FM674" s="15"/>
      <c r="FN674" s="15"/>
      <c r="FO674" s="15"/>
      <c r="FP674" s="15"/>
      <c r="FQ674" s="15"/>
      <c r="FR674" s="15"/>
      <c r="FS674" s="15"/>
      <c r="FT674" s="15"/>
      <c r="FU674" s="15"/>
      <c r="FV674" s="15"/>
      <c r="FW674" s="15"/>
      <c r="FX674" s="15"/>
      <c r="FY674" s="15"/>
      <c r="FZ674" s="15"/>
      <c r="GA674" s="15"/>
      <c r="GB674" s="15"/>
      <c r="GC674" s="15"/>
      <c r="GD674" s="15"/>
      <c r="GE674" s="15"/>
      <c r="GF674" s="15"/>
      <c r="GG674" s="15"/>
      <c r="GH674" s="15"/>
      <c r="GI674" s="15"/>
      <c r="GJ674" s="15"/>
      <c r="GK674" s="15"/>
      <c r="GL674" s="15"/>
      <c r="GM674" s="15"/>
      <c r="GN674" s="15"/>
      <c r="GO674" s="15"/>
      <c r="GP674" s="15"/>
      <c r="GQ674" s="15"/>
      <c r="GR674" s="15"/>
      <c r="GS674" s="15"/>
      <c r="GT674" s="15"/>
      <c r="GU674" s="15"/>
      <c r="GV674" s="15"/>
      <c r="GW674" s="15"/>
      <c r="GX674" s="15"/>
      <c r="GY674" s="15"/>
    </row>
    <row r="675" spans="1:207" s="16" customFormat="1" ht="25.15" customHeight="1" x14ac:dyDescent="0.25">
      <c r="A675" s="198" t="s">
        <v>1370</v>
      </c>
      <c r="B675" s="106" t="s">
        <v>456</v>
      </c>
      <c r="C675" s="179">
        <v>1965</v>
      </c>
      <c r="D675" s="179" t="s">
        <v>232</v>
      </c>
      <c r="E675" s="72" t="s">
        <v>20</v>
      </c>
      <c r="F675" s="71">
        <v>5</v>
      </c>
      <c r="G675" s="71">
        <v>4</v>
      </c>
      <c r="H675" s="53">
        <v>3406.5</v>
      </c>
      <c r="I675" s="53">
        <v>0</v>
      </c>
      <c r="J675" s="53">
        <v>3406.5</v>
      </c>
      <c r="K675" s="37">
        <f t="shared" si="145"/>
        <v>25639624.5</v>
      </c>
      <c r="L675" s="44">
        <v>0</v>
      </c>
      <c r="M675" s="44">
        <v>0</v>
      </c>
      <c r="N675" s="44">
        <v>0</v>
      </c>
      <c r="O675" s="53">
        <f>'[1]Прод. прилож'!$C$1243</f>
        <v>25639624.5</v>
      </c>
      <c r="P675" s="44">
        <f t="shared" si="144"/>
        <v>7526.676794363716</v>
      </c>
      <c r="Q675" s="50">
        <v>9673</v>
      </c>
      <c r="R675" s="69" t="s">
        <v>96</v>
      </c>
      <c r="S675" s="57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5"/>
      <c r="AX675" s="15"/>
      <c r="AY675" s="15"/>
      <c r="AZ675" s="15"/>
      <c r="BA675" s="15"/>
      <c r="BB675" s="15"/>
      <c r="BC675" s="15"/>
      <c r="BD675" s="15"/>
      <c r="BE675" s="15"/>
      <c r="BF675" s="15"/>
      <c r="BG675" s="15"/>
      <c r="BH675" s="15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5"/>
      <c r="CY675" s="15"/>
      <c r="CZ675" s="15"/>
      <c r="DA675" s="15"/>
      <c r="DB675" s="15"/>
      <c r="DC675" s="15"/>
      <c r="DD675" s="15"/>
      <c r="DE675" s="15"/>
      <c r="DF675" s="15"/>
      <c r="DG675" s="15"/>
      <c r="DH675" s="15"/>
      <c r="DI675" s="15"/>
      <c r="DJ675" s="15"/>
      <c r="DK675" s="15"/>
      <c r="DL675" s="15"/>
      <c r="DM675" s="15"/>
      <c r="DN675" s="15"/>
      <c r="DO675" s="15"/>
      <c r="DP675" s="15"/>
      <c r="DQ675" s="15"/>
      <c r="DR675" s="15"/>
      <c r="DS675" s="15"/>
      <c r="DT675" s="15"/>
      <c r="DU675" s="15"/>
      <c r="DV675" s="15"/>
      <c r="DW675" s="15"/>
      <c r="DX675" s="15"/>
      <c r="DY675" s="15"/>
      <c r="DZ675" s="15"/>
      <c r="EA675" s="15"/>
      <c r="EB675" s="15"/>
      <c r="EC675" s="15"/>
      <c r="ED675" s="15"/>
      <c r="EE675" s="15"/>
      <c r="EF675" s="15"/>
      <c r="EG675" s="15"/>
      <c r="EH675" s="15"/>
      <c r="EI675" s="15"/>
      <c r="EJ675" s="15"/>
      <c r="EK675" s="15"/>
      <c r="EL675" s="15"/>
      <c r="EM675" s="15"/>
      <c r="EN675" s="15"/>
      <c r="EO675" s="15"/>
      <c r="EP675" s="15"/>
      <c r="EQ675" s="15"/>
      <c r="ER675" s="15"/>
      <c r="ES675" s="15"/>
      <c r="ET675" s="15"/>
      <c r="EU675" s="15"/>
      <c r="EV675" s="15"/>
      <c r="EW675" s="15"/>
      <c r="EX675" s="15"/>
      <c r="EY675" s="15"/>
      <c r="EZ675" s="15"/>
      <c r="FA675" s="15"/>
      <c r="FB675" s="15"/>
      <c r="FC675" s="15"/>
      <c r="FD675" s="15"/>
      <c r="FE675" s="15"/>
      <c r="FF675" s="15"/>
      <c r="FG675" s="15"/>
      <c r="FH675" s="15"/>
      <c r="FI675" s="15"/>
      <c r="FJ675" s="15"/>
      <c r="FK675" s="15"/>
      <c r="FL675" s="15"/>
      <c r="FM675" s="15"/>
      <c r="FN675" s="15"/>
      <c r="FO675" s="15"/>
      <c r="FP675" s="15"/>
      <c r="FQ675" s="15"/>
      <c r="FR675" s="15"/>
      <c r="FS675" s="15"/>
      <c r="FT675" s="15"/>
      <c r="FU675" s="15"/>
      <c r="FV675" s="15"/>
      <c r="FW675" s="15"/>
      <c r="FX675" s="15"/>
      <c r="FY675" s="15"/>
      <c r="FZ675" s="15"/>
      <c r="GA675" s="15"/>
      <c r="GB675" s="15"/>
      <c r="GC675" s="15"/>
      <c r="GD675" s="15"/>
      <c r="GE675" s="15"/>
      <c r="GF675" s="15"/>
      <c r="GG675" s="15"/>
      <c r="GH675" s="15"/>
      <c r="GI675" s="15"/>
      <c r="GJ675" s="15"/>
      <c r="GK675" s="15"/>
      <c r="GL675" s="15"/>
      <c r="GM675" s="15"/>
      <c r="GN675" s="15"/>
      <c r="GO675" s="15"/>
      <c r="GP675" s="15"/>
      <c r="GQ675" s="15"/>
      <c r="GR675" s="15"/>
      <c r="GS675" s="15"/>
      <c r="GT675" s="15"/>
      <c r="GU675" s="15"/>
      <c r="GV675" s="15"/>
      <c r="GW675" s="15"/>
      <c r="GX675" s="15"/>
      <c r="GY675" s="15"/>
    </row>
    <row r="676" spans="1:207" s="16" customFormat="1" ht="25.15" customHeight="1" x14ac:dyDescent="0.25">
      <c r="A676" s="198" t="s">
        <v>1371</v>
      </c>
      <c r="B676" s="106" t="s">
        <v>429</v>
      </c>
      <c r="C676" s="179">
        <v>1965</v>
      </c>
      <c r="D676" s="179" t="s">
        <v>232</v>
      </c>
      <c r="E676" s="72" t="s">
        <v>20</v>
      </c>
      <c r="F676" s="71">
        <v>5</v>
      </c>
      <c r="G676" s="71">
        <v>4</v>
      </c>
      <c r="H676" s="53">
        <v>3410.1</v>
      </c>
      <c r="I676" s="53">
        <v>0</v>
      </c>
      <c r="J676" s="53">
        <v>3410.1</v>
      </c>
      <c r="K676" s="37">
        <f t="shared" si="145"/>
        <v>28150375.699999999</v>
      </c>
      <c r="L676" s="44">
        <v>0</v>
      </c>
      <c r="M676" s="44">
        <v>0</v>
      </c>
      <c r="N676" s="44">
        <v>0</v>
      </c>
      <c r="O676" s="53">
        <f>'[1]Прод. прилож'!$C$805</f>
        <v>28150375.699999999</v>
      </c>
      <c r="P676" s="44">
        <f t="shared" si="144"/>
        <v>8255.0000586493061</v>
      </c>
      <c r="Q676" s="50">
        <v>9673</v>
      </c>
      <c r="R676" s="69" t="s">
        <v>95</v>
      </c>
      <c r="S676" s="65"/>
      <c r="T676" s="17"/>
    </row>
    <row r="677" spans="1:207" s="16" customFormat="1" ht="25.15" customHeight="1" x14ac:dyDescent="0.25">
      <c r="A677" s="198" t="s">
        <v>1372</v>
      </c>
      <c r="B677" s="106" t="s">
        <v>457</v>
      </c>
      <c r="C677" s="179">
        <v>1961</v>
      </c>
      <c r="D677" s="179" t="s">
        <v>232</v>
      </c>
      <c r="E677" s="72" t="s">
        <v>20</v>
      </c>
      <c r="F677" s="71">
        <v>3</v>
      </c>
      <c r="G677" s="71">
        <v>3</v>
      </c>
      <c r="H677" s="53">
        <v>1586.2</v>
      </c>
      <c r="I677" s="53">
        <v>0</v>
      </c>
      <c r="J677" s="53">
        <f t="shared" ref="J677:J694" si="147">H677</f>
        <v>1586.2</v>
      </c>
      <c r="K677" s="37">
        <f t="shared" si="145"/>
        <v>12288043.800000001</v>
      </c>
      <c r="L677" s="44">
        <v>0</v>
      </c>
      <c r="M677" s="44">
        <v>0</v>
      </c>
      <c r="N677" s="44">
        <v>0</v>
      </c>
      <c r="O677" s="53">
        <f>'[1]Прод. прилож'!$C$1244</f>
        <v>12288043.800000001</v>
      </c>
      <c r="P677" s="44">
        <f t="shared" si="144"/>
        <v>7746.843903669147</v>
      </c>
      <c r="Q677" s="50">
        <v>9673</v>
      </c>
      <c r="R677" s="69" t="s">
        <v>96</v>
      </c>
      <c r="S677" s="65"/>
      <c r="T677" s="17"/>
    </row>
    <row r="678" spans="1:207" s="16" customFormat="1" ht="25.15" customHeight="1" x14ac:dyDescent="0.25">
      <c r="A678" s="198" t="s">
        <v>1373</v>
      </c>
      <c r="B678" s="106" t="s">
        <v>389</v>
      </c>
      <c r="C678" s="179">
        <v>1962</v>
      </c>
      <c r="D678" s="179" t="s">
        <v>232</v>
      </c>
      <c r="E678" s="72" t="s">
        <v>20</v>
      </c>
      <c r="F678" s="71">
        <v>3</v>
      </c>
      <c r="G678" s="71">
        <v>3</v>
      </c>
      <c r="H678" s="53">
        <v>1883.7</v>
      </c>
      <c r="I678" s="53">
        <v>0</v>
      </c>
      <c r="J678" s="53">
        <f t="shared" si="147"/>
        <v>1883.7</v>
      </c>
      <c r="K678" s="37">
        <f t="shared" si="145"/>
        <v>18882099.84</v>
      </c>
      <c r="L678" s="44">
        <v>0</v>
      </c>
      <c r="M678" s="44">
        <v>0</v>
      </c>
      <c r="N678" s="44">
        <v>0</v>
      </c>
      <c r="O678" s="53">
        <f>'[1]Прод. прилож'!$C$269</f>
        <v>18882099.84</v>
      </c>
      <c r="P678" s="44">
        <f t="shared" si="144"/>
        <v>10023.942156394331</v>
      </c>
      <c r="Q678" s="50">
        <v>9673</v>
      </c>
      <c r="R678" s="70" t="s">
        <v>94</v>
      </c>
      <c r="S678" s="57"/>
    </row>
    <row r="679" spans="1:207" s="16" customFormat="1" ht="25.15" customHeight="1" x14ac:dyDescent="0.25">
      <c r="A679" s="198" t="s">
        <v>1374</v>
      </c>
      <c r="B679" s="106" t="s">
        <v>390</v>
      </c>
      <c r="C679" s="179">
        <v>1962</v>
      </c>
      <c r="D679" s="179" t="s">
        <v>232</v>
      </c>
      <c r="E679" s="72" t="s">
        <v>20</v>
      </c>
      <c r="F679" s="71">
        <v>3</v>
      </c>
      <c r="G679" s="71">
        <v>2</v>
      </c>
      <c r="H679" s="53">
        <v>1172.0999999999999</v>
      </c>
      <c r="I679" s="53">
        <v>0</v>
      </c>
      <c r="J679" s="53">
        <f t="shared" si="147"/>
        <v>1172.0999999999999</v>
      </c>
      <c r="K679" s="37">
        <f t="shared" si="145"/>
        <v>12164610.019999998</v>
      </c>
      <c r="L679" s="44">
        <v>0</v>
      </c>
      <c r="M679" s="44">
        <v>0</v>
      </c>
      <c r="N679" s="44">
        <v>0</v>
      </c>
      <c r="O679" s="53">
        <f>'[1]Прод. прилож'!$C$270</f>
        <v>12164610.019999998</v>
      </c>
      <c r="P679" s="44">
        <f t="shared" si="144"/>
        <v>10378.474549953075</v>
      </c>
      <c r="Q679" s="50">
        <v>9673</v>
      </c>
      <c r="R679" s="70" t="s">
        <v>94</v>
      </c>
      <c r="S679" s="57"/>
    </row>
    <row r="680" spans="1:207" s="16" customFormat="1" ht="25.15" customHeight="1" x14ac:dyDescent="0.25">
      <c r="A680" s="198" t="s">
        <v>1375</v>
      </c>
      <c r="B680" s="106" t="s">
        <v>380</v>
      </c>
      <c r="C680" s="179">
        <v>1969</v>
      </c>
      <c r="D680" s="179" t="s">
        <v>232</v>
      </c>
      <c r="E680" s="72" t="s">
        <v>20</v>
      </c>
      <c r="F680" s="71">
        <v>2</v>
      </c>
      <c r="G680" s="71">
        <v>2</v>
      </c>
      <c r="H680" s="53">
        <v>671.2</v>
      </c>
      <c r="I680" s="53">
        <v>0</v>
      </c>
      <c r="J680" s="53">
        <f t="shared" si="147"/>
        <v>671.2</v>
      </c>
      <c r="K680" s="37">
        <f t="shared" si="145"/>
        <v>1021915.0000000001</v>
      </c>
      <c r="L680" s="44">
        <v>0</v>
      </c>
      <c r="M680" s="44">
        <v>0</v>
      </c>
      <c r="N680" s="44">
        <v>0</v>
      </c>
      <c r="O680" s="53">
        <f>'[1]Прод. прилож'!$C$806</f>
        <v>1021915.0000000001</v>
      </c>
      <c r="P680" s="44">
        <f t="shared" si="144"/>
        <v>1522.5193682955901</v>
      </c>
      <c r="Q680" s="50">
        <v>9673</v>
      </c>
      <c r="R680" s="69" t="s">
        <v>95</v>
      </c>
      <c r="S680" s="57"/>
    </row>
    <row r="681" spans="1:207" s="16" customFormat="1" ht="25.15" customHeight="1" x14ac:dyDescent="0.25">
      <c r="A681" s="198" t="s">
        <v>1376</v>
      </c>
      <c r="B681" s="106" t="s">
        <v>444</v>
      </c>
      <c r="C681" s="179">
        <v>1963</v>
      </c>
      <c r="D681" s="179" t="s">
        <v>232</v>
      </c>
      <c r="E681" s="72" t="s">
        <v>20</v>
      </c>
      <c r="F681" s="71">
        <v>2</v>
      </c>
      <c r="G681" s="71">
        <v>2</v>
      </c>
      <c r="H681" s="53">
        <v>605.6</v>
      </c>
      <c r="I681" s="53">
        <v>0</v>
      </c>
      <c r="J681" s="53">
        <f t="shared" si="147"/>
        <v>605.6</v>
      </c>
      <c r="K681" s="37">
        <f t="shared" si="145"/>
        <v>5526654.4200000009</v>
      </c>
      <c r="L681" s="44">
        <v>0</v>
      </c>
      <c r="M681" s="44">
        <v>0</v>
      </c>
      <c r="N681" s="44">
        <v>0</v>
      </c>
      <c r="O681" s="53">
        <f>'[1]Прод. прилож'!$C$1245</f>
        <v>5526654.4200000009</v>
      </c>
      <c r="P681" s="44">
        <f t="shared" si="144"/>
        <v>9125.9154887714667</v>
      </c>
      <c r="Q681" s="50">
        <v>9673</v>
      </c>
      <c r="R681" s="69" t="s">
        <v>96</v>
      </c>
      <c r="S681" s="65"/>
      <c r="T681" s="17"/>
    </row>
    <row r="682" spans="1:207" s="16" customFormat="1" ht="25.15" customHeight="1" x14ac:dyDescent="0.25">
      <c r="A682" s="198" t="s">
        <v>1377</v>
      </c>
      <c r="B682" s="106" t="s">
        <v>884</v>
      </c>
      <c r="C682" s="155">
        <v>1960</v>
      </c>
      <c r="D682" s="155" t="s">
        <v>232</v>
      </c>
      <c r="E682" s="163" t="s">
        <v>20</v>
      </c>
      <c r="F682" s="172">
        <v>3</v>
      </c>
      <c r="G682" s="172">
        <v>3</v>
      </c>
      <c r="H682" s="141">
        <v>1908.2</v>
      </c>
      <c r="I682" s="141">
        <v>50</v>
      </c>
      <c r="J682" s="141">
        <v>1451.5</v>
      </c>
      <c r="K682" s="37">
        <f t="shared" si="145"/>
        <v>5854089.4000000004</v>
      </c>
      <c r="L682" s="44">
        <v>0</v>
      </c>
      <c r="M682" s="44">
        <v>0</v>
      </c>
      <c r="N682" s="44">
        <v>0</v>
      </c>
      <c r="O682" s="53">
        <f>'[1]Прод. прилож'!$C$272</f>
        <v>5854089.4000000004</v>
      </c>
      <c r="P682" s="44">
        <f t="shared" si="144"/>
        <v>3067.8594486951056</v>
      </c>
      <c r="Q682" s="50">
        <v>9673</v>
      </c>
      <c r="R682" s="69" t="s">
        <v>94</v>
      </c>
      <c r="S682" s="65"/>
      <c r="T682" s="17"/>
    </row>
    <row r="683" spans="1:207" s="16" customFormat="1" ht="25.15" customHeight="1" x14ac:dyDescent="0.25">
      <c r="A683" s="198" t="s">
        <v>1378</v>
      </c>
      <c r="B683" s="106" t="s">
        <v>425</v>
      </c>
      <c r="C683" s="179">
        <v>1964</v>
      </c>
      <c r="D683" s="179" t="s">
        <v>232</v>
      </c>
      <c r="E683" s="72" t="s">
        <v>20</v>
      </c>
      <c r="F683" s="71">
        <v>4</v>
      </c>
      <c r="G683" s="71">
        <v>3</v>
      </c>
      <c r="H683" s="53">
        <v>2211.6</v>
      </c>
      <c r="I683" s="53">
        <v>0</v>
      </c>
      <c r="J683" s="53">
        <f t="shared" si="147"/>
        <v>2211.6</v>
      </c>
      <c r="K683" s="37">
        <f t="shared" si="145"/>
        <v>11396672.079999998</v>
      </c>
      <c r="L683" s="44">
        <v>0</v>
      </c>
      <c r="M683" s="44">
        <v>0</v>
      </c>
      <c r="N683" s="44">
        <v>0</v>
      </c>
      <c r="O683" s="53">
        <f>'[1]Прод. прилож'!$C$807</f>
        <v>11396672.079999998</v>
      </c>
      <c r="P683" s="44">
        <f t="shared" si="144"/>
        <v>5153.1344185205271</v>
      </c>
      <c r="Q683" s="50">
        <v>9673</v>
      </c>
      <c r="R683" s="69" t="s">
        <v>95</v>
      </c>
      <c r="S683" s="65"/>
      <c r="T683" s="17"/>
    </row>
    <row r="684" spans="1:207" s="16" customFormat="1" ht="25.15" customHeight="1" x14ac:dyDescent="0.25">
      <c r="A684" s="198" t="s">
        <v>1379</v>
      </c>
      <c r="B684" s="106" t="s">
        <v>426</v>
      </c>
      <c r="C684" s="179">
        <v>1963</v>
      </c>
      <c r="D684" s="179" t="s">
        <v>232</v>
      </c>
      <c r="E684" s="72" t="s">
        <v>20</v>
      </c>
      <c r="F684" s="71">
        <v>4</v>
      </c>
      <c r="G684" s="71">
        <v>4</v>
      </c>
      <c r="H684" s="53">
        <v>2697.3</v>
      </c>
      <c r="I684" s="53">
        <v>0</v>
      </c>
      <c r="J684" s="53">
        <f t="shared" si="147"/>
        <v>2697.3</v>
      </c>
      <c r="K684" s="37">
        <f t="shared" si="145"/>
        <v>22298032.759999998</v>
      </c>
      <c r="L684" s="44">
        <v>0</v>
      </c>
      <c r="M684" s="44">
        <v>0</v>
      </c>
      <c r="N684" s="44">
        <v>0</v>
      </c>
      <c r="O684" s="53">
        <f>'[1]Прод. прилож'!$C$808</f>
        <v>22298032.759999998</v>
      </c>
      <c r="P684" s="44">
        <f t="shared" si="144"/>
        <v>8266.7974493011516</v>
      </c>
      <c r="Q684" s="50">
        <v>9673</v>
      </c>
      <c r="R684" s="69" t="s">
        <v>95</v>
      </c>
      <c r="S684" s="57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  <c r="AW684" s="15"/>
      <c r="AX684" s="15"/>
      <c r="AY684" s="15"/>
      <c r="AZ684" s="15"/>
      <c r="BA684" s="15"/>
      <c r="BB684" s="15"/>
      <c r="BC684" s="15"/>
      <c r="BD684" s="15"/>
      <c r="BE684" s="15"/>
      <c r="BF684" s="15"/>
      <c r="BG684" s="15"/>
      <c r="BH684" s="15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5"/>
      <c r="CY684" s="15"/>
      <c r="CZ684" s="15"/>
      <c r="DA684" s="15"/>
      <c r="DB684" s="15"/>
      <c r="DC684" s="15"/>
      <c r="DD684" s="15"/>
      <c r="DE684" s="15"/>
      <c r="DF684" s="15"/>
      <c r="DG684" s="15"/>
      <c r="DH684" s="15"/>
      <c r="DI684" s="15"/>
      <c r="DJ684" s="15"/>
      <c r="DK684" s="15"/>
      <c r="DL684" s="15"/>
      <c r="DM684" s="15"/>
      <c r="DN684" s="15"/>
      <c r="DO684" s="15"/>
      <c r="DP684" s="15"/>
      <c r="DQ684" s="15"/>
      <c r="DR684" s="15"/>
      <c r="DS684" s="15"/>
      <c r="DT684" s="15"/>
      <c r="DU684" s="15"/>
      <c r="DV684" s="15"/>
      <c r="DW684" s="15"/>
      <c r="DX684" s="15"/>
      <c r="DY684" s="15"/>
      <c r="DZ684" s="15"/>
      <c r="EA684" s="15"/>
      <c r="EB684" s="15"/>
      <c r="EC684" s="15"/>
      <c r="ED684" s="15"/>
      <c r="EE684" s="15"/>
      <c r="EF684" s="15"/>
      <c r="EG684" s="15"/>
      <c r="EH684" s="15"/>
      <c r="EI684" s="15"/>
      <c r="EJ684" s="15"/>
      <c r="EK684" s="15"/>
      <c r="EL684" s="15"/>
      <c r="EM684" s="15"/>
      <c r="EN684" s="15"/>
      <c r="EO684" s="15"/>
      <c r="EP684" s="15"/>
      <c r="EQ684" s="15"/>
      <c r="ER684" s="15"/>
      <c r="ES684" s="15"/>
      <c r="ET684" s="15"/>
      <c r="EU684" s="15"/>
      <c r="EV684" s="15"/>
      <c r="EW684" s="15"/>
      <c r="EX684" s="15"/>
      <c r="EY684" s="15"/>
      <c r="EZ684" s="15"/>
      <c r="FA684" s="15"/>
      <c r="FB684" s="15"/>
      <c r="FC684" s="15"/>
      <c r="FD684" s="15"/>
      <c r="FE684" s="15"/>
      <c r="FF684" s="15"/>
      <c r="FG684" s="15"/>
      <c r="FH684" s="15"/>
      <c r="FI684" s="15"/>
      <c r="FJ684" s="15"/>
      <c r="FK684" s="15"/>
      <c r="FL684" s="15"/>
      <c r="FM684" s="15"/>
      <c r="FN684" s="15"/>
      <c r="FO684" s="15"/>
      <c r="FP684" s="15"/>
      <c r="FQ684" s="15"/>
      <c r="FR684" s="15"/>
      <c r="FS684" s="15"/>
      <c r="FT684" s="15"/>
      <c r="FU684" s="15"/>
      <c r="FV684" s="15"/>
      <c r="FW684" s="15"/>
      <c r="FX684" s="15"/>
      <c r="FY684" s="15"/>
      <c r="FZ684" s="15"/>
      <c r="GA684" s="15"/>
      <c r="GB684" s="15"/>
      <c r="GC684" s="15"/>
      <c r="GD684" s="15"/>
      <c r="GE684" s="15"/>
      <c r="GF684" s="15"/>
      <c r="GG684" s="15"/>
      <c r="GH684" s="15"/>
      <c r="GI684" s="15"/>
      <c r="GJ684" s="15"/>
      <c r="GK684" s="15"/>
      <c r="GL684" s="15"/>
      <c r="GM684" s="15"/>
      <c r="GN684" s="15"/>
      <c r="GO684" s="15"/>
      <c r="GP684" s="15"/>
      <c r="GQ684" s="15"/>
      <c r="GR684" s="15"/>
      <c r="GS684" s="15"/>
      <c r="GT684" s="15"/>
      <c r="GU684" s="15"/>
      <c r="GV684" s="15"/>
      <c r="GW684" s="15"/>
      <c r="GX684" s="15"/>
      <c r="GY684" s="15"/>
    </row>
    <row r="685" spans="1:207" s="16" customFormat="1" ht="25.15" customHeight="1" x14ac:dyDescent="0.25">
      <c r="A685" s="198" t="s">
        <v>1380</v>
      </c>
      <c r="B685" s="106" t="s">
        <v>391</v>
      </c>
      <c r="C685" s="179">
        <v>1964</v>
      </c>
      <c r="D685" s="179" t="s">
        <v>232</v>
      </c>
      <c r="E685" s="72" t="s">
        <v>20</v>
      </c>
      <c r="F685" s="71">
        <v>4</v>
      </c>
      <c r="G685" s="71">
        <v>3</v>
      </c>
      <c r="H685" s="53">
        <v>2439.36</v>
      </c>
      <c r="I685" s="53">
        <v>0</v>
      </c>
      <c r="J685" s="53">
        <f t="shared" si="147"/>
        <v>2439.36</v>
      </c>
      <c r="K685" s="37">
        <f t="shared" si="145"/>
        <v>22642288.710000001</v>
      </c>
      <c r="L685" s="44">
        <v>0</v>
      </c>
      <c r="M685" s="44">
        <v>0</v>
      </c>
      <c r="N685" s="44">
        <v>0</v>
      </c>
      <c r="O685" s="53">
        <f>'[1]Прод. прилож'!$C$273</f>
        <v>22642288.710000001</v>
      </c>
      <c r="P685" s="44">
        <f t="shared" si="144"/>
        <v>9282.061159484454</v>
      </c>
      <c r="Q685" s="50">
        <v>9673</v>
      </c>
      <c r="R685" s="70" t="s">
        <v>94</v>
      </c>
      <c r="S685" s="57"/>
    </row>
    <row r="686" spans="1:207" s="16" customFormat="1" ht="25.15" customHeight="1" x14ac:dyDescent="0.25">
      <c r="A686" s="198" t="s">
        <v>1381</v>
      </c>
      <c r="B686" s="106" t="s">
        <v>381</v>
      </c>
      <c r="C686" s="179">
        <v>1954</v>
      </c>
      <c r="D686" s="179" t="s">
        <v>232</v>
      </c>
      <c r="E686" s="72" t="s">
        <v>20</v>
      </c>
      <c r="F686" s="71">
        <v>2</v>
      </c>
      <c r="G686" s="71">
        <v>2</v>
      </c>
      <c r="H686" s="53">
        <v>944</v>
      </c>
      <c r="I686" s="53">
        <v>0</v>
      </c>
      <c r="J686" s="53">
        <f t="shared" si="147"/>
        <v>944</v>
      </c>
      <c r="K686" s="37">
        <f t="shared" si="145"/>
        <v>5911192</v>
      </c>
      <c r="L686" s="44">
        <v>0</v>
      </c>
      <c r="M686" s="44">
        <v>0</v>
      </c>
      <c r="N686" s="44">
        <v>0</v>
      </c>
      <c r="O686" s="53">
        <f>'[1]Прод. прилож'!$C$274</f>
        <v>5911192</v>
      </c>
      <c r="P686" s="44">
        <f t="shared" si="144"/>
        <v>6261.8559322033898</v>
      </c>
      <c r="Q686" s="50">
        <v>9673</v>
      </c>
      <c r="R686" s="70" t="s">
        <v>94</v>
      </c>
      <c r="S686" s="57"/>
    </row>
    <row r="687" spans="1:207" s="16" customFormat="1" ht="25.15" customHeight="1" x14ac:dyDescent="0.25">
      <c r="A687" s="198" t="s">
        <v>1382</v>
      </c>
      <c r="B687" s="106" t="s">
        <v>382</v>
      </c>
      <c r="C687" s="179">
        <v>1966</v>
      </c>
      <c r="D687" s="179" t="s">
        <v>232</v>
      </c>
      <c r="E687" s="72" t="s">
        <v>20</v>
      </c>
      <c r="F687" s="71">
        <v>5</v>
      </c>
      <c r="G687" s="71">
        <v>3</v>
      </c>
      <c r="H687" s="53">
        <v>4271</v>
      </c>
      <c r="I687" s="53">
        <v>0</v>
      </c>
      <c r="J687" s="53">
        <f t="shared" si="147"/>
        <v>4271</v>
      </c>
      <c r="K687" s="37">
        <f t="shared" si="145"/>
        <v>36531053.980000004</v>
      </c>
      <c r="L687" s="44">
        <v>0</v>
      </c>
      <c r="M687" s="44">
        <v>0</v>
      </c>
      <c r="N687" s="44">
        <v>0</v>
      </c>
      <c r="O687" s="53">
        <f>'[1]Прод. прилож'!$C$275</f>
        <v>36531053.980000004</v>
      </c>
      <c r="P687" s="44">
        <f t="shared" si="144"/>
        <v>8553.2788527276989</v>
      </c>
      <c r="Q687" s="50">
        <v>9673</v>
      </c>
      <c r="R687" s="70" t="s">
        <v>94</v>
      </c>
      <c r="S687" s="57"/>
    </row>
    <row r="688" spans="1:207" s="16" customFormat="1" ht="25.15" customHeight="1" x14ac:dyDescent="0.25">
      <c r="A688" s="198" t="s">
        <v>1383</v>
      </c>
      <c r="B688" s="106" t="s">
        <v>392</v>
      </c>
      <c r="C688" s="179">
        <v>1962</v>
      </c>
      <c r="D688" s="179" t="s">
        <v>232</v>
      </c>
      <c r="E688" s="72" t="s">
        <v>20</v>
      </c>
      <c r="F688" s="71">
        <v>3</v>
      </c>
      <c r="G688" s="71">
        <v>3</v>
      </c>
      <c r="H688" s="53">
        <v>1840.5</v>
      </c>
      <c r="I688" s="53">
        <v>0</v>
      </c>
      <c r="J688" s="53">
        <f t="shared" si="147"/>
        <v>1840.5</v>
      </c>
      <c r="K688" s="37">
        <f t="shared" si="145"/>
        <v>19278185.920000002</v>
      </c>
      <c r="L688" s="44">
        <v>0</v>
      </c>
      <c r="M688" s="44">
        <v>0</v>
      </c>
      <c r="N688" s="44">
        <v>0</v>
      </c>
      <c r="O688" s="53">
        <f>'[1]Прод. прилож'!$C$276</f>
        <v>19278185.920000002</v>
      </c>
      <c r="P688" s="44">
        <f t="shared" si="144"/>
        <v>10474.428644390113</v>
      </c>
      <c r="Q688" s="50">
        <v>9673</v>
      </c>
      <c r="R688" s="70" t="s">
        <v>94</v>
      </c>
      <c r="S688" s="57"/>
    </row>
    <row r="689" spans="1:207" s="16" customFormat="1" ht="25.15" customHeight="1" x14ac:dyDescent="0.25">
      <c r="A689" s="198" t="s">
        <v>1384</v>
      </c>
      <c r="B689" s="106" t="s">
        <v>445</v>
      </c>
      <c r="C689" s="179">
        <v>1962</v>
      </c>
      <c r="D689" s="179" t="s">
        <v>232</v>
      </c>
      <c r="E689" s="72" t="s">
        <v>20</v>
      </c>
      <c r="F689" s="71">
        <v>4</v>
      </c>
      <c r="G689" s="71">
        <v>4</v>
      </c>
      <c r="H689" s="53">
        <v>2731.1</v>
      </c>
      <c r="I689" s="53">
        <v>0</v>
      </c>
      <c r="J689" s="53">
        <f t="shared" si="147"/>
        <v>2731.1</v>
      </c>
      <c r="K689" s="37">
        <f t="shared" si="145"/>
        <v>23564951.559999999</v>
      </c>
      <c r="L689" s="44">
        <v>0</v>
      </c>
      <c r="M689" s="44">
        <v>0</v>
      </c>
      <c r="N689" s="44">
        <v>0</v>
      </c>
      <c r="O689" s="53">
        <f>'[1]Прод. прилож'!$C$1246</f>
        <v>23564951.559999999</v>
      </c>
      <c r="P689" s="44">
        <f t="shared" si="144"/>
        <v>8628.373754164988</v>
      </c>
      <c r="Q689" s="50">
        <v>9673</v>
      </c>
      <c r="R689" s="69" t="s">
        <v>96</v>
      </c>
      <c r="S689" s="65"/>
      <c r="T689" s="17"/>
    </row>
    <row r="690" spans="1:207" s="16" customFormat="1" ht="25.15" customHeight="1" x14ac:dyDescent="0.25">
      <c r="A690" s="198" t="s">
        <v>1385</v>
      </c>
      <c r="B690" s="106" t="s">
        <v>393</v>
      </c>
      <c r="C690" s="179">
        <v>1961</v>
      </c>
      <c r="D690" s="179" t="s">
        <v>232</v>
      </c>
      <c r="E690" s="72" t="s">
        <v>20</v>
      </c>
      <c r="F690" s="71">
        <v>4</v>
      </c>
      <c r="G690" s="71">
        <v>4</v>
      </c>
      <c r="H690" s="53">
        <v>3069.8</v>
      </c>
      <c r="I690" s="53">
        <v>0</v>
      </c>
      <c r="J690" s="53">
        <f t="shared" si="147"/>
        <v>3069.8</v>
      </c>
      <c r="K690" s="37">
        <f t="shared" si="145"/>
        <v>28009949.600000001</v>
      </c>
      <c r="L690" s="44">
        <v>0</v>
      </c>
      <c r="M690" s="44">
        <v>0</v>
      </c>
      <c r="N690" s="44">
        <v>0</v>
      </c>
      <c r="O690" s="53">
        <f>'[1]Прод. прилож'!$C$277</f>
        <v>28009949.600000001</v>
      </c>
      <c r="P690" s="44">
        <f t="shared" si="144"/>
        <v>9124.3565053097918</v>
      </c>
      <c r="Q690" s="50">
        <v>9673</v>
      </c>
      <c r="R690" s="70" t="s">
        <v>94</v>
      </c>
      <c r="S690" s="57"/>
    </row>
    <row r="691" spans="1:207" s="16" customFormat="1" ht="25.15" customHeight="1" x14ac:dyDescent="0.25">
      <c r="A691" s="198" t="s">
        <v>1386</v>
      </c>
      <c r="B691" s="106" t="s">
        <v>394</v>
      </c>
      <c r="C691" s="179">
        <v>1961</v>
      </c>
      <c r="D691" s="179" t="s">
        <v>232</v>
      </c>
      <c r="E691" s="72" t="s">
        <v>20</v>
      </c>
      <c r="F691" s="71">
        <v>4</v>
      </c>
      <c r="G691" s="71">
        <v>4</v>
      </c>
      <c r="H691" s="53">
        <v>3069.8</v>
      </c>
      <c r="I691" s="53">
        <v>0</v>
      </c>
      <c r="J691" s="53">
        <f t="shared" si="147"/>
        <v>3069.8</v>
      </c>
      <c r="K691" s="37">
        <f t="shared" si="145"/>
        <v>28010069.600000001</v>
      </c>
      <c r="L691" s="44">
        <v>0</v>
      </c>
      <c r="M691" s="44">
        <v>0</v>
      </c>
      <c r="N691" s="44">
        <v>0</v>
      </c>
      <c r="O691" s="53">
        <f>'[1]Прод. прилож'!$C$278</f>
        <v>28010069.600000001</v>
      </c>
      <c r="P691" s="44">
        <f t="shared" si="144"/>
        <v>9124.3955958042861</v>
      </c>
      <c r="Q691" s="50">
        <v>9673</v>
      </c>
      <c r="R691" s="70" t="s">
        <v>94</v>
      </c>
      <c r="S691" s="57"/>
    </row>
    <row r="692" spans="1:207" s="15" customFormat="1" ht="25.15" customHeight="1" x14ac:dyDescent="0.25">
      <c r="A692" s="198" t="s">
        <v>1387</v>
      </c>
      <c r="B692" s="106" t="s">
        <v>2048</v>
      </c>
      <c r="C692" s="179">
        <v>1957</v>
      </c>
      <c r="D692" s="179" t="s">
        <v>232</v>
      </c>
      <c r="E692" s="72" t="s">
        <v>20</v>
      </c>
      <c r="F692" s="71">
        <v>2</v>
      </c>
      <c r="G692" s="71">
        <v>2</v>
      </c>
      <c r="H692" s="63">
        <v>666.5</v>
      </c>
      <c r="I692" s="63">
        <v>0</v>
      </c>
      <c r="J692" s="63">
        <v>611.20000000000005</v>
      </c>
      <c r="K692" s="37">
        <f>SUM(L692:O692)</f>
        <v>5068500</v>
      </c>
      <c r="L692" s="53">
        <v>0</v>
      </c>
      <c r="M692" s="53">
        <v>0</v>
      </c>
      <c r="N692" s="53">
        <v>0</v>
      </c>
      <c r="O692" s="63">
        <f>'[1]Прод. прилож'!$C$279</f>
        <v>5068500</v>
      </c>
      <c r="P692" s="50">
        <f>K692/H692</f>
        <v>7604.6511627906975</v>
      </c>
      <c r="Q692" s="37">
        <v>9673</v>
      </c>
      <c r="R692" s="56" t="s">
        <v>94</v>
      </c>
      <c r="S692" s="17"/>
      <c r="T692" s="17"/>
      <c r="U692" s="16"/>
    </row>
    <row r="693" spans="1:207" s="16" customFormat="1" ht="25.15" customHeight="1" x14ac:dyDescent="0.25">
      <c r="A693" s="198" t="s">
        <v>1388</v>
      </c>
      <c r="B693" s="106" t="s">
        <v>430</v>
      </c>
      <c r="C693" s="179">
        <v>1966</v>
      </c>
      <c r="D693" s="179" t="s">
        <v>232</v>
      </c>
      <c r="E693" s="72" t="s">
        <v>20</v>
      </c>
      <c r="F693" s="71">
        <v>4</v>
      </c>
      <c r="G693" s="71">
        <v>3</v>
      </c>
      <c r="H693" s="53">
        <v>2033.7</v>
      </c>
      <c r="I693" s="53">
        <v>0</v>
      </c>
      <c r="J693" s="53">
        <f t="shared" si="147"/>
        <v>2033.7</v>
      </c>
      <c r="K693" s="37">
        <f t="shared" si="145"/>
        <v>17167706.300000001</v>
      </c>
      <c r="L693" s="44">
        <v>0</v>
      </c>
      <c r="M693" s="44">
        <v>0</v>
      </c>
      <c r="N693" s="44">
        <v>0</v>
      </c>
      <c r="O693" s="53">
        <f>'[1]Прод. прилож'!$C$809</f>
        <v>17167706.300000001</v>
      </c>
      <c r="P693" s="44">
        <f t="shared" si="144"/>
        <v>8441.6119880021633</v>
      </c>
      <c r="Q693" s="50">
        <v>9673</v>
      </c>
      <c r="R693" s="69" t="s">
        <v>95</v>
      </c>
      <c r="S693" s="65"/>
      <c r="T693" s="17"/>
    </row>
    <row r="694" spans="1:207" s="16" customFormat="1" ht="25.15" customHeight="1" x14ac:dyDescent="0.25">
      <c r="A694" s="198" t="s">
        <v>1389</v>
      </c>
      <c r="B694" s="106" t="s">
        <v>431</v>
      </c>
      <c r="C694" s="179">
        <v>1965</v>
      </c>
      <c r="D694" s="179" t="s">
        <v>232</v>
      </c>
      <c r="E694" s="72" t="s">
        <v>20</v>
      </c>
      <c r="F694" s="71">
        <v>4</v>
      </c>
      <c r="G694" s="71">
        <v>3</v>
      </c>
      <c r="H694" s="53">
        <v>2169.6999999999998</v>
      </c>
      <c r="I694" s="53">
        <v>0</v>
      </c>
      <c r="J694" s="53">
        <f t="shared" si="147"/>
        <v>2169.6999999999998</v>
      </c>
      <c r="K694" s="37">
        <f t="shared" si="145"/>
        <v>17617882.600000001</v>
      </c>
      <c r="L694" s="44">
        <v>0</v>
      </c>
      <c r="M694" s="44">
        <v>0</v>
      </c>
      <c r="N694" s="44">
        <v>0</v>
      </c>
      <c r="O694" s="53">
        <f>'[1]Прод. прилож'!$C$810</f>
        <v>17617882.600000001</v>
      </c>
      <c r="P694" s="44">
        <f t="shared" si="144"/>
        <v>8119.9624832926229</v>
      </c>
      <c r="Q694" s="50">
        <v>9673</v>
      </c>
      <c r="R694" s="69" t="s">
        <v>95</v>
      </c>
      <c r="S694" s="65"/>
      <c r="T694" s="17"/>
    </row>
    <row r="695" spans="1:207" s="16" customFormat="1" ht="25.15" customHeight="1" x14ac:dyDescent="0.25">
      <c r="A695" s="198" t="s">
        <v>1390</v>
      </c>
      <c r="B695" s="106" t="s">
        <v>2033</v>
      </c>
      <c r="C695" s="179">
        <v>1969</v>
      </c>
      <c r="D695" s="179" t="s">
        <v>232</v>
      </c>
      <c r="E695" s="72" t="s">
        <v>20</v>
      </c>
      <c r="F695" s="71">
        <v>2</v>
      </c>
      <c r="G695" s="71">
        <v>3</v>
      </c>
      <c r="H695" s="53">
        <v>874.5</v>
      </c>
      <c r="I695" s="53">
        <v>0</v>
      </c>
      <c r="J695" s="53">
        <v>748.4</v>
      </c>
      <c r="K695" s="37">
        <f>SUM(L695:O695)</f>
        <v>6674106.0600000005</v>
      </c>
      <c r="L695" s="44">
        <v>0</v>
      </c>
      <c r="M695" s="44">
        <v>0</v>
      </c>
      <c r="N695" s="44">
        <v>0</v>
      </c>
      <c r="O695" s="53">
        <f>'[1]Прод. прилож'!$C$280</f>
        <v>6674106.0600000005</v>
      </c>
      <c r="P695" s="44">
        <f>K695/H695</f>
        <v>7631.9108747855926</v>
      </c>
      <c r="Q695" s="50">
        <v>9673</v>
      </c>
      <c r="R695" s="70" t="s">
        <v>94</v>
      </c>
      <c r="S695" s="65"/>
      <c r="T695" s="17"/>
    </row>
    <row r="696" spans="1:207" s="16" customFormat="1" ht="25.15" customHeight="1" x14ac:dyDescent="0.25">
      <c r="A696" s="198" t="s">
        <v>1391</v>
      </c>
      <c r="B696" s="106" t="s">
        <v>885</v>
      </c>
      <c r="C696" s="179">
        <v>1971</v>
      </c>
      <c r="D696" s="179" t="s">
        <v>232</v>
      </c>
      <c r="E696" s="72" t="s">
        <v>20</v>
      </c>
      <c r="F696" s="71">
        <v>5</v>
      </c>
      <c r="G696" s="71">
        <v>8</v>
      </c>
      <c r="H696" s="53">
        <v>7770.3</v>
      </c>
      <c r="I696" s="53">
        <v>219.5</v>
      </c>
      <c r="J696" s="53">
        <v>5732.2</v>
      </c>
      <c r="K696" s="37">
        <f t="shared" si="145"/>
        <v>9062526.2400000002</v>
      </c>
      <c r="L696" s="44">
        <v>0</v>
      </c>
      <c r="M696" s="44">
        <v>0</v>
      </c>
      <c r="N696" s="44">
        <v>0</v>
      </c>
      <c r="O696" s="53">
        <f>'[1]Прод. прилож'!$C$281</f>
        <v>9062526.2400000002</v>
      </c>
      <c r="P696" s="44">
        <f t="shared" si="144"/>
        <v>1166.3032624223003</v>
      </c>
      <c r="Q696" s="50">
        <v>9673</v>
      </c>
      <c r="R696" s="70" t="s">
        <v>94</v>
      </c>
      <c r="S696" s="57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  <c r="AW696" s="15"/>
      <c r="AX696" s="15"/>
      <c r="AY696" s="15"/>
      <c r="AZ696" s="15"/>
      <c r="BA696" s="15"/>
      <c r="BB696" s="15"/>
      <c r="BC696" s="15"/>
      <c r="BD696" s="15"/>
      <c r="BE696" s="15"/>
      <c r="BF696" s="15"/>
      <c r="BG696" s="15"/>
      <c r="BH696" s="15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5"/>
      <c r="CY696" s="15"/>
      <c r="CZ696" s="15"/>
      <c r="DA696" s="15"/>
      <c r="DB696" s="15"/>
      <c r="DC696" s="15"/>
      <c r="DD696" s="15"/>
      <c r="DE696" s="15"/>
      <c r="DF696" s="15"/>
      <c r="DG696" s="15"/>
      <c r="DH696" s="15"/>
      <c r="DI696" s="15"/>
      <c r="DJ696" s="15"/>
      <c r="DK696" s="15"/>
      <c r="DL696" s="15"/>
      <c r="DM696" s="15"/>
      <c r="DN696" s="15"/>
      <c r="DO696" s="15"/>
      <c r="DP696" s="15"/>
      <c r="DQ696" s="15"/>
      <c r="DR696" s="15"/>
      <c r="DS696" s="15"/>
      <c r="DT696" s="15"/>
      <c r="DU696" s="15"/>
      <c r="DV696" s="15"/>
      <c r="DW696" s="15"/>
      <c r="DX696" s="15"/>
      <c r="DY696" s="15"/>
      <c r="DZ696" s="15"/>
      <c r="EA696" s="15"/>
      <c r="EB696" s="15"/>
      <c r="EC696" s="15"/>
      <c r="ED696" s="15"/>
      <c r="EE696" s="15"/>
      <c r="EF696" s="15"/>
      <c r="EG696" s="15"/>
      <c r="EH696" s="15"/>
      <c r="EI696" s="15"/>
      <c r="EJ696" s="15"/>
      <c r="EK696" s="15"/>
      <c r="EL696" s="15"/>
      <c r="EM696" s="15"/>
      <c r="EN696" s="15"/>
      <c r="EO696" s="15"/>
      <c r="EP696" s="15"/>
      <c r="EQ696" s="15"/>
      <c r="ER696" s="15"/>
      <c r="ES696" s="15"/>
      <c r="ET696" s="15"/>
      <c r="EU696" s="15"/>
      <c r="EV696" s="15"/>
      <c r="EW696" s="15"/>
      <c r="EX696" s="15"/>
      <c r="EY696" s="15"/>
      <c r="EZ696" s="15"/>
      <c r="FA696" s="15"/>
      <c r="FB696" s="15"/>
      <c r="FC696" s="15"/>
      <c r="FD696" s="15"/>
      <c r="FE696" s="15"/>
      <c r="FF696" s="15"/>
      <c r="FG696" s="15"/>
      <c r="FH696" s="15"/>
      <c r="FI696" s="15"/>
      <c r="FJ696" s="15"/>
      <c r="FK696" s="15"/>
      <c r="FL696" s="15"/>
      <c r="FM696" s="15"/>
      <c r="FN696" s="15"/>
      <c r="FO696" s="15"/>
      <c r="FP696" s="15"/>
      <c r="FQ696" s="15"/>
      <c r="FR696" s="15"/>
      <c r="FS696" s="15"/>
      <c r="FT696" s="15"/>
      <c r="FU696" s="15"/>
      <c r="FV696" s="15"/>
      <c r="FW696" s="15"/>
      <c r="FX696" s="15"/>
      <c r="FY696" s="15"/>
      <c r="FZ696" s="15"/>
      <c r="GA696" s="15"/>
      <c r="GB696" s="15"/>
      <c r="GC696" s="15"/>
      <c r="GD696" s="15"/>
      <c r="GE696" s="15"/>
      <c r="GF696" s="15"/>
      <c r="GG696" s="15"/>
      <c r="GH696" s="15"/>
      <c r="GI696" s="15"/>
      <c r="GJ696" s="15"/>
      <c r="GK696" s="15"/>
      <c r="GL696" s="15"/>
      <c r="GM696" s="15"/>
      <c r="GN696" s="15"/>
      <c r="GO696" s="15"/>
      <c r="GP696" s="15"/>
      <c r="GQ696" s="15"/>
      <c r="GR696" s="15"/>
      <c r="GS696" s="15"/>
      <c r="GT696" s="15"/>
      <c r="GU696" s="15"/>
      <c r="GV696" s="15"/>
      <c r="GW696" s="15"/>
      <c r="GX696" s="15"/>
      <c r="GY696" s="15"/>
    </row>
    <row r="697" spans="1:207" s="16" customFormat="1" ht="25.15" customHeight="1" x14ac:dyDescent="0.25">
      <c r="A697" s="198" t="s">
        <v>1392</v>
      </c>
      <c r="B697" s="106" t="s">
        <v>383</v>
      </c>
      <c r="C697" s="179">
        <v>1986</v>
      </c>
      <c r="D697" s="179" t="s">
        <v>232</v>
      </c>
      <c r="E697" s="72" t="s">
        <v>20</v>
      </c>
      <c r="F697" s="71">
        <v>3</v>
      </c>
      <c r="G697" s="71">
        <v>3</v>
      </c>
      <c r="H697" s="53">
        <v>2005.3</v>
      </c>
      <c r="I697" s="53">
        <v>0</v>
      </c>
      <c r="J697" s="53">
        <f t="shared" ref="J697:J727" si="148">H697</f>
        <v>2005.3</v>
      </c>
      <c r="K697" s="37">
        <f t="shared" si="145"/>
        <v>4306361.7600000007</v>
      </c>
      <c r="L697" s="44">
        <v>0</v>
      </c>
      <c r="M697" s="44">
        <v>0</v>
      </c>
      <c r="N697" s="44">
        <v>0</v>
      </c>
      <c r="O697" s="53">
        <f>'[1]Прод. прилож'!$C$1247</f>
        <v>4306361.7600000007</v>
      </c>
      <c r="P697" s="44">
        <f t="shared" si="144"/>
        <v>2147.4900314167462</v>
      </c>
      <c r="Q697" s="50">
        <v>9673</v>
      </c>
      <c r="R697" s="69" t="s">
        <v>96</v>
      </c>
      <c r="S697" s="57"/>
    </row>
    <row r="698" spans="1:207" s="16" customFormat="1" ht="25.15" customHeight="1" x14ac:dyDescent="0.25">
      <c r="A698" s="198" t="s">
        <v>1393</v>
      </c>
      <c r="B698" s="106" t="s">
        <v>395</v>
      </c>
      <c r="C698" s="179">
        <v>1964</v>
      </c>
      <c r="D698" s="179" t="s">
        <v>232</v>
      </c>
      <c r="E698" s="72" t="s">
        <v>20</v>
      </c>
      <c r="F698" s="71">
        <v>4</v>
      </c>
      <c r="G698" s="71">
        <v>3</v>
      </c>
      <c r="H698" s="53">
        <v>2465.6</v>
      </c>
      <c r="I698" s="53">
        <v>0</v>
      </c>
      <c r="J698" s="53">
        <f t="shared" si="148"/>
        <v>2465.6</v>
      </c>
      <c r="K698" s="37">
        <f t="shared" si="145"/>
        <v>22442922.91</v>
      </c>
      <c r="L698" s="44">
        <v>0</v>
      </c>
      <c r="M698" s="44">
        <v>0</v>
      </c>
      <c r="N698" s="44">
        <v>0</v>
      </c>
      <c r="O698" s="53">
        <f>'[1]Прод. прилож'!$C$283</f>
        <v>22442922.91</v>
      </c>
      <c r="P698" s="44">
        <f t="shared" si="144"/>
        <v>9102.4184417585984</v>
      </c>
      <c r="Q698" s="50">
        <v>9673</v>
      </c>
      <c r="R698" s="70" t="s">
        <v>94</v>
      </c>
      <c r="S698" s="57"/>
    </row>
    <row r="699" spans="1:207" s="15" customFormat="1" ht="27" customHeight="1" x14ac:dyDescent="0.25">
      <c r="A699" s="198" t="s">
        <v>1394</v>
      </c>
      <c r="B699" s="184" t="s">
        <v>2188</v>
      </c>
      <c r="C699" s="168">
        <v>1960</v>
      </c>
      <c r="D699" s="155" t="s">
        <v>232</v>
      </c>
      <c r="E699" s="163" t="s">
        <v>20</v>
      </c>
      <c r="F699" s="187">
        <v>3</v>
      </c>
      <c r="G699" s="187">
        <v>3</v>
      </c>
      <c r="H699" s="186">
        <v>1813</v>
      </c>
      <c r="I699" s="186">
        <v>44.1</v>
      </c>
      <c r="J699" s="186">
        <v>1444.7</v>
      </c>
      <c r="K699" s="37">
        <f t="shared" ref="K699" si="149">SUM(L699:O699)</f>
        <v>17303214.300000001</v>
      </c>
      <c r="L699" s="85">
        <v>0</v>
      </c>
      <c r="M699" s="19">
        <v>0</v>
      </c>
      <c r="N699" s="19">
        <v>0</v>
      </c>
      <c r="O699" s="53">
        <f>'[1]Прод. прилож'!$C$282</f>
        <v>17303214.300000001</v>
      </c>
      <c r="P699" s="50">
        <f>K699/H699</f>
        <v>9543.9681742967459</v>
      </c>
      <c r="Q699" s="37">
        <v>9673</v>
      </c>
      <c r="R699" s="70" t="s">
        <v>94</v>
      </c>
      <c r="S699" s="17"/>
      <c r="T699" s="16"/>
      <c r="U699" s="16"/>
    </row>
    <row r="700" spans="1:207" s="16" customFormat="1" ht="25.15" customHeight="1" x14ac:dyDescent="0.25">
      <c r="A700" s="198" t="s">
        <v>1395</v>
      </c>
      <c r="B700" s="106" t="s">
        <v>396</v>
      </c>
      <c r="C700" s="179">
        <v>1966</v>
      </c>
      <c r="D700" s="179" t="s">
        <v>232</v>
      </c>
      <c r="E700" s="72" t="s">
        <v>20</v>
      </c>
      <c r="F700" s="71">
        <v>4</v>
      </c>
      <c r="G700" s="71">
        <v>3</v>
      </c>
      <c r="H700" s="53">
        <v>2375.5</v>
      </c>
      <c r="I700" s="53">
        <v>0</v>
      </c>
      <c r="J700" s="53">
        <f t="shared" si="148"/>
        <v>2375.5</v>
      </c>
      <c r="K700" s="37">
        <f t="shared" si="145"/>
        <v>22530403.550000001</v>
      </c>
      <c r="L700" s="44">
        <v>0</v>
      </c>
      <c r="M700" s="44">
        <v>0</v>
      </c>
      <c r="N700" s="44">
        <v>0</v>
      </c>
      <c r="O700" s="53">
        <f>'[1]Прод. прилож'!$C$811</f>
        <v>22530403.550000001</v>
      </c>
      <c r="P700" s="44">
        <f t="shared" si="144"/>
        <v>9484.4889707430011</v>
      </c>
      <c r="Q700" s="50">
        <v>9673</v>
      </c>
      <c r="R700" s="69" t="s">
        <v>95</v>
      </c>
      <c r="S700" s="57"/>
    </row>
    <row r="701" spans="1:207" s="16" customFormat="1" ht="25.15" customHeight="1" x14ac:dyDescent="0.25">
      <c r="A701" s="198" t="s">
        <v>1396</v>
      </c>
      <c r="B701" s="106" t="s">
        <v>384</v>
      </c>
      <c r="C701" s="179">
        <v>1961</v>
      </c>
      <c r="D701" s="179" t="s">
        <v>232</v>
      </c>
      <c r="E701" s="72" t="s">
        <v>20</v>
      </c>
      <c r="F701" s="71">
        <v>3</v>
      </c>
      <c r="G701" s="71">
        <v>3</v>
      </c>
      <c r="H701" s="53">
        <v>1920</v>
      </c>
      <c r="I701" s="53">
        <v>0</v>
      </c>
      <c r="J701" s="53">
        <f t="shared" si="148"/>
        <v>1920</v>
      </c>
      <c r="K701" s="37">
        <f t="shared" si="145"/>
        <v>12857806.48</v>
      </c>
      <c r="L701" s="44">
        <v>0</v>
      </c>
      <c r="M701" s="44">
        <v>0</v>
      </c>
      <c r="N701" s="44">
        <v>0</v>
      </c>
      <c r="O701" s="53">
        <f>'[1]Прод. прилож'!$C$284</f>
        <v>12857806.48</v>
      </c>
      <c r="P701" s="44">
        <f t="shared" si="144"/>
        <v>6696.7742083333333</v>
      </c>
      <c r="Q701" s="50">
        <v>9673</v>
      </c>
      <c r="R701" s="70" t="s">
        <v>94</v>
      </c>
      <c r="S701" s="57"/>
    </row>
    <row r="702" spans="1:207" s="15" customFormat="1" ht="25.15" customHeight="1" x14ac:dyDescent="0.25">
      <c r="A702" s="198" t="s">
        <v>1397</v>
      </c>
      <c r="B702" s="106" t="s">
        <v>2081</v>
      </c>
      <c r="C702" s="179">
        <v>1960</v>
      </c>
      <c r="D702" s="179" t="s">
        <v>232</v>
      </c>
      <c r="E702" s="72" t="s">
        <v>20</v>
      </c>
      <c r="F702" s="71">
        <v>3</v>
      </c>
      <c r="G702" s="71">
        <v>3</v>
      </c>
      <c r="H702" s="63">
        <v>1831.5</v>
      </c>
      <c r="I702" s="63">
        <v>0</v>
      </c>
      <c r="J702" s="63">
        <v>1484.5</v>
      </c>
      <c r="K702" s="37">
        <f t="shared" ref="K702" si="150">SUM(L702:O702)</f>
        <v>1037469.6</v>
      </c>
      <c r="L702" s="85">
        <v>0</v>
      </c>
      <c r="M702" s="19">
        <v>0</v>
      </c>
      <c r="N702" s="19">
        <v>0</v>
      </c>
      <c r="O702" s="53">
        <f>'[1]Прод. прилож'!$C$1248</f>
        <v>1037469.6</v>
      </c>
      <c r="P702" s="50">
        <f t="shared" si="144"/>
        <v>566.45896805896803</v>
      </c>
      <c r="Q702" s="37">
        <v>9673</v>
      </c>
      <c r="R702" s="56" t="s">
        <v>96</v>
      </c>
      <c r="S702" s="16"/>
      <c r="T702" s="17"/>
      <c r="U702" s="16"/>
    </row>
    <row r="703" spans="1:207" s="16" customFormat="1" ht="25.15" customHeight="1" x14ac:dyDescent="0.25">
      <c r="A703" s="198" t="s">
        <v>1398</v>
      </c>
      <c r="B703" s="106" t="s">
        <v>385</v>
      </c>
      <c r="C703" s="179">
        <v>1961</v>
      </c>
      <c r="D703" s="179" t="s">
        <v>232</v>
      </c>
      <c r="E703" s="72" t="s">
        <v>20</v>
      </c>
      <c r="F703" s="71">
        <v>3</v>
      </c>
      <c r="G703" s="71">
        <v>3</v>
      </c>
      <c r="H703" s="53">
        <v>2009.34</v>
      </c>
      <c r="I703" s="53">
        <v>0</v>
      </c>
      <c r="J703" s="53">
        <f t="shared" si="148"/>
        <v>2009.34</v>
      </c>
      <c r="K703" s="37">
        <f t="shared" si="145"/>
        <v>13264869.290000001</v>
      </c>
      <c r="L703" s="44">
        <v>0</v>
      </c>
      <c r="M703" s="44">
        <v>0</v>
      </c>
      <c r="N703" s="44">
        <v>0</v>
      </c>
      <c r="O703" s="53">
        <f>'[1]Прод. прилож'!$C$285</f>
        <v>13264869.290000001</v>
      </c>
      <c r="P703" s="44">
        <f t="shared" ref="P703:P727" si="151">K703/H703</f>
        <v>6601.6051489543834</v>
      </c>
      <c r="Q703" s="50">
        <v>9673</v>
      </c>
      <c r="R703" s="70" t="s">
        <v>94</v>
      </c>
      <c r="S703" s="57"/>
    </row>
    <row r="704" spans="1:207" s="16" customFormat="1" ht="25.15" customHeight="1" x14ac:dyDescent="0.25">
      <c r="A704" s="198" t="s">
        <v>1399</v>
      </c>
      <c r="B704" s="106" t="s">
        <v>386</v>
      </c>
      <c r="C704" s="179">
        <v>1960</v>
      </c>
      <c r="D704" s="179" t="s">
        <v>232</v>
      </c>
      <c r="E704" s="72" t="s">
        <v>20</v>
      </c>
      <c r="F704" s="71">
        <v>2</v>
      </c>
      <c r="G704" s="71">
        <v>2</v>
      </c>
      <c r="H704" s="53">
        <v>754.43</v>
      </c>
      <c r="I704" s="53">
        <v>0</v>
      </c>
      <c r="J704" s="53">
        <f t="shared" si="148"/>
        <v>754.43</v>
      </c>
      <c r="K704" s="37">
        <f t="shared" ref="K704:K727" si="152">SUM(L704:O704)</f>
        <v>2586752.87</v>
      </c>
      <c r="L704" s="44">
        <v>0</v>
      </c>
      <c r="M704" s="44">
        <v>0</v>
      </c>
      <c r="N704" s="44">
        <v>0</v>
      </c>
      <c r="O704" s="53">
        <f>'[1]Прод. прилож'!$C$286</f>
        <v>2586752.87</v>
      </c>
      <c r="P704" s="44">
        <f t="shared" si="151"/>
        <v>3428.7513354453035</v>
      </c>
      <c r="Q704" s="50">
        <v>9673</v>
      </c>
      <c r="R704" s="70" t="s">
        <v>94</v>
      </c>
      <c r="S704" s="57"/>
    </row>
    <row r="705" spans="1:207" s="15" customFormat="1" ht="25.15" customHeight="1" x14ac:dyDescent="0.25">
      <c r="A705" s="198" t="s">
        <v>1400</v>
      </c>
      <c r="B705" s="106" t="s">
        <v>432</v>
      </c>
      <c r="C705" s="179">
        <v>1960</v>
      </c>
      <c r="D705" s="179" t="s">
        <v>232</v>
      </c>
      <c r="E705" s="72" t="s">
        <v>20</v>
      </c>
      <c r="F705" s="71">
        <v>3</v>
      </c>
      <c r="G705" s="71">
        <v>3</v>
      </c>
      <c r="H705" s="53">
        <v>1621.9</v>
      </c>
      <c r="I705" s="53">
        <v>0</v>
      </c>
      <c r="J705" s="53">
        <f t="shared" si="148"/>
        <v>1621.9</v>
      </c>
      <c r="K705" s="37">
        <f t="shared" si="152"/>
        <v>8204476.1000000015</v>
      </c>
      <c r="L705" s="44">
        <v>0</v>
      </c>
      <c r="M705" s="44">
        <v>0</v>
      </c>
      <c r="N705" s="44">
        <v>0</v>
      </c>
      <c r="O705" s="53">
        <f>'[1]Прод. прилож'!$C$812</f>
        <v>8204476.1000000015</v>
      </c>
      <c r="P705" s="44">
        <f t="shared" si="151"/>
        <v>5058.5585424502133</v>
      </c>
      <c r="Q705" s="50">
        <v>9673</v>
      </c>
      <c r="R705" s="69" t="s">
        <v>95</v>
      </c>
      <c r="S705" s="65"/>
      <c r="T705" s="17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  <c r="DQ705" s="16"/>
      <c r="DR705" s="16"/>
      <c r="DS705" s="16"/>
      <c r="DT705" s="16"/>
      <c r="DU705" s="16"/>
      <c r="DV705" s="16"/>
      <c r="DW705" s="16"/>
      <c r="DX705" s="16"/>
      <c r="DY705" s="16"/>
      <c r="DZ705" s="16"/>
      <c r="EA705" s="16"/>
      <c r="EB705" s="16"/>
      <c r="EC705" s="16"/>
      <c r="ED705" s="16"/>
      <c r="EE705" s="16"/>
      <c r="EF705" s="16"/>
      <c r="EG705" s="16"/>
      <c r="EH705" s="16"/>
      <c r="EI705" s="16"/>
      <c r="EJ705" s="16"/>
      <c r="EK705" s="16"/>
      <c r="EL705" s="16"/>
      <c r="EM705" s="16"/>
      <c r="EN705" s="16"/>
      <c r="EO705" s="16"/>
      <c r="EP705" s="16"/>
      <c r="EQ705" s="16"/>
      <c r="ER705" s="16"/>
      <c r="ES705" s="16"/>
      <c r="ET705" s="16"/>
      <c r="EU705" s="16"/>
      <c r="EV705" s="16"/>
      <c r="EW705" s="16"/>
      <c r="EX705" s="16"/>
      <c r="EY705" s="16"/>
      <c r="EZ705" s="16"/>
      <c r="FA705" s="16"/>
      <c r="FB705" s="16"/>
      <c r="FC705" s="16"/>
      <c r="FD705" s="16"/>
      <c r="FE705" s="16"/>
      <c r="FF705" s="16"/>
      <c r="FG705" s="16"/>
      <c r="FH705" s="16"/>
      <c r="FI705" s="16"/>
      <c r="FJ705" s="16"/>
      <c r="FK705" s="16"/>
      <c r="FL705" s="16"/>
      <c r="FM705" s="16"/>
      <c r="FN705" s="16"/>
      <c r="FO705" s="16"/>
      <c r="FP705" s="16"/>
      <c r="FQ705" s="16"/>
      <c r="FR705" s="16"/>
      <c r="FS705" s="16"/>
      <c r="FT705" s="16"/>
      <c r="FU705" s="16"/>
      <c r="FV705" s="16"/>
      <c r="FW705" s="16"/>
      <c r="FX705" s="16"/>
      <c r="FY705" s="16"/>
      <c r="FZ705" s="16"/>
      <c r="GA705" s="16"/>
      <c r="GB705" s="16"/>
      <c r="GC705" s="16"/>
      <c r="GD705" s="16"/>
      <c r="GE705" s="16"/>
      <c r="GF705" s="16"/>
      <c r="GG705" s="16"/>
      <c r="GH705" s="16"/>
      <c r="GI705" s="16"/>
      <c r="GJ705" s="16"/>
      <c r="GK705" s="16"/>
      <c r="GL705" s="16"/>
      <c r="GM705" s="16"/>
      <c r="GN705" s="16"/>
      <c r="GO705" s="16"/>
      <c r="GP705" s="16"/>
      <c r="GQ705" s="16"/>
      <c r="GR705" s="16"/>
      <c r="GS705" s="16"/>
      <c r="GT705" s="16"/>
      <c r="GU705" s="16"/>
      <c r="GV705" s="16"/>
      <c r="GW705" s="16"/>
      <c r="GX705" s="16"/>
      <c r="GY705" s="16"/>
    </row>
    <row r="706" spans="1:207" s="15" customFormat="1" ht="25.9" customHeight="1" x14ac:dyDescent="0.25">
      <c r="A706" s="198" t="s">
        <v>1401</v>
      </c>
      <c r="B706" s="106" t="s">
        <v>397</v>
      </c>
      <c r="C706" s="179">
        <v>1965</v>
      </c>
      <c r="D706" s="179" t="s">
        <v>232</v>
      </c>
      <c r="E706" s="72" t="s">
        <v>20</v>
      </c>
      <c r="F706" s="71">
        <v>4</v>
      </c>
      <c r="G706" s="71">
        <v>3</v>
      </c>
      <c r="H706" s="53">
        <v>2174</v>
      </c>
      <c r="I706" s="53">
        <v>0</v>
      </c>
      <c r="J706" s="53">
        <f t="shared" si="148"/>
        <v>2174</v>
      </c>
      <c r="K706" s="37">
        <f t="shared" si="152"/>
        <v>20880398.600000001</v>
      </c>
      <c r="L706" s="44">
        <v>0</v>
      </c>
      <c r="M706" s="44">
        <v>0</v>
      </c>
      <c r="N706" s="44">
        <v>0</v>
      </c>
      <c r="O706" s="53">
        <f>'[1]Прод. прилож'!$C$813</f>
        <v>20880398.600000001</v>
      </c>
      <c r="P706" s="44">
        <f t="shared" si="151"/>
        <v>9604.5991720331185</v>
      </c>
      <c r="Q706" s="50">
        <v>9673</v>
      </c>
      <c r="R706" s="69" t="s">
        <v>95</v>
      </c>
      <c r="S706" s="57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  <c r="DQ706" s="16"/>
      <c r="DR706" s="16"/>
      <c r="DS706" s="16"/>
      <c r="DT706" s="16"/>
      <c r="DU706" s="16"/>
      <c r="DV706" s="16"/>
      <c r="DW706" s="16"/>
      <c r="DX706" s="16"/>
      <c r="DY706" s="16"/>
      <c r="DZ706" s="16"/>
      <c r="EA706" s="16"/>
      <c r="EB706" s="16"/>
      <c r="EC706" s="16"/>
      <c r="ED706" s="16"/>
      <c r="EE706" s="16"/>
      <c r="EF706" s="16"/>
      <c r="EG706" s="16"/>
      <c r="EH706" s="16"/>
      <c r="EI706" s="16"/>
      <c r="EJ706" s="16"/>
      <c r="EK706" s="16"/>
      <c r="EL706" s="16"/>
      <c r="EM706" s="16"/>
      <c r="EN706" s="16"/>
      <c r="EO706" s="16"/>
      <c r="EP706" s="16"/>
      <c r="EQ706" s="16"/>
      <c r="ER706" s="16"/>
      <c r="ES706" s="16"/>
      <c r="ET706" s="16"/>
      <c r="EU706" s="16"/>
      <c r="EV706" s="16"/>
      <c r="EW706" s="16"/>
      <c r="EX706" s="16"/>
      <c r="EY706" s="16"/>
      <c r="EZ706" s="16"/>
      <c r="FA706" s="16"/>
      <c r="FB706" s="16"/>
      <c r="FC706" s="16"/>
      <c r="FD706" s="16"/>
      <c r="FE706" s="16"/>
      <c r="FF706" s="16"/>
      <c r="FG706" s="16"/>
      <c r="FH706" s="16"/>
      <c r="FI706" s="16"/>
      <c r="FJ706" s="16"/>
      <c r="FK706" s="16"/>
      <c r="FL706" s="16"/>
      <c r="FM706" s="16"/>
      <c r="FN706" s="16"/>
      <c r="FO706" s="16"/>
      <c r="FP706" s="16"/>
      <c r="FQ706" s="16"/>
      <c r="FR706" s="16"/>
      <c r="FS706" s="16"/>
      <c r="FT706" s="16"/>
      <c r="FU706" s="16"/>
      <c r="FV706" s="16"/>
      <c r="FW706" s="16"/>
      <c r="FX706" s="16"/>
      <c r="FY706" s="16"/>
      <c r="FZ706" s="16"/>
      <c r="GA706" s="16"/>
      <c r="GB706" s="16"/>
      <c r="GC706" s="16"/>
      <c r="GD706" s="16"/>
      <c r="GE706" s="16"/>
      <c r="GF706" s="16"/>
      <c r="GG706" s="16"/>
      <c r="GH706" s="16"/>
      <c r="GI706" s="16"/>
      <c r="GJ706" s="16"/>
      <c r="GK706" s="16"/>
      <c r="GL706" s="16"/>
      <c r="GM706" s="16"/>
      <c r="GN706" s="16"/>
      <c r="GO706" s="16"/>
      <c r="GP706" s="16"/>
      <c r="GQ706" s="16"/>
      <c r="GR706" s="16"/>
      <c r="GS706" s="16"/>
      <c r="GT706" s="16"/>
      <c r="GU706" s="16"/>
      <c r="GV706" s="16"/>
      <c r="GW706" s="16"/>
      <c r="GX706" s="16"/>
      <c r="GY706" s="16"/>
    </row>
    <row r="707" spans="1:207" s="15" customFormat="1" ht="25.9" customHeight="1" x14ac:dyDescent="0.25">
      <c r="A707" s="198" t="s">
        <v>1402</v>
      </c>
      <c r="B707" s="106" t="s">
        <v>433</v>
      </c>
      <c r="C707" s="179">
        <v>1963</v>
      </c>
      <c r="D707" s="179" t="s">
        <v>232</v>
      </c>
      <c r="E707" s="72" t="s">
        <v>20</v>
      </c>
      <c r="F707" s="71">
        <v>4</v>
      </c>
      <c r="G707" s="71">
        <v>3</v>
      </c>
      <c r="H707" s="53">
        <v>2108.8000000000002</v>
      </c>
      <c r="I707" s="53">
        <v>0</v>
      </c>
      <c r="J707" s="53">
        <f t="shared" si="148"/>
        <v>2108.8000000000002</v>
      </c>
      <c r="K707" s="37">
        <f t="shared" si="152"/>
        <v>17497857.66</v>
      </c>
      <c r="L707" s="44">
        <v>0</v>
      </c>
      <c r="M707" s="44">
        <v>0</v>
      </c>
      <c r="N707" s="44">
        <v>0</v>
      </c>
      <c r="O707" s="53">
        <f>'[1]Прод. прилож'!$C$814</f>
        <v>17497857.66</v>
      </c>
      <c r="P707" s="44">
        <f t="shared" si="151"/>
        <v>8297.5425170713188</v>
      </c>
      <c r="Q707" s="50">
        <v>9673</v>
      </c>
      <c r="R707" s="69" t="s">
        <v>95</v>
      </c>
      <c r="S707" s="65"/>
      <c r="T707" s="17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  <c r="DQ707" s="16"/>
      <c r="DR707" s="16"/>
      <c r="DS707" s="16"/>
      <c r="DT707" s="16"/>
      <c r="DU707" s="16"/>
      <c r="DV707" s="16"/>
      <c r="DW707" s="16"/>
      <c r="DX707" s="16"/>
      <c r="DY707" s="16"/>
      <c r="DZ707" s="16"/>
      <c r="EA707" s="16"/>
      <c r="EB707" s="16"/>
      <c r="EC707" s="16"/>
      <c r="ED707" s="16"/>
      <c r="EE707" s="16"/>
      <c r="EF707" s="16"/>
      <c r="EG707" s="16"/>
      <c r="EH707" s="16"/>
      <c r="EI707" s="16"/>
      <c r="EJ707" s="16"/>
      <c r="EK707" s="16"/>
      <c r="EL707" s="16"/>
      <c r="EM707" s="16"/>
      <c r="EN707" s="16"/>
      <c r="EO707" s="16"/>
      <c r="EP707" s="16"/>
      <c r="EQ707" s="16"/>
      <c r="ER707" s="16"/>
      <c r="ES707" s="16"/>
      <c r="ET707" s="16"/>
      <c r="EU707" s="16"/>
      <c r="EV707" s="16"/>
      <c r="EW707" s="16"/>
      <c r="EX707" s="16"/>
      <c r="EY707" s="16"/>
      <c r="EZ707" s="16"/>
      <c r="FA707" s="16"/>
      <c r="FB707" s="16"/>
      <c r="FC707" s="16"/>
      <c r="FD707" s="16"/>
      <c r="FE707" s="16"/>
      <c r="FF707" s="16"/>
      <c r="FG707" s="16"/>
      <c r="FH707" s="16"/>
      <c r="FI707" s="16"/>
      <c r="FJ707" s="16"/>
      <c r="FK707" s="16"/>
      <c r="FL707" s="16"/>
      <c r="FM707" s="16"/>
      <c r="FN707" s="16"/>
      <c r="FO707" s="16"/>
      <c r="FP707" s="16"/>
      <c r="FQ707" s="16"/>
      <c r="FR707" s="16"/>
      <c r="FS707" s="16"/>
      <c r="FT707" s="16"/>
      <c r="FU707" s="16"/>
      <c r="FV707" s="16"/>
      <c r="FW707" s="16"/>
      <c r="FX707" s="16"/>
      <c r="FY707" s="16"/>
      <c r="FZ707" s="16"/>
      <c r="GA707" s="16"/>
      <c r="GB707" s="16"/>
      <c r="GC707" s="16"/>
      <c r="GD707" s="16"/>
      <c r="GE707" s="16"/>
      <c r="GF707" s="16"/>
      <c r="GG707" s="16"/>
      <c r="GH707" s="16"/>
      <c r="GI707" s="16"/>
      <c r="GJ707" s="16"/>
      <c r="GK707" s="16"/>
      <c r="GL707" s="16"/>
      <c r="GM707" s="16"/>
      <c r="GN707" s="16"/>
      <c r="GO707" s="16"/>
      <c r="GP707" s="16"/>
      <c r="GQ707" s="16"/>
      <c r="GR707" s="16"/>
      <c r="GS707" s="16"/>
      <c r="GT707" s="16"/>
      <c r="GU707" s="16"/>
      <c r="GV707" s="16"/>
      <c r="GW707" s="16"/>
      <c r="GX707" s="16"/>
      <c r="GY707" s="16"/>
    </row>
    <row r="708" spans="1:207" s="15" customFormat="1" ht="25.9" customHeight="1" x14ac:dyDescent="0.25">
      <c r="A708" s="198" t="s">
        <v>1403</v>
      </c>
      <c r="B708" s="106" t="s">
        <v>446</v>
      </c>
      <c r="C708" s="179">
        <v>1961</v>
      </c>
      <c r="D708" s="179" t="s">
        <v>232</v>
      </c>
      <c r="E708" s="72" t="s">
        <v>20</v>
      </c>
      <c r="F708" s="71">
        <v>2</v>
      </c>
      <c r="G708" s="71">
        <v>2</v>
      </c>
      <c r="H708" s="53">
        <v>665.2</v>
      </c>
      <c r="I708" s="53">
        <v>0</v>
      </c>
      <c r="J708" s="53">
        <f t="shared" si="148"/>
        <v>665.2</v>
      </c>
      <c r="K708" s="37">
        <f t="shared" si="152"/>
        <v>2710910</v>
      </c>
      <c r="L708" s="44">
        <v>0</v>
      </c>
      <c r="M708" s="44">
        <v>0</v>
      </c>
      <c r="N708" s="44">
        <v>0</v>
      </c>
      <c r="O708" s="53">
        <f>'[1]Прод. прилож'!$C$1249</f>
        <v>2710910</v>
      </c>
      <c r="P708" s="44">
        <f t="shared" si="151"/>
        <v>4075.3307276007213</v>
      </c>
      <c r="Q708" s="50">
        <v>9673</v>
      </c>
      <c r="R708" s="69" t="s">
        <v>96</v>
      </c>
      <c r="S708" s="65"/>
      <c r="T708" s="17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  <c r="DQ708" s="16"/>
      <c r="DR708" s="16"/>
      <c r="DS708" s="16"/>
      <c r="DT708" s="16"/>
      <c r="DU708" s="16"/>
      <c r="DV708" s="16"/>
      <c r="DW708" s="16"/>
      <c r="DX708" s="16"/>
      <c r="DY708" s="16"/>
      <c r="DZ708" s="16"/>
      <c r="EA708" s="16"/>
      <c r="EB708" s="16"/>
      <c r="EC708" s="16"/>
      <c r="ED708" s="16"/>
      <c r="EE708" s="16"/>
      <c r="EF708" s="16"/>
      <c r="EG708" s="16"/>
      <c r="EH708" s="16"/>
      <c r="EI708" s="16"/>
      <c r="EJ708" s="16"/>
      <c r="EK708" s="16"/>
      <c r="EL708" s="16"/>
      <c r="EM708" s="16"/>
      <c r="EN708" s="16"/>
      <c r="EO708" s="16"/>
      <c r="EP708" s="16"/>
      <c r="EQ708" s="16"/>
      <c r="ER708" s="16"/>
      <c r="ES708" s="16"/>
      <c r="ET708" s="16"/>
      <c r="EU708" s="16"/>
      <c r="EV708" s="16"/>
      <c r="EW708" s="16"/>
      <c r="EX708" s="16"/>
      <c r="EY708" s="16"/>
      <c r="EZ708" s="16"/>
      <c r="FA708" s="16"/>
      <c r="FB708" s="16"/>
      <c r="FC708" s="16"/>
      <c r="FD708" s="16"/>
      <c r="FE708" s="16"/>
      <c r="FF708" s="16"/>
      <c r="FG708" s="16"/>
      <c r="FH708" s="16"/>
      <c r="FI708" s="16"/>
      <c r="FJ708" s="16"/>
      <c r="FK708" s="16"/>
      <c r="FL708" s="16"/>
      <c r="FM708" s="16"/>
      <c r="FN708" s="16"/>
      <c r="FO708" s="16"/>
      <c r="FP708" s="16"/>
      <c r="FQ708" s="16"/>
      <c r="FR708" s="16"/>
      <c r="FS708" s="16"/>
      <c r="FT708" s="16"/>
      <c r="FU708" s="16"/>
      <c r="FV708" s="16"/>
      <c r="FW708" s="16"/>
      <c r="FX708" s="16"/>
      <c r="FY708" s="16"/>
      <c r="FZ708" s="16"/>
      <c r="GA708" s="16"/>
      <c r="GB708" s="16"/>
      <c r="GC708" s="16"/>
      <c r="GD708" s="16"/>
      <c r="GE708" s="16"/>
      <c r="GF708" s="16"/>
      <c r="GG708" s="16"/>
      <c r="GH708" s="16"/>
      <c r="GI708" s="16"/>
      <c r="GJ708" s="16"/>
      <c r="GK708" s="16"/>
      <c r="GL708" s="16"/>
      <c r="GM708" s="16"/>
      <c r="GN708" s="16"/>
      <c r="GO708" s="16"/>
      <c r="GP708" s="16"/>
      <c r="GQ708" s="16"/>
      <c r="GR708" s="16"/>
      <c r="GS708" s="16"/>
      <c r="GT708" s="16"/>
      <c r="GU708" s="16"/>
      <c r="GV708" s="16"/>
      <c r="GW708" s="16"/>
      <c r="GX708" s="16"/>
      <c r="GY708" s="16"/>
    </row>
    <row r="709" spans="1:207" s="15" customFormat="1" ht="25.9" customHeight="1" x14ac:dyDescent="0.25">
      <c r="A709" s="198" t="s">
        <v>1404</v>
      </c>
      <c r="B709" s="106" t="s">
        <v>448</v>
      </c>
      <c r="C709" s="179">
        <v>1960</v>
      </c>
      <c r="D709" s="179" t="s">
        <v>232</v>
      </c>
      <c r="E709" s="72" t="s">
        <v>20</v>
      </c>
      <c r="F709" s="71">
        <v>2</v>
      </c>
      <c r="G709" s="71">
        <v>2</v>
      </c>
      <c r="H709" s="53">
        <v>666.2</v>
      </c>
      <c r="I709" s="53">
        <v>0</v>
      </c>
      <c r="J709" s="53">
        <f t="shared" si="148"/>
        <v>666.2</v>
      </c>
      <c r="K709" s="37">
        <f t="shared" si="152"/>
        <v>3489041.4</v>
      </c>
      <c r="L709" s="44">
        <v>0</v>
      </c>
      <c r="M709" s="44">
        <v>0</v>
      </c>
      <c r="N709" s="44">
        <v>0</v>
      </c>
      <c r="O709" s="53">
        <f>'[1]Прод. прилож'!$C$1250</f>
        <v>3489041.4</v>
      </c>
      <c r="P709" s="44">
        <f t="shared" si="151"/>
        <v>5237.2281597117981</v>
      </c>
      <c r="Q709" s="50">
        <v>9673</v>
      </c>
      <c r="R709" s="69" t="s">
        <v>96</v>
      </c>
      <c r="S709" s="65"/>
      <c r="T709" s="17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  <c r="GI709" s="16"/>
      <c r="GJ709" s="16"/>
      <c r="GK709" s="16"/>
      <c r="GL709" s="16"/>
      <c r="GM709" s="16"/>
      <c r="GN709" s="16"/>
      <c r="GO709" s="16"/>
      <c r="GP709" s="16"/>
      <c r="GQ709" s="16"/>
      <c r="GR709" s="16"/>
      <c r="GS709" s="16"/>
      <c r="GT709" s="16"/>
      <c r="GU709" s="16"/>
      <c r="GV709" s="16"/>
      <c r="GW709" s="16"/>
      <c r="GX709" s="16"/>
      <c r="GY709" s="16"/>
    </row>
    <row r="710" spans="1:207" s="15" customFormat="1" ht="25.9" customHeight="1" x14ac:dyDescent="0.25">
      <c r="A710" s="198" t="s">
        <v>1405</v>
      </c>
      <c r="B710" s="106" t="s">
        <v>447</v>
      </c>
      <c r="C710" s="179">
        <v>1960</v>
      </c>
      <c r="D710" s="179" t="s">
        <v>232</v>
      </c>
      <c r="E710" s="72" t="s">
        <v>20</v>
      </c>
      <c r="F710" s="71">
        <v>2</v>
      </c>
      <c r="G710" s="71">
        <v>2</v>
      </c>
      <c r="H710" s="53">
        <v>673</v>
      </c>
      <c r="I710" s="53">
        <v>0</v>
      </c>
      <c r="J710" s="53">
        <f t="shared" si="148"/>
        <v>673</v>
      </c>
      <c r="K710" s="37">
        <f t="shared" si="152"/>
        <v>3515731.4</v>
      </c>
      <c r="L710" s="44">
        <v>0</v>
      </c>
      <c r="M710" s="44">
        <v>0</v>
      </c>
      <c r="N710" s="44">
        <v>0</v>
      </c>
      <c r="O710" s="53">
        <f>'[1]Прод. прилож'!$C$1251</f>
        <v>3515731.4</v>
      </c>
      <c r="P710" s="44">
        <f t="shared" si="151"/>
        <v>5223.969390787518</v>
      </c>
      <c r="Q710" s="50">
        <v>9673</v>
      </c>
      <c r="R710" s="69" t="s">
        <v>96</v>
      </c>
      <c r="S710" s="65"/>
      <c r="T710" s="17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  <c r="DQ710" s="16"/>
      <c r="DR710" s="16"/>
      <c r="DS710" s="16"/>
      <c r="DT710" s="16"/>
      <c r="DU710" s="16"/>
      <c r="DV710" s="16"/>
      <c r="DW710" s="16"/>
      <c r="DX710" s="16"/>
      <c r="DY710" s="16"/>
      <c r="DZ710" s="16"/>
      <c r="EA710" s="16"/>
      <c r="EB710" s="16"/>
      <c r="EC710" s="16"/>
      <c r="ED710" s="16"/>
      <c r="EE710" s="16"/>
      <c r="EF710" s="16"/>
      <c r="EG710" s="16"/>
      <c r="EH710" s="16"/>
      <c r="EI710" s="16"/>
      <c r="EJ710" s="16"/>
      <c r="EK710" s="16"/>
      <c r="EL710" s="16"/>
      <c r="EM710" s="16"/>
      <c r="EN710" s="16"/>
      <c r="EO710" s="16"/>
      <c r="EP710" s="16"/>
      <c r="EQ710" s="16"/>
      <c r="ER710" s="16"/>
      <c r="ES710" s="16"/>
      <c r="ET710" s="16"/>
      <c r="EU710" s="16"/>
      <c r="EV710" s="16"/>
      <c r="EW710" s="16"/>
      <c r="EX710" s="16"/>
      <c r="EY710" s="16"/>
      <c r="EZ710" s="16"/>
      <c r="FA710" s="16"/>
      <c r="FB710" s="16"/>
      <c r="FC710" s="16"/>
      <c r="FD710" s="16"/>
      <c r="FE710" s="16"/>
      <c r="FF710" s="16"/>
      <c r="FG710" s="16"/>
      <c r="FH710" s="16"/>
      <c r="FI710" s="16"/>
      <c r="FJ710" s="16"/>
      <c r="FK710" s="16"/>
      <c r="FL710" s="16"/>
      <c r="FM710" s="16"/>
      <c r="FN710" s="16"/>
      <c r="FO710" s="16"/>
      <c r="FP710" s="16"/>
      <c r="FQ710" s="16"/>
      <c r="FR710" s="16"/>
      <c r="FS710" s="16"/>
      <c r="FT710" s="16"/>
      <c r="FU710" s="16"/>
      <c r="FV710" s="16"/>
      <c r="FW710" s="16"/>
      <c r="FX710" s="16"/>
      <c r="FY710" s="16"/>
      <c r="FZ710" s="16"/>
      <c r="GA710" s="16"/>
      <c r="GB710" s="16"/>
      <c r="GC710" s="16"/>
      <c r="GD710" s="16"/>
      <c r="GE710" s="16"/>
      <c r="GF710" s="16"/>
      <c r="GG710" s="16"/>
      <c r="GH710" s="16"/>
      <c r="GI710" s="16"/>
      <c r="GJ710" s="16"/>
      <c r="GK710" s="16"/>
      <c r="GL710" s="16"/>
      <c r="GM710" s="16"/>
      <c r="GN710" s="16"/>
      <c r="GO710" s="16"/>
      <c r="GP710" s="16"/>
      <c r="GQ710" s="16"/>
      <c r="GR710" s="16"/>
      <c r="GS710" s="16"/>
      <c r="GT710" s="16"/>
      <c r="GU710" s="16"/>
      <c r="GV710" s="16"/>
      <c r="GW710" s="16"/>
      <c r="GX710" s="16"/>
      <c r="GY710" s="16"/>
    </row>
    <row r="711" spans="1:207" s="15" customFormat="1" ht="25.9" customHeight="1" x14ac:dyDescent="0.25">
      <c r="A711" s="198" t="s">
        <v>1406</v>
      </c>
      <c r="B711" s="106" t="s">
        <v>398</v>
      </c>
      <c r="C711" s="179">
        <v>1966</v>
      </c>
      <c r="D711" s="179" t="s">
        <v>232</v>
      </c>
      <c r="E711" s="72" t="s">
        <v>20</v>
      </c>
      <c r="F711" s="71">
        <v>5</v>
      </c>
      <c r="G711" s="71">
        <v>4</v>
      </c>
      <c r="H711" s="53">
        <v>3494.5</v>
      </c>
      <c r="I711" s="53">
        <v>0</v>
      </c>
      <c r="J711" s="53">
        <f t="shared" si="148"/>
        <v>3494.5</v>
      </c>
      <c r="K711" s="37">
        <f t="shared" si="152"/>
        <v>20765687.030000001</v>
      </c>
      <c r="L711" s="44">
        <v>0</v>
      </c>
      <c r="M711" s="44">
        <v>0</v>
      </c>
      <c r="N711" s="44">
        <v>0</v>
      </c>
      <c r="O711" s="53">
        <f>'[1]Прод. прилож'!$C$815</f>
        <v>20765687.030000001</v>
      </c>
      <c r="P711" s="44">
        <f t="shared" si="151"/>
        <v>5942.3914808985555</v>
      </c>
      <c r="Q711" s="50">
        <v>9673</v>
      </c>
      <c r="R711" s="69" t="s">
        <v>95</v>
      </c>
      <c r="S711" s="57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  <c r="GI711" s="16"/>
      <c r="GJ711" s="16"/>
      <c r="GK711" s="16"/>
      <c r="GL711" s="16"/>
      <c r="GM711" s="16"/>
      <c r="GN711" s="16"/>
      <c r="GO711" s="16"/>
      <c r="GP711" s="16"/>
      <c r="GQ711" s="16"/>
      <c r="GR711" s="16"/>
      <c r="GS711" s="16"/>
      <c r="GT711" s="16"/>
      <c r="GU711" s="16"/>
      <c r="GV711" s="16"/>
      <c r="GW711" s="16"/>
      <c r="GX711" s="16"/>
      <c r="GY711" s="16"/>
    </row>
    <row r="712" spans="1:207" s="15" customFormat="1" ht="25.9" customHeight="1" x14ac:dyDescent="0.25">
      <c r="A712" s="198" t="s">
        <v>1407</v>
      </c>
      <c r="B712" s="106" t="s">
        <v>434</v>
      </c>
      <c r="C712" s="179">
        <v>1963</v>
      </c>
      <c r="D712" s="179" t="s">
        <v>232</v>
      </c>
      <c r="E712" s="72" t="s">
        <v>20</v>
      </c>
      <c r="F712" s="71">
        <v>4</v>
      </c>
      <c r="G712" s="71">
        <v>3</v>
      </c>
      <c r="H712" s="53">
        <v>2116.6999999999998</v>
      </c>
      <c r="I712" s="53">
        <v>0</v>
      </c>
      <c r="J712" s="53">
        <f t="shared" si="148"/>
        <v>2116.6999999999998</v>
      </c>
      <c r="K712" s="37">
        <f t="shared" si="152"/>
        <v>17555122.5</v>
      </c>
      <c r="L712" s="44">
        <v>0</v>
      </c>
      <c r="M712" s="44">
        <v>0</v>
      </c>
      <c r="N712" s="44">
        <v>0</v>
      </c>
      <c r="O712" s="53">
        <f>'[1]Прод. прилож'!$C$816</f>
        <v>17555122.5</v>
      </c>
      <c r="P712" s="44">
        <f t="shared" si="151"/>
        <v>8293.6280531015273</v>
      </c>
      <c r="Q712" s="50">
        <v>9673</v>
      </c>
      <c r="R712" s="69" t="s">
        <v>95</v>
      </c>
      <c r="S712" s="65"/>
      <c r="T712" s="17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  <c r="DQ712" s="16"/>
      <c r="DR712" s="16"/>
      <c r="DS712" s="16"/>
      <c r="DT712" s="16"/>
      <c r="DU712" s="16"/>
      <c r="DV712" s="16"/>
      <c r="DW712" s="16"/>
      <c r="DX712" s="16"/>
      <c r="DY712" s="16"/>
      <c r="DZ712" s="16"/>
      <c r="EA712" s="16"/>
      <c r="EB712" s="16"/>
      <c r="EC712" s="16"/>
      <c r="ED712" s="16"/>
      <c r="EE712" s="16"/>
      <c r="EF712" s="16"/>
      <c r="EG712" s="16"/>
      <c r="EH712" s="16"/>
      <c r="EI712" s="16"/>
      <c r="EJ712" s="16"/>
      <c r="EK712" s="16"/>
      <c r="EL712" s="16"/>
      <c r="EM712" s="16"/>
      <c r="EN712" s="16"/>
      <c r="EO712" s="16"/>
      <c r="EP712" s="16"/>
      <c r="EQ712" s="16"/>
      <c r="ER712" s="16"/>
      <c r="ES712" s="16"/>
      <c r="ET712" s="16"/>
      <c r="EU712" s="16"/>
      <c r="EV712" s="16"/>
      <c r="EW712" s="16"/>
      <c r="EX712" s="16"/>
      <c r="EY712" s="16"/>
      <c r="EZ712" s="16"/>
      <c r="FA712" s="16"/>
      <c r="FB712" s="16"/>
      <c r="FC712" s="16"/>
      <c r="FD712" s="16"/>
      <c r="FE712" s="16"/>
      <c r="FF712" s="16"/>
      <c r="FG712" s="16"/>
      <c r="FH712" s="16"/>
      <c r="FI712" s="16"/>
      <c r="FJ712" s="16"/>
      <c r="FK712" s="16"/>
      <c r="FL712" s="16"/>
      <c r="FM712" s="16"/>
      <c r="FN712" s="16"/>
      <c r="FO712" s="16"/>
      <c r="FP712" s="16"/>
      <c r="FQ712" s="16"/>
      <c r="FR712" s="16"/>
      <c r="FS712" s="16"/>
      <c r="FT712" s="16"/>
      <c r="FU712" s="16"/>
      <c r="FV712" s="16"/>
      <c r="FW712" s="16"/>
      <c r="FX712" s="16"/>
      <c r="FY712" s="16"/>
      <c r="FZ712" s="16"/>
      <c r="GA712" s="16"/>
      <c r="GB712" s="16"/>
      <c r="GC712" s="16"/>
      <c r="GD712" s="16"/>
      <c r="GE712" s="16"/>
      <c r="GF712" s="16"/>
      <c r="GG712" s="16"/>
      <c r="GH712" s="16"/>
      <c r="GI712" s="16"/>
      <c r="GJ712" s="16"/>
      <c r="GK712" s="16"/>
      <c r="GL712" s="16"/>
      <c r="GM712" s="16"/>
      <c r="GN712" s="16"/>
      <c r="GO712" s="16"/>
      <c r="GP712" s="16"/>
      <c r="GQ712" s="16"/>
      <c r="GR712" s="16"/>
      <c r="GS712" s="16"/>
      <c r="GT712" s="16"/>
      <c r="GU712" s="16"/>
      <c r="GV712" s="16"/>
      <c r="GW712" s="16"/>
      <c r="GX712" s="16"/>
      <c r="GY712" s="16"/>
    </row>
    <row r="713" spans="1:207" s="15" customFormat="1" ht="25.9" customHeight="1" x14ac:dyDescent="0.25">
      <c r="A713" s="198" t="s">
        <v>1408</v>
      </c>
      <c r="B713" s="106" t="s">
        <v>435</v>
      </c>
      <c r="C713" s="179">
        <v>1962</v>
      </c>
      <c r="D713" s="179" t="s">
        <v>232</v>
      </c>
      <c r="E713" s="72" t="s">
        <v>20</v>
      </c>
      <c r="F713" s="71">
        <v>4</v>
      </c>
      <c r="G713" s="71">
        <v>3</v>
      </c>
      <c r="H713" s="53">
        <v>2125.1999999999998</v>
      </c>
      <c r="I713" s="53">
        <v>0</v>
      </c>
      <c r="J713" s="53">
        <f t="shared" si="148"/>
        <v>2125.1999999999998</v>
      </c>
      <c r="K713" s="37">
        <f t="shared" si="152"/>
        <v>17508292</v>
      </c>
      <c r="L713" s="44">
        <v>0</v>
      </c>
      <c r="M713" s="44">
        <v>0</v>
      </c>
      <c r="N713" s="44">
        <v>0</v>
      </c>
      <c r="O713" s="53">
        <f>'[1]Прод. прилож'!$C$817</f>
        <v>17508292</v>
      </c>
      <c r="P713" s="44">
        <f t="shared" si="151"/>
        <v>8238.4208545078109</v>
      </c>
      <c r="Q713" s="50">
        <v>9673</v>
      </c>
      <c r="R713" s="69" t="s">
        <v>95</v>
      </c>
      <c r="S713" s="65"/>
      <c r="T713" s="17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  <c r="DQ713" s="16"/>
      <c r="DR713" s="16"/>
      <c r="DS713" s="16"/>
      <c r="DT713" s="16"/>
      <c r="DU713" s="16"/>
      <c r="DV713" s="16"/>
      <c r="DW713" s="16"/>
      <c r="DX713" s="16"/>
      <c r="DY713" s="16"/>
      <c r="DZ713" s="16"/>
      <c r="EA713" s="16"/>
      <c r="EB713" s="16"/>
      <c r="EC713" s="16"/>
      <c r="ED713" s="16"/>
      <c r="EE713" s="16"/>
      <c r="EF713" s="16"/>
      <c r="EG713" s="16"/>
      <c r="EH713" s="16"/>
      <c r="EI713" s="16"/>
      <c r="EJ713" s="16"/>
      <c r="EK713" s="16"/>
      <c r="EL713" s="16"/>
      <c r="EM713" s="16"/>
      <c r="EN713" s="16"/>
      <c r="EO713" s="16"/>
      <c r="EP713" s="16"/>
      <c r="EQ713" s="16"/>
      <c r="ER713" s="16"/>
      <c r="ES713" s="16"/>
      <c r="ET713" s="16"/>
      <c r="EU713" s="16"/>
      <c r="EV713" s="16"/>
      <c r="EW713" s="16"/>
      <c r="EX713" s="16"/>
      <c r="EY713" s="16"/>
      <c r="EZ713" s="16"/>
      <c r="FA713" s="16"/>
      <c r="FB713" s="16"/>
      <c r="FC713" s="16"/>
      <c r="FD713" s="16"/>
      <c r="FE713" s="16"/>
      <c r="FF713" s="16"/>
      <c r="FG713" s="16"/>
      <c r="FH713" s="16"/>
      <c r="FI713" s="16"/>
      <c r="FJ713" s="16"/>
      <c r="FK713" s="16"/>
      <c r="FL713" s="16"/>
      <c r="FM713" s="16"/>
      <c r="FN713" s="16"/>
      <c r="FO713" s="16"/>
      <c r="FP713" s="16"/>
      <c r="FQ713" s="16"/>
      <c r="FR713" s="16"/>
      <c r="FS713" s="16"/>
      <c r="FT713" s="16"/>
      <c r="FU713" s="16"/>
      <c r="FV713" s="16"/>
      <c r="FW713" s="16"/>
      <c r="FX713" s="16"/>
      <c r="FY713" s="16"/>
      <c r="FZ713" s="16"/>
      <c r="GA713" s="16"/>
      <c r="GB713" s="16"/>
      <c r="GC713" s="16"/>
      <c r="GD713" s="16"/>
      <c r="GE713" s="16"/>
      <c r="GF713" s="16"/>
      <c r="GG713" s="16"/>
      <c r="GH713" s="16"/>
      <c r="GI713" s="16"/>
      <c r="GJ713" s="16"/>
      <c r="GK713" s="16"/>
      <c r="GL713" s="16"/>
      <c r="GM713" s="16"/>
      <c r="GN713" s="16"/>
      <c r="GO713" s="16"/>
      <c r="GP713" s="16"/>
      <c r="GQ713" s="16"/>
      <c r="GR713" s="16"/>
      <c r="GS713" s="16"/>
      <c r="GT713" s="16"/>
      <c r="GU713" s="16"/>
      <c r="GV713" s="16"/>
      <c r="GW713" s="16"/>
      <c r="GX713" s="16"/>
      <c r="GY713" s="16"/>
    </row>
    <row r="714" spans="1:207" s="15" customFormat="1" ht="25.9" customHeight="1" x14ac:dyDescent="0.25">
      <c r="A714" s="198" t="s">
        <v>1409</v>
      </c>
      <c r="B714" s="106" t="s">
        <v>399</v>
      </c>
      <c r="C714" s="179">
        <v>1965</v>
      </c>
      <c r="D714" s="179" t="s">
        <v>232</v>
      </c>
      <c r="E714" s="72" t="s">
        <v>20</v>
      </c>
      <c r="F714" s="71">
        <v>4</v>
      </c>
      <c r="G714" s="71">
        <v>3</v>
      </c>
      <c r="H714" s="53">
        <v>2182.1</v>
      </c>
      <c r="I714" s="53">
        <v>0</v>
      </c>
      <c r="J714" s="53">
        <f t="shared" si="148"/>
        <v>2182.1</v>
      </c>
      <c r="K714" s="37">
        <f t="shared" si="152"/>
        <v>21529877.300000001</v>
      </c>
      <c r="L714" s="44">
        <v>0</v>
      </c>
      <c r="M714" s="44">
        <v>0</v>
      </c>
      <c r="N714" s="44">
        <v>0</v>
      </c>
      <c r="O714" s="53">
        <f>'[1]Прод. прилож'!$C$818</f>
        <v>21529877.300000001</v>
      </c>
      <c r="P714" s="44">
        <f t="shared" si="151"/>
        <v>9866.5859951422954</v>
      </c>
      <c r="Q714" s="50">
        <v>9673</v>
      </c>
      <c r="R714" s="69" t="s">
        <v>95</v>
      </c>
      <c r="S714" s="57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  <c r="DQ714" s="16"/>
      <c r="DR714" s="16"/>
      <c r="DS714" s="16"/>
      <c r="DT714" s="16"/>
      <c r="DU714" s="16"/>
      <c r="DV714" s="16"/>
      <c r="DW714" s="16"/>
      <c r="DX714" s="16"/>
      <c r="DY714" s="16"/>
      <c r="DZ714" s="16"/>
      <c r="EA714" s="16"/>
      <c r="EB714" s="16"/>
      <c r="EC714" s="16"/>
      <c r="ED714" s="16"/>
      <c r="EE714" s="16"/>
      <c r="EF714" s="16"/>
      <c r="EG714" s="16"/>
      <c r="EH714" s="16"/>
      <c r="EI714" s="16"/>
      <c r="EJ714" s="16"/>
      <c r="EK714" s="16"/>
      <c r="EL714" s="16"/>
      <c r="EM714" s="16"/>
      <c r="EN714" s="16"/>
      <c r="EO714" s="16"/>
      <c r="EP714" s="16"/>
      <c r="EQ714" s="16"/>
      <c r="ER714" s="16"/>
      <c r="ES714" s="16"/>
      <c r="ET714" s="16"/>
      <c r="EU714" s="16"/>
      <c r="EV714" s="16"/>
      <c r="EW714" s="16"/>
      <c r="EX714" s="16"/>
      <c r="EY714" s="16"/>
      <c r="EZ714" s="16"/>
      <c r="FA714" s="16"/>
      <c r="FB714" s="16"/>
      <c r="FC714" s="16"/>
      <c r="FD714" s="16"/>
      <c r="FE714" s="16"/>
      <c r="FF714" s="16"/>
      <c r="FG714" s="16"/>
      <c r="FH714" s="16"/>
      <c r="FI714" s="16"/>
      <c r="FJ714" s="16"/>
      <c r="FK714" s="16"/>
      <c r="FL714" s="16"/>
      <c r="FM714" s="16"/>
      <c r="FN714" s="16"/>
      <c r="FO714" s="16"/>
      <c r="FP714" s="16"/>
      <c r="FQ714" s="16"/>
      <c r="FR714" s="16"/>
      <c r="FS714" s="16"/>
      <c r="FT714" s="16"/>
      <c r="FU714" s="16"/>
      <c r="FV714" s="16"/>
      <c r="FW714" s="16"/>
      <c r="FX714" s="16"/>
      <c r="FY714" s="16"/>
      <c r="FZ714" s="16"/>
      <c r="GA714" s="16"/>
      <c r="GB714" s="16"/>
      <c r="GC714" s="16"/>
      <c r="GD714" s="16"/>
      <c r="GE714" s="16"/>
      <c r="GF714" s="16"/>
      <c r="GG714" s="16"/>
      <c r="GH714" s="16"/>
      <c r="GI714" s="16"/>
      <c r="GJ714" s="16"/>
      <c r="GK714" s="16"/>
      <c r="GL714" s="16"/>
      <c r="GM714" s="16"/>
      <c r="GN714" s="16"/>
      <c r="GO714" s="16"/>
      <c r="GP714" s="16"/>
      <c r="GQ714" s="16"/>
      <c r="GR714" s="16"/>
      <c r="GS714" s="16"/>
      <c r="GT714" s="16"/>
      <c r="GU714" s="16"/>
      <c r="GV714" s="16"/>
      <c r="GW714" s="16"/>
      <c r="GX714" s="16"/>
      <c r="GY714" s="16"/>
    </row>
    <row r="715" spans="1:207" s="15" customFormat="1" ht="25.9" customHeight="1" x14ac:dyDescent="0.25">
      <c r="A715" s="198" t="s">
        <v>1410</v>
      </c>
      <c r="B715" s="106" t="s">
        <v>387</v>
      </c>
      <c r="C715" s="179">
        <v>1962</v>
      </c>
      <c r="D715" s="179" t="s">
        <v>232</v>
      </c>
      <c r="E715" s="72" t="s">
        <v>20</v>
      </c>
      <c r="F715" s="71">
        <v>4</v>
      </c>
      <c r="G715" s="71">
        <v>3</v>
      </c>
      <c r="H715" s="53">
        <v>2415</v>
      </c>
      <c r="I715" s="53">
        <v>0</v>
      </c>
      <c r="J715" s="53">
        <f t="shared" si="148"/>
        <v>2415</v>
      </c>
      <c r="K715" s="37">
        <f t="shared" si="152"/>
        <v>21821818.84</v>
      </c>
      <c r="L715" s="44">
        <v>0</v>
      </c>
      <c r="M715" s="44">
        <v>0</v>
      </c>
      <c r="N715" s="44">
        <v>0</v>
      </c>
      <c r="O715" s="53">
        <f>'[1]Прод. прилож'!$C$287</f>
        <v>21821818.84</v>
      </c>
      <c r="P715" s="44">
        <f t="shared" si="151"/>
        <v>9035.9498302277425</v>
      </c>
      <c r="Q715" s="50">
        <v>9673</v>
      </c>
      <c r="R715" s="70" t="s">
        <v>94</v>
      </c>
      <c r="S715" s="57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  <c r="DQ715" s="16"/>
      <c r="DR715" s="16"/>
      <c r="DS715" s="16"/>
      <c r="DT715" s="16"/>
      <c r="DU715" s="16"/>
      <c r="DV715" s="16"/>
      <c r="DW715" s="16"/>
      <c r="DX715" s="16"/>
      <c r="DY715" s="16"/>
      <c r="DZ715" s="16"/>
      <c r="EA715" s="16"/>
      <c r="EB715" s="16"/>
      <c r="EC715" s="16"/>
      <c r="ED715" s="16"/>
      <c r="EE715" s="16"/>
      <c r="EF715" s="16"/>
      <c r="EG715" s="16"/>
      <c r="EH715" s="16"/>
      <c r="EI715" s="16"/>
      <c r="EJ715" s="16"/>
      <c r="EK715" s="16"/>
      <c r="EL715" s="16"/>
      <c r="EM715" s="16"/>
      <c r="EN715" s="16"/>
      <c r="EO715" s="16"/>
      <c r="EP715" s="16"/>
      <c r="EQ715" s="16"/>
      <c r="ER715" s="16"/>
      <c r="ES715" s="16"/>
      <c r="ET715" s="16"/>
      <c r="EU715" s="16"/>
      <c r="EV715" s="16"/>
      <c r="EW715" s="16"/>
      <c r="EX715" s="16"/>
      <c r="EY715" s="16"/>
      <c r="EZ715" s="16"/>
      <c r="FA715" s="16"/>
      <c r="FB715" s="16"/>
      <c r="FC715" s="16"/>
      <c r="FD715" s="16"/>
      <c r="FE715" s="16"/>
      <c r="FF715" s="16"/>
      <c r="FG715" s="16"/>
      <c r="FH715" s="16"/>
      <c r="FI715" s="16"/>
      <c r="FJ715" s="16"/>
      <c r="FK715" s="16"/>
      <c r="FL715" s="16"/>
      <c r="FM715" s="16"/>
      <c r="FN715" s="16"/>
      <c r="FO715" s="16"/>
      <c r="FP715" s="16"/>
      <c r="FQ715" s="16"/>
      <c r="FR715" s="16"/>
      <c r="FS715" s="16"/>
      <c r="FT715" s="16"/>
      <c r="FU715" s="16"/>
      <c r="FV715" s="16"/>
      <c r="FW715" s="16"/>
      <c r="FX715" s="16"/>
      <c r="FY715" s="16"/>
      <c r="FZ715" s="16"/>
      <c r="GA715" s="16"/>
      <c r="GB715" s="16"/>
      <c r="GC715" s="16"/>
      <c r="GD715" s="16"/>
      <c r="GE715" s="16"/>
      <c r="GF715" s="16"/>
      <c r="GG715" s="16"/>
      <c r="GH715" s="16"/>
      <c r="GI715" s="16"/>
      <c r="GJ715" s="16"/>
      <c r="GK715" s="16"/>
      <c r="GL715" s="16"/>
      <c r="GM715" s="16"/>
      <c r="GN715" s="16"/>
      <c r="GO715" s="16"/>
      <c r="GP715" s="16"/>
      <c r="GQ715" s="16"/>
      <c r="GR715" s="16"/>
      <c r="GS715" s="16"/>
      <c r="GT715" s="16"/>
      <c r="GU715" s="16"/>
      <c r="GV715" s="16"/>
      <c r="GW715" s="16"/>
      <c r="GX715" s="16"/>
      <c r="GY715" s="16"/>
    </row>
    <row r="716" spans="1:207" s="15" customFormat="1" ht="25.9" customHeight="1" x14ac:dyDescent="0.25">
      <c r="A716" s="198" t="s">
        <v>1411</v>
      </c>
      <c r="B716" s="106" t="s">
        <v>388</v>
      </c>
      <c r="C716" s="179">
        <v>1963</v>
      </c>
      <c r="D716" s="179" t="s">
        <v>232</v>
      </c>
      <c r="E716" s="72" t="s">
        <v>20</v>
      </c>
      <c r="F716" s="71">
        <v>4</v>
      </c>
      <c r="G716" s="71">
        <v>3</v>
      </c>
      <c r="H716" s="53">
        <v>2488.1999999999998</v>
      </c>
      <c r="I716" s="53">
        <v>0</v>
      </c>
      <c r="J716" s="53">
        <f t="shared" si="148"/>
        <v>2488.1999999999998</v>
      </c>
      <c r="K716" s="37">
        <f t="shared" si="152"/>
        <v>22082541.969999999</v>
      </c>
      <c r="L716" s="44">
        <v>0</v>
      </c>
      <c r="M716" s="44">
        <v>0</v>
      </c>
      <c r="N716" s="44">
        <v>0</v>
      </c>
      <c r="O716" s="53">
        <f>'[1]Прод. прилож'!$C$288</f>
        <v>22082541.969999999</v>
      </c>
      <c r="P716" s="44">
        <f t="shared" si="151"/>
        <v>8874.906345952897</v>
      </c>
      <c r="Q716" s="50">
        <v>9673</v>
      </c>
      <c r="R716" s="70" t="s">
        <v>94</v>
      </c>
      <c r="S716" s="57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  <c r="DQ716" s="16"/>
      <c r="DR716" s="16"/>
      <c r="DS716" s="16"/>
      <c r="DT716" s="16"/>
      <c r="DU716" s="16"/>
      <c r="DV716" s="16"/>
      <c r="DW716" s="16"/>
      <c r="DX716" s="16"/>
      <c r="DY716" s="16"/>
      <c r="DZ716" s="16"/>
      <c r="EA716" s="16"/>
      <c r="EB716" s="16"/>
      <c r="EC716" s="16"/>
      <c r="ED716" s="16"/>
      <c r="EE716" s="16"/>
      <c r="EF716" s="16"/>
      <c r="EG716" s="16"/>
      <c r="EH716" s="16"/>
      <c r="EI716" s="16"/>
      <c r="EJ716" s="16"/>
      <c r="EK716" s="16"/>
      <c r="EL716" s="16"/>
      <c r="EM716" s="16"/>
      <c r="EN716" s="16"/>
      <c r="EO716" s="16"/>
      <c r="EP716" s="16"/>
      <c r="EQ716" s="16"/>
      <c r="ER716" s="16"/>
      <c r="ES716" s="16"/>
      <c r="ET716" s="16"/>
      <c r="EU716" s="16"/>
      <c r="EV716" s="16"/>
      <c r="EW716" s="16"/>
      <c r="EX716" s="16"/>
      <c r="EY716" s="16"/>
      <c r="EZ716" s="16"/>
      <c r="FA716" s="16"/>
      <c r="FB716" s="16"/>
      <c r="FC716" s="16"/>
      <c r="FD716" s="16"/>
      <c r="FE716" s="16"/>
      <c r="FF716" s="16"/>
      <c r="FG716" s="16"/>
      <c r="FH716" s="16"/>
      <c r="FI716" s="16"/>
      <c r="FJ716" s="16"/>
      <c r="FK716" s="16"/>
      <c r="FL716" s="16"/>
      <c r="FM716" s="16"/>
      <c r="FN716" s="16"/>
      <c r="FO716" s="16"/>
      <c r="FP716" s="16"/>
      <c r="FQ716" s="16"/>
      <c r="FR716" s="16"/>
      <c r="FS716" s="16"/>
      <c r="FT716" s="16"/>
      <c r="FU716" s="16"/>
      <c r="FV716" s="16"/>
      <c r="FW716" s="16"/>
      <c r="FX716" s="16"/>
      <c r="FY716" s="16"/>
      <c r="FZ716" s="16"/>
      <c r="GA716" s="16"/>
      <c r="GB716" s="16"/>
      <c r="GC716" s="16"/>
      <c r="GD716" s="16"/>
      <c r="GE716" s="16"/>
      <c r="GF716" s="16"/>
      <c r="GG716" s="16"/>
      <c r="GH716" s="16"/>
      <c r="GI716" s="16"/>
      <c r="GJ716" s="16"/>
      <c r="GK716" s="16"/>
      <c r="GL716" s="16"/>
      <c r="GM716" s="16"/>
      <c r="GN716" s="16"/>
      <c r="GO716" s="16"/>
      <c r="GP716" s="16"/>
      <c r="GQ716" s="16"/>
      <c r="GR716" s="16"/>
      <c r="GS716" s="16"/>
      <c r="GT716" s="16"/>
      <c r="GU716" s="16"/>
      <c r="GV716" s="16"/>
      <c r="GW716" s="16"/>
      <c r="GX716" s="16"/>
      <c r="GY716" s="16"/>
    </row>
    <row r="717" spans="1:207" s="15" customFormat="1" ht="25.9" customHeight="1" x14ac:dyDescent="0.25">
      <c r="A717" s="198" t="s">
        <v>1412</v>
      </c>
      <c r="B717" s="106" t="s">
        <v>436</v>
      </c>
      <c r="C717" s="179">
        <v>1961</v>
      </c>
      <c r="D717" s="179" t="s">
        <v>232</v>
      </c>
      <c r="E717" s="72" t="s">
        <v>20</v>
      </c>
      <c r="F717" s="71">
        <v>2</v>
      </c>
      <c r="G717" s="71">
        <v>2</v>
      </c>
      <c r="H717" s="53">
        <v>661</v>
      </c>
      <c r="I717" s="53">
        <v>0</v>
      </c>
      <c r="J717" s="53">
        <f t="shared" si="148"/>
        <v>661</v>
      </c>
      <c r="K717" s="37">
        <f t="shared" si="152"/>
        <v>7689388.9000000004</v>
      </c>
      <c r="L717" s="44">
        <v>0</v>
      </c>
      <c r="M717" s="44">
        <v>0</v>
      </c>
      <c r="N717" s="44">
        <v>0</v>
      </c>
      <c r="O717" s="53">
        <f>'[1]Прод. прилож'!$C$819</f>
        <v>7689388.9000000004</v>
      </c>
      <c r="P717" s="44">
        <f t="shared" si="151"/>
        <v>11632.963540090772</v>
      </c>
      <c r="Q717" s="50">
        <v>9673</v>
      </c>
      <c r="R717" s="69" t="s">
        <v>95</v>
      </c>
      <c r="S717" s="65"/>
      <c r="T717" s="17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  <c r="DQ717" s="16"/>
      <c r="DR717" s="16"/>
      <c r="DS717" s="16"/>
      <c r="DT717" s="16"/>
      <c r="DU717" s="16"/>
      <c r="DV717" s="16"/>
      <c r="DW717" s="16"/>
      <c r="DX717" s="16"/>
      <c r="DY717" s="16"/>
      <c r="DZ717" s="16"/>
      <c r="EA717" s="16"/>
      <c r="EB717" s="16"/>
      <c r="EC717" s="16"/>
      <c r="ED717" s="16"/>
      <c r="EE717" s="16"/>
      <c r="EF717" s="16"/>
      <c r="EG717" s="16"/>
      <c r="EH717" s="16"/>
      <c r="EI717" s="16"/>
      <c r="EJ717" s="16"/>
      <c r="EK717" s="16"/>
      <c r="EL717" s="16"/>
      <c r="EM717" s="16"/>
      <c r="EN717" s="16"/>
      <c r="EO717" s="16"/>
      <c r="EP717" s="16"/>
      <c r="EQ717" s="16"/>
      <c r="ER717" s="16"/>
      <c r="ES717" s="16"/>
      <c r="ET717" s="16"/>
      <c r="EU717" s="16"/>
      <c r="EV717" s="16"/>
      <c r="EW717" s="16"/>
      <c r="EX717" s="16"/>
      <c r="EY717" s="16"/>
      <c r="EZ717" s="16"/>
      <c r="FA717" s="16"/>
      <c r="FB717" s="16"/>
      <c r="FC717" s="16"/>
      <c r="FD717" s="16"/>
      <c r="FE717" s="16"/>
      <c r="FF717" s="16"/>
      <c r="FG717" s="16"/>
      <c r="FH717" s="16"/>
      <c r="FI717" s="16"/>
      <c r="FJ717" s="16"/>
      <c r="FK717" s="16"/>
      <c r="FL717" s="16"/>
      <c r="FM717" s="16"/>
      <c r="FN717" s="16"/>
      <c r="FO717" s="16"/>
      <c r="FP717" s="16"/>
      <c r="FQ717" s="16"/>
      <c r="FR717" s="16"/>
      <c r="FS717" s="16"/>
      <c r="FT717" s="16"/>
      <c r="FU717" s="16"/>
      <c r="FV717" s="16"/>
      <c r="FW717" s="16"/>
      <c r="FX717" s="16"/>
      <c r="FY717" s="16"/>
      <c r="FZ717" s="16"/>
      <c r="GA717" s="16"/>
      <c r="GB717" s="16"/>
      <c r="GC717" s="16"/>
      <c r="GD717" s="16"/>
      <c r="GE717" s="16"/>
      <c r="GF717" s="16"/>
      <c r="GG717" s="16"/>
      <c r="GH717" s="16"/>
      <c r="GI717" s="16"/>
      <c r="GJ717" s="16"/>
      <c r="GK717" s="16"/>
      <c r="GL717" s="16"/>
      <c r="GM717" s="16"/>
      <c r="GN717" s="16"/>
      <c r="GO717" s="16"/>
      <c r="GP717" s="16"/>
      <c r="GQ717" s="16"/>
      <c r="GR717" s="16"/>
      <c r="GS717" s="16"/>
      <c r="GT717" s="16"/>
      <c r="GU717" s="16"/>
      <c r="GV717" s="16"/>
      <c r="GW717" s="16"/>
      <c r="GX717" s="16"/>
      <c r="GY717" s="16"/>
    </row>
    <row r="718" spans="1:207" s="15" customFormat="1" ht="25.9" customHeight="1" x14ac:dyDescent="0.25">
      <c r="A718" s="198" t="s">
        <v>1413</v>
      </c>
      <c r="B718" s="106" t="s">
        <v>449</v>
      </c>
      <c r="C718" s="179">
        <v>1987</v>
      </c>
      <c r="D718" s="179" t="s">
        <v>232</v>
      </c>
      <c r="E718" s="72" t="s">
        <v>20</v>
      </c>
      <c r="F718" s="71">
        <v>9</v>
      </c>
      <c r="G718" s="71">
        <v>2</v>
      </c>
      <c r="H718" s="53">
        <v>8545.6</v>
      </c>
      <c r="I718" s="53">
        <v>0</v>
      </c>
      <c r="J718" s="53">
        <f t="shared" si="148"/>
        <v>8545.6</v>
      </c>
      <c r="K718" s="37">
        <f t="shared" si="152"/>
        <v>6850872</v>
      </c>
      <c r="L718" s="44">
        <v>0</v>
      </c>
      <c r="M718" s="44">
        <v>0</v>
      </c>
      <c r="N718" s="44">
        <v>0</v>
      </c>
      <c r="O718" s="53">
        <f>'[1]Прод. прилож'!$C$1252</f>
        <v>6850872</v>
      </c>
      <c r="P718" s="44">
        <f t="shared" si="151"/>
        <v>801.6841415465268</v>
      </c>
      <c r="Q718" s="50">
        <v>9673</v>
      </c>
      <c r="R718" s="69" t="s">
        <v>96</v>
      </c>
      <c r="S718" s="65"/>
      <c r="T718" s="17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DC718" s="16"/>
      <c r="DD718" s="16"/>
      <c r="DE718" s="16"/>
      <c r="DF718" s="16"/>
      <c r="DG718" s="16"/>
      <c r="DH718" s="16"/>
      <c r="DI718" s="16"/>
      <c r="DJ718" s="16"/>
      <c r="DK718" s="16"/>
      <c r="DL718" s="16"/>
      <c r="DM718" s="16"/>
      <c r="DN718" s="16"/>
      <c r="DO718" s="16"/>
      <c r="DP718" s="16"/>
      <c r="DQ718" s="16"/>
      <c r="DR718" s="16"/>
      <c r="DS718" s="16"/>
      <c r="DT718" s="16"/>
      <c r="DU718" s="16"/>
      <c r="DV718" s="16"/>
      <c r="DW718" s="16"/>
      <c r="DX718" s="16"/>
      <c r="DY718" s="16"/>
      <c r="DZ718" s="16"/>
      <c r="EA718" s="16"/>
      <c r="EB718" s="16"/>
      <c r="EC718" s="16"/>
      <c r="ED718" s="16"/>
      <c r="EE718" s="16"/>
      <c r="EF718" s="16"/>
      <c r="EG718" s="16"/>
      <c r="EH718" s="16"/>
      <c r="EI718" s="16"/>
      <c r="EJ718" s="16"/>
      <c r="EK718" s="16"/>
      <c r="EL718" s="16"/>
      <c r="EM718" s="16"/>
      <c r="EN718" s="16"/>
      <c r="EO718" s="16"/>
      <c r="EP718" s="16"/>
      <c r="EQ718" s="16"/>
      <c r="ER718" s="16"/>
      <c r="ES718" s="16"/>
      <c r="ET718" s="16"/>
      <c r="EU718" s="16"/>
      <c r="EV718" s="16"/>
      <c r="EW718" s="16"/>
      <c r="EX718" s="16"/>
      <c r="EY718" s="16"/>
      <c r="EZ718" s="16"/>
      <c r="FA718" s="16"/>
      <c r="FB718" s="16"/>
      <c r="FC718" s="16"/>
      <c r="FD718" s="16"/>
      <c r="FE718" s="16"/>
      <c r="FF718" s="16"/>
      <c r="FG718" s="16"/>
      <c r="FH718" s="16"/>
      <c r="FI718" s="16"/>
      <c r="FJ718" s="16"/>
      <c r="FK718" s="16"/>
      <c r="FL718" s="16"/>
      <c r="FM718" s="16"/>
      <c r="FN718" s="16"/>
      <c r="FO718" s="16"/>
      <c r="FP718" s="16"/>
      <c r="FQ718" s="16"/>
      <c r="FR718" s="16"/>
      <c r="FS718" s="16"/>
      <c r="FT718" s="16"/>
      <c r="FU718" s="16"/>
      <c r="FV718" s="16"/>
      <c r="FW718" s="16"/>
      <c r="FX718" s="16"/>
      <c r="FY718" s="16"/>
      <c r="FZ718" s="16"/>
      <c r="GA718" s="16"/>
      <c r="GB718" s="16"/>
      <c r="GC718" s="16"/>
      <c r="GD718" s="16"/>
      <c r="GE718" s="16"/>
      <c r="GF718" s="16"/>
      <c r="GG718" s="16"/>
      <c r="GH718" s="16"/>
      <c r="GI718" s="16"/>
      <c r="GJ718" s="16"/>
      <c r="GK718" s="16"/>
      <c r="GL718" s="16"/>
      <c r="GM718" s="16"/>
      <c r="GN718" s="16"/>
      <c r="GO718" s="16"/>
      <c r="GP718" s="16"/>
      <c r="GQ718" s="16"/>
      <c r="GR718" s="16"/>
      <c r="GS718" s="16"/>
      <c r="GT718" s="16"/>
      <c r="GU718" s="16"/>
      <c r="GV718" s="16"/>
      <c r="GW718" s="16"/>
      <c r="GX718" s="16"/>
      <c r="GY718" s="16"/>
    </row>
    <row r="719" spans="1:207" s="15" customFormat="1" ht="25.9" customHeight="1" x14ac:dyDescent="0.25">
      <c r="A719" s="198" t="s">
        <v>1414</v>
      </c>
      <c r="B719" s="106" t="s">
        <v>437</v>
      </c>
      <c r="C719" s="179">
        <v>1961</v>
      </c>
      <c r="D719" s="179" t="s">
        <v>232</v>
      </c>
      <c r="E719" s="72" t="s">
        <v>20</v>
      </c>
      <c r="F719" s="71">
        <v>2</v>
      </c>
      <c r="G719" s="71">
        <v>2</v>
      </c>
      <c r="H719" s="53">
        <v>333.6</v>
      </c>
      <c r="I719" s="53">
        <v>0</v>
      </c>
      <c r="J719" s="53">
        <f t="shared" si="148"/>
        <v>333.6</v>
      </c>
      <c r="K719" s="37">
        <f t="shared" si="152"/>
        <v>3983049.1</v>
      </c>
      <c r="L719" s="44">
        <v>0</v>
      </c>
      <c r="M719" s="44">
        <v>0</v>
      </c>
      <c r="N719" s="44">
        <v>0</v>
      </c>
      <c r="O719" s="53">
        <f>'[1]Прод. прилож'!$C$820</f>
        <v>3983049.1</v>
      </c>
      <c r="P719" s="44">
        <f t="shared" si="151"/>
        <v>11939.595623501198</v>
      </c>
      <c r="Q719" s="50">
        <v>9673</v>
      </c>
      <c r="R719" s="69" t="s">
        <v>95</v>
      </c>
      <c r="S719" s="65"/>
      <c r="T719" s="17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DC719" s="16"/>
      <c r="DD719" s="16"/>
      <c r="DE719" s="16"/>
      <c r="DF719" s="16"/>
      <c r="DG719" s="16"/>
      <c r="DH719" s="16"/>
      <c r="DI719" s="16"/>
      <c r="DJ719" s="16"/>
      <c r="DK719" s="16"/>
      <c r="DL719" s="16"/>
      <c r="DM719" s="16"/>
      <c r="DN719" s="16"/>
      <c r="DO719" s="16"/>
      <c r="DP719" s="16"/>
      <c r="DQ719" s="16"/>
      <c r="DR719" s="16"/>
      <c r="DS719" s="16"/>
      <c r="DT719" s="16"/>
      <c r="DU719" s="16"/>
      <c r="DV719" s="16"/>
      <c r="DW719" s="16"/>
      <c r="DX719" s="16"/>
      <c r="DY719" s="16"/>
      <c r="DZ719" s="16"/>
      <c r="EA719" s="16"/>
      <c r="EB719" s="16"/>
      <c r="EC719" s="16"/>
      <c r="ED719" s="16"/>
      <c r="EE719" s="16"/>
      <c r="EF719" s="16"/>
      <c r="EG719" s="16"/>
      <c r="EH719" s="16"/>
      <c r="EI719" s="16"/>
      <c r="EJ719" s="16"/>
      <c r="EK719" s="16"/>
      <c r="EL719" s="16"/>
      <c r="EM719" s="16"/>
      <c r="EN719" s="16"/>
      <c r="EO719" s="16"/>
      <c r="EP719" s="16"/>
      <c r="EQ719" s="16"/>
      <c r="ER719" s="16"/>
      <c r="ES719" s="16"/>
      <c r="ET719" s="16"/>
      <c r="EU719" s="16"/>
      <c r="EV719" s="16"/>
      <c r="EW719" s="16"/>
      <c r="EX719" s="16"/>
      <c r="EY719" s="16"/>
      <c r="EZ719" s="16"/>
      <c r="FA719" s="16"/>
      <c r="FB719" s="16"/>
      <c r="FC719" s="16"/>
      <c r="FD719" s="16"/>
      <c r="FE719" s="16"/>
      <c r="FF719" s="16"/>
      <c r="FG719" s="16"/>
      <c r="FH719" s="16"/>
      <c r="FI719" s="16"/>
      <c r="FJ719" s="16"/>
      <c r="FK719" s="16"/>
      <c r="FL719" s="16"/>
      <c r="FM719" s="16"/>
      <c r="FN719" s="16"/>
      <c r="FO719" s="16"/>
      <c r="FP719" s="16"/>
      <c r="FQ719" s="16"/>
      <c r="FR719" s="16"/>
      <c r="FS719" s="16"/>
      <c r="FT719" s="16"/>
      <c r="FU719" s="16"/>
      <c r="FV719" s="16"/>
      <c r="FW719" s="16"/>
      <c r="FX719" s="16"/>
      <c r="FY719" s="16"/>
      <c r="FZ719" s="16"/>
      <c r="GA719" s="16"/>
      <c r="GB719" s="16"/>
      <c r="GC719" s="16"/>
      <c r="GD719" s="16"/>
      <c r="GE719" s="16"/>
      <c r="GF719" s="16"/>
      <c r="GG719" s="16"/>
      <c r="GH719" s="16"/>
      <c r="GI719" s="16"/>
      <c r="GJ719" s="16"/>
      <c r="GK719" s="16"/>
      <c r="GL719" s="16"/>
      <c r="GM719" s="16"/>
      <c r="GN719" s="16"/>
      <c r="GO719" s="16"/>
      <c r="GP719" s="16"/>
      <c r="GQ719" s="16"/>
      <c r="GR719" s="16"/>
      <c r="GS719" s="16"/>
      <c r="GT719" s="16"/>
      <c r="GU719" s="16"/>
      <c r="GV719" s="16"/>
      <c r="GW719" s="16"/>
      <c r="GX719" s="16"/>
      <c r="GY719" s="16"/>
    </row>
    <row r="720" spans="1:207" s="15" customFormat="1" ht="25.9" customHeight="1" x14ac:dyDescent="0.25">
      <c r="A720" s="198" t="s">
        <v>1415</v>
      </c>
      <c r="B720" s="106" t="s">
        <v>400</v>
      </c>
      <c r="C720" s="179">
        <v>1961</v>
      </c>
      <c r="D720" s="179" t="s">
        <v>232</v>
      </c>
      <c r="E720" s="72" t="s">
        <v>20</v>
      </c>
      <c r="F720" s="71">
        <v>3</v>
      </c>
      <c r="G720" s="71">
        <v>2</v>
      </c>
      <c r="H720" s="53">
        <v>1157.5</v>
      </c>
      <c r="I720" s="53">
        <v>0</v>
      </c>
      <c r="J720" s="53">
        <f t="shared" si="148"/>
        <v>1157.5</v>
      </c>
      <c r="K720" s="37">
        <f t="shared" si="152"/>
        <v>12255607.15</v>
      </c>
      <c r="L720" s="44">
        <v>0</v>
      </c>
      <c r="M720" s="44">
        <v>0</v>
      </c>
      <c r="N720" s="44">
        <v>0</v>
      </c>
      <c r="O720" s="53">
        <f>'[1]Прод. прилож'!$C$289</f>
        <v>12255607.15</v>
      </c>
      <c r="P720" s="44">
        <f t="shared" si="151"/>
        <v>10587.997537796977</v>
      </c>
      <c r="Q720" s="50">
        <v>9673</v>
      </c>
      <c r="R720" s="70" t="s">
        <v>94</v>
      </c>
      <c r="S720" s="57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DC720" s="16"/>
      <c r="DD720" s="16"/>
      <c r="DE720" s="16"/>
      <c r="DF720" s="16"/>
      <c r="DG720" s="16"/>
      <c r="DH720" s="16"/>
      <c r="DI720" s="16"/>
      <c r="DJ720" s="16"/>
      <c r="DK720" s="16"/>
      <c r="DL720" s="16"/>
      <c r="DM720" s="16"/>
      <c r="DN720" s="16"/>
      <c r="DO720" s="16"/>
      <c r="DP720" s="16"/>
      <c r="DQ720" s="16"/>
      <c r="DR720" s="16"/>
      <c r="DS720" s="16"/>
      <c r="DT720" s="16"/>
      <c r="DU720" s="16"/>
      <c r="DV720" s="16"/>
      <c r="DW720" s="16"/>
      <c r="DX720" s="16"/>
      <c r="DY720" s="16"/>
      <c r="DZ720" s="16"/>
      <c r="EA720" s="16"/>
      <c r="EB720" s="16"/>
      <c r="EC720" s="16"/>
      <c r="ED720" s="16"/>
      <c r="EE720" s="16"/>
      <c r="EF720" s="16"/>
      <c r="EG720" s="16"/>
      <c r="EH720" s="16"/>
      <c r="EI720" s="16"/>
      <c r="EJ720" s="16"/>
      <c r="EK720" s="16"/>
      <c r="EL720" s="16"/>
      <c r="EM720" s="16"/>
      <c r="EN720" s="16"/>
      <c r="EO720" s="16"/>
      <c r="EP720" s="16"/>
      <c r="EQ720" s="16"/>
      <c r="ER720" s="16"/>
      <c r="ES720" s="16"/>
      <c r="ET720" s="16"/>
      <c r="EU720" s="16"/>
      <c r="EV720" s="16"/>
      <c r="EW720" s="16"/>
      <c r="EX720" s="16"/>
      <c r="EY720" s="16"/>
      <c r="EZ720" s="16"/>
      <c r="FA720" s="16"/>
      <c r="FB720" s="16"/>
      <c r="FC720" s="16"/>
      <c r="FD720" s="16"/>
      <c r="FE720" s="16"/>
      <c r="FF720" s="16"/>
      <c r="FG720" s="16"/>
      <c r="FH720" s="16"/>
      <c r="FI720" s="16"/>
      <c r="FJ720" s="16"/>
      <c r="FK720" s="16"/>
      <c r="FL720" s="16"/>
      <c r="FM720" s="16"/>
      <c r="FN720" s="16"/>
      <c r="FO720" s="16"/>
      <c r="FP720" s="16"/>
      <c r="FQ720" s="16"/>
      <c r="FR720" s="16"/>
      <c r="FS720" s="16"/>
      <c r="FT720" s="16"/>
      <c r="FU720" s="16"/>
      <c r="FV720" s="16"/>
      <c r="FW720" s="16"/>
      <c r="FX720" s="16"/>
      <c r="FY720" s="16"/>
      <c r="FZ720" s="16"/>
      <c r="GA720" s="16"/>
      <c r="GB720" s="16"/>
      <c r="GC720" s="16"/>
      <c r="GD720" s="16"/>
      <c r="GE720" s="16"/>
      <c r="GF720" s="16"/>
      <c r="GG720" s="16"/>
      <c r="GH720" s="16"/>
      <c r="GI720" s="16"/>
      <c r="GJ720" s="16"/>
      <c r="GK720" s="16"/>
      <c r="GL720" s="16"/>
      <c r="GM720" s="16"/>
      <c r="GN720" s="16"/>
      <c r="GO720" s="16"/>
      <c r="GP720" s="16"/>
      <c r="GQ720" s="16"/>
      <c r="GR720" s="16"/>
      <c r="GS720" s="16"/>
      <c r="GT720" s="16"/>
      <c r="GU720" s="16"/>
      <c r="GV720" s="16"/>
      <c r="GW720" s="16"/>
      <c r="GX720" s="16"/>
      <c r="GY720" s="16"/>
    </row>
    <row r="721" spans="1:207" s="15" customFormat="1" ht="25.9" customHeight="1" x14ac:dyDescent="0.25">
      <c r="A721" s="198" t="s">
        <v>2456</v>
      </c>
      <c r="B721" s="106" t="s">
        <v>451</v>
      </c>
      <c r="C721" s="179">
        <v>1964</v>
      </c>
      <c r="D721" s="179" t="s">
        <v>232</v>
      </c>
      <c r="E721" s="72" t="s">
        <v>20</v>
      </c>
      <c r="F721" s="71">
        <v>2</v>
      </c>
      <c r="G721" s="71">
        <v>2</v>
      </c>
      <c r="H721" s="53">
        <v>421.7</v>
      </c>
      <c r="I721" s="53">
        <v>0</v>
      </c>
      <c r="J721" s="53">
        <f t="shared" si="148"/>
        <v>421.7</v>
      </c>
      <c r="K721" s="37">
        <f t="shared" si="152"/>
        <v>5241674.92</v>
      </c>
      <c r="L721" s="44">
        <v>0</v>
      </c>
      <c r="M721" s="44">
        <v>0</v>
      </c>
      <c r="N721" s="44">
        <v>0</v>
      </c>
      <c r="O721" s="53">
        <f>'[1]Прод. прилож'!$C$1253</f>
        <v>5241674.92</v>
      </c>
      <c r="P721" s="44">
        <f t="shared" si="151"/>
        <v>12429.867014465261</v>
      </c>
      <c r="Q721" s="50">
        <v>9673</v>
      </c>
      <c r="R721" s="69" t="s">
        <v>96</v>
      </c>
      <c r="S721" s="65"/>
      <c r="T721" s="17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DC721" s="16"/>
      <c r="DD721" s="16"/>
      <c r="DE721" s="16"/>
      <c r="DF721" s="16"/>
      <c r="DG721" s="16"/>
      <c r="DH721" s="16"/>
      <c r="DI721" s="16"/>
      <c r="DJ721" s="16"/>
      <c r="DK721" s="16"/>
      <c r="DL721" s="16"/>
      <c r="DM721" s="16"/>
      <c r="DN721" s="16"/>
      <c r="DO721" s="16"/>
      <c r="DP721" s="16"/>
      <c r="DQ721" s="16"/>
      <c r="DR721" s="16"/>
      <c r="DS721" s="16"/>
      <c r="DT721" s="16"/>
      <c r="DU721" s="16"/>
      <c r="DV721" s="16"/>
      <c r="DW721" s="16"/>
      <c r="DX721" s="16"/>
      <c r="DY721" s="16"/>
      <c r="DZ721" s="16"/>
      <c r="EA721" s="16"/>
      <c r="EB721" s="16"/>
      <c r="EC721" s="16"/>
      <c r="ED721" s="16"/>
      <c r="EE721" s="16"/>
      <c r="EF721" s="16"/>
      <c r="EG721" s="16"/>
      <c r="EH721" s="16"/>
      <c r="EI721" s="16"/>
      <c r="EJ721" s="16"/>
      <c r="EK721" s="16"/>
      <c r="EL721" s="16"/>
      <c r="EM721" s="16"/>
      <c r="EN721" s="16"/>
      <c r="EO721" s="16"/>
      <c r="EP721" s="16"/>
      <c r="EQ721" s="16"/>
      <c r="ER721" s="16"/>
      <c r="ES721" s="16"/>
      <c r="ET721" s="16"/>
      <c r="EU721" s="16"/>
      <c r="EV721" s="16"/>
      <c r="EW721" s="16"/>
      <c r="EX721" s="16"/>
      <c r="EY721" s="16"/>
      <c r="EZ721" s="16"/>
      <c r="FA721" s="16"/>
      <c r="FB721" s="16"/>
      <c r="FC721" s="16"/>
      <c r="FD721" s="16"/>
      <c r="FE721" s="16"/>
      <c r="FF721" s="16"/>
      <c r="FG721" s="16"/>
      <c r="FH721" s="16"/>
      <c r="FI721" s="16"/>
      <c r="FJ721" s="16"/>
      <c r="FK721" s="16"/>
      <c r="FL721" s="16"/>
      <c r="FM721" s="16"/>
      <c r="FN721" s="16"/>
      <c r="FO721" s="16"/>
      <c r="FP721" s="16"/>
      <c r="FQ721" s="16"/>
      <c r="FR721" s="16"/>
      <c r="FS721" s="16"/>
      <c r="FT721" s="16"/>
      <c r="FU721" s="16"/>
      <c r="FV721" s="16"/>
      <c r="FW721" s="16"/>
      <c r="FX721" s="16"/>
      <c r="FY721" s="16"/>
      <c r="FZ721" s="16"/>
      <c r="GA721" s="16"/>
      <c r="GB721" s="16"/>
      <c r="GC721" s="16"/>
      <c r="GD721" s="16"/>
      <c r="GE721" s="16"/>
      <c r="GF721" s="16"/>
      <c r="GG721" s="16"/>
      <c r="GH721" s="16"/>
      <c r="GI721" s="16"/>
      <c r="GJ721" s="16"/>
      <c r="GK721" s="16"/>
      <c r="GL721" s="16"/>
      <c r="GM721" s="16"/>
      <c r="GN721" s="16"/>
      <c r="GO721" s="16"/>
      <c r="GP721" s="16"/>
      <c r="GQ721" s="16"/>
      <c r="GR721" s="16"/>
      <c r="GS721" s="16"/>
      <c r="GT721" s="16"/>
      <c r="GU721" s="16"/>
      <c r="GV721" s="16"/>
      <c r="GW721" s="16"/>
      <c r="GX721" s="16"/>
      <c r="GY721" s="16"/>
    </row>
    <row r="722" spans="1:207" s="15" customFormat="1" ht="25.9" customHeight="1" x14ac:dyDescent="0.25">
      <c r="A722" s="198" t="s">
        <v>1416</v>
      </c>
      <c r="B722" s="106" t="s">
        <v>452</v>
      </c>
      <c r="C722" s="179">
        <v>1964</v>
      </c>
      <c r="D722" s="179" t="s">
        <v>232</v>
      </c>
      <c r="E722" s="72" t="s">
        <v>20</v>
      </c>
      <c r="F722" s="71">
        <v>2</v>
      </c>
      <c r="G722" s="71">
        <v>2</v>
      </c>
      <c r="H722" s="53">
        <v>419.8</v>
      </c>
      <c r="I722" s="53">
        <v>0</v>
      </c>
      <c r="J722" s="53">
        <f t="shared" si="148"/>
        <v>419.8</v>
      </c>
      <c r="K722" s="37">
        <f t="shared" si="152"/>
        <v>2353126.4000000004</v>
      </c>
      <c r="L722" s="44">
        <v>0</v>
      </c>
      <c r="M722" s="44">
        <v>0</v>
      </c>
      <c r="N722" s="44">
        <v>0</v>
      </c>
      <c r="O722" s="53">
        <f>'[1]Прод. прилож'!$C$1254</f>
        <v>2353126.4000000004</v>
      </c>
      <c r="P722" s="44">
        <f t="shared" si="151"/>
        <v>5605.3511195807532</v>
      </c>
      <c r="Q722" s="50">
        <v>9673</v>
      </c>
      <c r="R722" s="69" t="s">
        <v>96</v>
      </c>
      <c r="S722" s="65"/>
      <c r="T722" s="17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DC722" s="16"/>
      <c r="DD722" s="16"/>
      <c r="DE722" s="16"/>
      <c r="DF722" s="16"/>
      <c r="DG722" s="16"/>
      <c r="DH722" s="16"/>
      <c r="DI722" s="16"/>
      <c r="DJ722" s="16"/>
      <c r="DK722" s="16"/>
      <c r="DL722" s="16"/>
      <c r="DM722" s="16"/>
      <c r="DN722" s="16"/>
      <c r="DO722" s="16"/>
      <c r="DP722" s="16"/>
      <c r="DQ722" s="16"/>
      <c r="DR722" s="16"/>
      <c r="DS722" s="16"/>
      <c r="DT722" s="16"/>
      <c r="DU722" s="16"/>
      <c r="DV722" s="16"/>
      <c r="DW722" s="16"/>
      <c r="DX722" s="16"/>
      <c r="DY722" s="16"/>
      <c r="DZ722" s="16"/>
      <c r="EA722" s="16"/>
      <c r="EB722" s="16"/>
      <c r="EC722" s="16"/>
      <c r="ED722" s="16"/>
      <c r="EE722" s="16"/>
      <c r="EF722" s="16"/>
      <c r="EG722" s="16"/>
      <c r="EH722" s="16"/>
      <c r="EI722" s="16"/>
      <c r="EJ722" s="16"/>
      <c r="EK722" s="16"/>
      <c r="EL722" s="16"/>
      <c r="EM722" s="16"/>
      <c r="EN722" s="16"/>
      <c r="EO722" s="16"/>
      <c r="EP722" s="16"/>
      <c r="EQ722" s="16"/>
      <c r="ER722" s="16"/>
      <c r="ES722" s="16"/>
      <c r="ET722" s="16"/>
      <c r="EU722" s="16"/>
      <c r="EV722" s="16"/>
      <c r="EW722" s="16"/>
      <c r="EX722" s="16"/>
      <c r="EY722" s="16"/>
      <c r="EZ722" s="16"/>
      <c r="FA722" s="16"/>
      <c r="FB722" s="16"/>
      <c r="FC722" s="16"/>
      <c r="FD722" s="16"/>
      <c r="FE722" s="16"/>
      <c r="FF722" s="16"/>
      <c r="FG722" s="16"/>
      <c r="FH722" s="16"/>
      <c r="FI722" s="16"/>
      <c r="FJ722" s="16"/>
      <c r="FK722" s="16"/>
      <c r="FL722" s="16"/>
      <c r="FM722" s="16"/>
      <c r="FN722" s="16"/>
      <c r="FO722" s="16"/>
      <c r="FP722" s="16"/>
      <c r="FQ722" s="16"/>
      <c r="FR722" s="16"/>
      <c r="FS722" s="16"/>
      <c r="FT722" s="16"/>
      <c r="FU722" s="16"/>
      <c r="FV722" s="16"/>
      <c r="FW722" s="16"/>
      <c r="FX722" s="16"/>
      <c r="FY722" s="16"/>
      <c r="FZ722" s="16"/>
      <c r="GA722" s="16"/>
      <c r="GB722" s="16"/>
      <c r="GC722" s="16"/>
      <c r="GD722" s="16"/>
      <c r="GE722" s="16"/>
      <c r="GF722" s="16"/>
      <c r="GG722" s="16"/>
      <c r="GH722" s="16"/>
      <c r="GI722" s="16"/>
      <c r="GJ722" s="16"/>
      <c r="GK722" s="16"/>
      <c r="GL722" s="16"/>
      <c r="GM722" s="16"/>
      <c r="GN722" s="16"/>
      <c r="GO722" s="16"/>
      <c r="GP722" s="16"/>
      <c r="GQ722" s="16"/>
      <c r="GR722" s="16"/>
      <c r="GS722" s="16"/>
      <c r="GT722" s="16"/>
      <c r="GU722" s="16"/>
      <c r="GV722" s="16"/>
      <c r="GW722" s="16"/>
      <c r="GX722" s="16"/>
      <c r="GY722" s="16"/>
    </row>
    <row r="723" spans="1:207" s="15" customFormat="1" ht="25.9" customHeight="1" x14ac:dyDescent="0.25">
      <c r="A723" s="198" t="s">
        <v>1417</v>
      </c>
      <c r="B723" s="106" t="s">
        <v>453</v>
      </c>
      <c r="C723" s="179">
        <v>1964</v>
      </c>
      <c r="D723" s="179" t="s">
        <v>232</v>
      </c>
      <c r="E723" s="72" t="s">
        <v>20</v>
      </c>
      <c r="F723" s="71">
        <v>2</v>
      </c>
      <c r="G723" s="71">
        <v>2</v>
      </c>
      <c r="H723" s="53">
        <v>417.5</v>
      </c>
      <c r="I723" s="53">
        <v>0</v>
      </c>
      <c r="J723" s="53">
        <f t="shared" si="148"/>
        <v>417.5</v>
      </c>
      <c r="K723" s="37">
        <f t="shared" si="152"/>
        <v>4664680.78</v>
      </c>
      <c r="L723" s="44">
        <v>0</v>
      </c>
      <c r="M723" s="44">
        <v>0</v>
      </c>
      <c r="N723" s="44">
        <v>0</v>
      </c>
      <c r="O723" s="53">
        <f>'[1]Прод. прилож'!$C$1255</f>
        <v>4664680.78</v>
      </c>
      <c r="P723" s="44">
        <f t="shared" si="151"/>
        <v>11172.888095808385</v>
      </c>
      <c r="Q723" s="50">
        <v>9673</v>
      </c>
      <c r="R723" s="69" t="s">
        <v>96</v>
      </c>
      <c r="S723" s="65"/>
      <c r="T723" s="17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DC723" s="16"/>
      <c r="DD723" s="16"/>
      <c r="DE723" s="16"/>
      <c r="DF723" s="16"/>
      <c r="DG723" s="16"/>
      <c r="DH723" s="16"/>
      <c r="DI723" s="16"/>
      <c r="DJ723" s="16"/>
      <c r="DK723" s="16"/>
      <c r="DL723" s="16"/>
      <c r="DM723" s="16"/>
      <c r="DN723" s="16"/>
      <c r="DO723" s="16"/>
      <c r="DP723" s="16"/>
      <c r="DQ723" s="16"/>
      <c r="DR723" s="16"/>
      <c r="DS723" s="16"/>
      <c r="DT723" s="16"/>
      <c r="DU723" s="16"/>
      <c r="DV723" s="16"/>
      <c r="DW723" s="16"/>
      <c r="DX723" s="16"/>
      <c r="DY723" s="16"/>
      <c r="DZ723" s="16"/>
      <c r="EA723" s="16"/>
      <c r="EB723" s="16"/>
      <c r="EC723" s="16"/>
      <c r="ED723" s="16"/>
      <c r="EE723" s="16"/>
      <c r="EF723" s="16"/>
      <c r="EG723" s="16"/>
      <c r="EH723" s="16"/>
      <c r="EI723" s="16"/>
      <c r="EJ723" s="16"/>
      <c r="EK723" s="16"/>
      <c r="EL723" s="16"/>
      <c r="EM723" s="16"/>
      <c r="EN723" s="16"/>
      <c r="EO723" s="16"/>
      <c r="EP723" s="16"/>
      <c r="EQ723" s="16"/>
      <c r="ER723" s="16"/>
      <c r="ES723" s="16"/>
      <c r="ET723" s="16"/>
      <c r="EU723" s="16"/>
      <c r="EV723" s="16"/>
      <c r="EW723" s="16"/>
      <c r="EX723" s="16"/>
      <c r="EY723" s="16"/>
      <c r="EZ723" s="16"/>
      <c r="FA723" s="16"/>
      <c r="FB723" s="16"/>
      <c r="FC723" s="16"/>
      <c r="FD723" s="16"/>
      <c r="FE723" s="16"/>
      <c r="FF723" s="16"/>
      <c r="FG723" s="16"/>
      <c r="FH723" s="16"/>
      <c r="FI723" s="16"/>
      <c r="FJ723" s="16"/>
      <c r="FK723" s="16"/>
      <c r="FL723" s="16"/>
      <c r="FM723" s="16"/>
      <c r="FN723" s="16"/>
      <c r="FO723" s="16"/>
      <c r="FP723" s="16"/>
      <c r="FQ723" s="16"/>
      <c r="FR723" s="16"/>
      <c r="FS723" s="16"/>
      <c r="FT723" s="16"/>
      <c r="FU723" s="16"/>
      <c r="FV723" s="16"/>
      <c r="FW723" s="16"/>
      <c r="FX723" s="16"/>
      <c r="FY723" s="16"/>
      <c r="FZ723" s="16"/>
      <c r="GA723" s="16"/>
      <c r="GB723" s="16"/>
      <c r="GC723" s="16"/>
      <c r="GD723" s="16"/>
      <c r="GE723" s="16"/>
      <c r="GF723" s="16"/>
      <c r="GG723" s="16"/>
      <c r="GH723" s="16"/>
      <c r="GI723" s="16"/>
      <c r="GJ723" s="16"/>
      <c r="GK723" s="16"/>
      <c r="GL723" s="16"/>
      <c r="GM723" s="16"/>
      <c r="GN723" s="16"/>
      <c r="GO723" s="16"/>
      <c r="GP723" s="16"/>
      <c r="GQ723" s="16"/>
      <c r="GR723" s="16"/>
      <c r="GS723" s="16"/>
      <c r="GT723" s="16"/>
      <c r="GU723" s="16"/>
      <c r="GV723" s="16"/>
      <c r="GW723" s="16"/>
      <c r="GX723" s="16"/>
      <c r="GY723" s="16"/>
    </row>
    <row r="724" spans="1:207" s="16" customFormat="1" ht="25.9" customHeight="1" x14ac:dyDescent="0.25">
      <c r="A724" s="198" t="s">
        <v>1418</v>
      </c>
      <c r="B724" s="106" t="s">
        <v>454</v>
      </c>
      <c r="C724" s="179">
        <v>1964</v>
      </c>
      <c r="D724" s="179" t="s">
        <v>232</v>
      </c>
      <c r="E724" s="72" t="s">
        <v>20</v>
      </c>
      <c r="F724" s="71">
        <v>2</v>
      </c>
      <c r="G724" s="71">
        <v>2</v>
      </c>
      <c r="H724" s="53">
        <v>429.2</v>
      </c>
      <c r="I724" s="53">
        <v>0</v>
      </c>
      <c r="J724" s="53">
        <f t="shared" si="148"/>
        <v>429.2</v>
      </c>
      <c r="K724" s="37">
        <f t="shared" si="152"/>
        <v>5199142.2</v>
      </c>
      <c r="L724" s="44">
        <v>0</v>
      </c>
      <c r="M724" s="44">
        <v>0</v>
      </c>
      <c r="N724" s="44">
        <v>0</v>
      </c>
      <c r="O724" s="53">
        <f>'[1]Прод. прилож'!$C$1256</f>
        <v>5199142.2</v>
      </c>
      <c r="P724" s="44">
        <f t="shared" si="151"/>
        <v>12113.565237651444</v>
      </c>
      <c r="Q724" s="50">
        <v>9673</v>
      </c>
      <c r="R724" s="69" t="s">
        <v>96</v>
      </c>
      <c r="S724" s="65"/>
      <c r="T724" s="17"/>
    </row>
    <row r="725" spans="1:207" ht="25.9" customHeight="1" x14ac:dyDescent="0.25">
      <c r="A725" s="198" t="s">
        <v>1419</v>
      </c>
      <c r="B725" s="106" t="s">
        <v>401</v>
      </c>
      <c r="C725" s="179">
        <v>1964</v>
      </c>
      <c r="D725" s="179" t="s">
        <v>232</v>
      </c>
      <c r="E725" s="72" t="s">
        <v>20</v>
      </c>
      <c r="F725" s="71">
        <v>4</v>
      </c>
      <c r="G725" s="71">
        <v>3</v>
      </c>
      <c r="H725" s="53">
        <v>3886</v>
      </c>
      <c r="I725" s="53">
        <v>0</v>
      </c>
      <c r="J725" s="53">
        <f t="shared" si="148"/>
        <v>3886</v>
      </c>
      <c r="K725" s="37">
        <f t="shared" si="152"/>
        <v>23238580.73</v>
      </c>
      <c r="L725" s="44">
        <v>0</v>
      </c>
      <c r="M725" s="44">
        <v>0</v>
      </c>
      <c r="N725" s="44">
        <v>0</v>
      </c>
      <c r="O725" s="53">
        <f>'[1]Прод. прилож'!$C$291</f>
        <v>23238580.73</v>
      </c>
      <c r="P725" s="44">
        <f t="shared" si="151"/>
        <v>5980.0773880597017</v>
      </c>
      <c r="Q725" s="50">
        <v>9673</v>
      </c>
      <c r="R725" s="70" t="s">
        <v>94</v>
      </c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4"/>
      <c r="BQ725" s="14"/>
      <c r="BR725" s="14"/>
      <c r="BS725" s="14"/>
      <c r="BT725" s="14"/>
      <c r="BU725" s="14"/>
      <c r="BV725" s="14"/>
      <c r="BW725" s="14"/>
      <c r="BX725" s="14"/>
      <c r="BY725" s="14"/>
      <c r="BZ725" s="14"/>
      <c r="CA725" s="14"/>
      <c r="CB725" s="14"/>
      <c r="CC725" s="14"/>
      <c r="CD725" s="14"/>
      <c r="CE725" s="14"/>
      <c r="CF725" s="14"/>
      <c r="CG725" s="14"/>
      <c r="CH725" s="14"/>
      <c r="CI725" s="14"/>
      <c r="CJ725" s="14"/>
      <c r="CK725" s="14"/>
      <c r="CL725" s="14"/>
      <c r="CM725" s="14"/>
      <c r="CN725" s="14"/>
      <c r="CO725" s="14"/>
      <c r="CP725" s="14"/>
      <c r="CQ725" s="14"/>
      <c r="CR725" s="14"/>
      <c r="CS725" s="14"/>
      <c r="CT725" s="14"/>
      <c r="CU725" s="14"/>
      <c r="CV725" s="14"/>
      <c r="CW725" s="14"/>
      <c r="CX725" s="14"/>
      <c r="CY725" s="14"/>
      <c r="CZ725" s="14"/>
      <c r="DA725" s="14"/>
      <c r="DB725" s="14"/>
      <c r="DC725" s="14"/>
      <c r="DD725" s="14"/>
      <c r="DE725" s="14"/>
      <c r="DF725" s="14"/>
      <c r="DG725" s="14"/>
      <c r="DH725" s="14"/>
      <c r="DI725" s="14"/>
      <c r="DJ725" s="14"/>
      <c r="DK725" s="14"/>
      <c r="DL725" s="14"/>
      <c r="DM725" s="14"/>
      <c r="DN725" s="14"/>
      <c r="DO725" s="14"/>
      <c r="DP725" s="14"/>
      <c r="DQ725" s="14"/>
      <c r="DR725" s="14"/>
      <c r="DS725" s="14"/>
      <c r="DT725" s="14"/>
      <c r="DU725" s="14"/>
      <c r="DV725" s="14"/>
      <c r="DW725" s="14"/>
      <c r="DX725" s="14"/>
      <c r="DY725" s="14"/>
      <c r="DZ725" s="14"/>
      <c r="EA725" s="14"/>
      <c r="EB725" s="14"/>
      <c r="EC725" s="14"/>
      <c r="ED725" s="14"/>
      <c r="EE725" s="14"/>
      <c r="EF725" s="14"/>
      <c r="EG725" s="14"/>
      <c r="EH725" s="14"/>
      <c r="EI725" s="14"/>
      <c r="EJ725" s="14"/>
      <c r="EK725" s="14"/>
      <c r="EL725" s="14"/>
      <c r="EM725" s="14"/>
      <c r="EN725" s="14"/>
      <c r="EO725" s="14"/>
      <c r="EP725" s="14"/>
      <c r="EQ725" s="14"/>
      <c r="ER725" s="14"/>
      <c r="ES725" s="14"/>
      <c r="ET725" s="14"/>
      <c r="EU725" s="14"/>
      <c r="EV725" s="14"/>
      <c r="EW725" s="14"/>
      <c r="EX725" s="14"/>
      <c r="EY725" s="14"/>
      <c r="EZ725" s="14"/>
      <c r="FA725" s="14"/>
      <c r="FB725" s="14"/>
      <c r="FC725" s="14"/>
      <c r="FD725" s="14"/>
      <c r="FE725" s="14"/>
      <c r="FF725" s="14"/>
      <c r="FG725" s="14"/>
      <c r="FH725" s="14"/>
      <c r="FI725" s="14"/>
      <c r="FJ725" s="14"/>
      <c r="FK725" s="14"/>
      <c r="FL725" s="14"/>
      <c r="FM725" s="14"/>
      <c r="FN725" s="14"/>
      <c r="FO725" s="14"/>
      <c r="FP725" s="14"/>
      <c r="FQ725" s="14"/>
      <c r="FR725" s="14"/>
      <c r="FS725" s="14"/>
      <c r="FT725" s="14"/>
      <c r="FU725" s="14"/>
      <c r="FV725" s="14"/>
      <c r="FW725" s="14"/>
      <c r="FX725" s="14"/>
      <c r="FY725" s="14"/>
      <c r="FZ725" s="14"/>
      <c r="GA725" s="14"/>
      <c r="GB725" s="14"/>
      <c r="GC725" s="14"/>
      <c r="GD725" s="14"/>
      <c r="GE725" s="14"/>
      <c r="GF725" s="14"/>
      <c r="GG725" s="14"/>
      <c r="GH725" s="14"/>
      <c r="GI725" s="14"/>
      <c r="GJ725" s="14"/>
      <c r="GK725" s="14"/>
      <c r="GL725" s="14"/>
      <c r="GM725" s="14"/>
      <c r="GN725" s="14"/>
      <c r="GO725" s="14"/>
      <c r="GP725" s="14"/>
      <c r="GQ725" s="14"/>
      <c r="GR725" s="14"/>
      <c r="GS725" s="14"/>
      <c r="GT725" s="14"/>
      <c r="GU725" s="14"/>
      <c r="GV725" s="14"/>
      <c r="GW725" s="14"/>
      <c r="GX725" s="14"/>
      <c r="GY725" s="14"/>
    </row>
    <row r="726" spans="1:207" ht="25.9" customHeight="1" x14ac:dyDescent="0.25">
      <c r="A726" s="198" t="s">
        <v>1420</v>
      </c>
      <c r="B726" s="106" t="s">
        <v>402</v>
      </c>
      <c r="C726" s="179">
        <v>1965</v>
      </c>
      <c r="D726" s="179" t="s">
        <v>232</v>
      </c>
      <c r="E726" s="72" t="s">
        <v>20</v>
      </c>
      <c r="F726" s="71">
        <v>4</v>
      </c>
      <c r="G726" s="71">
        <v>4</v>
      </c>
      <c r="H726" s="53">
        <v>2691.5</v>
      </c>
      <c r="I726" s="53">
        <v>0</v>
      </c>
      <c r="J726" s="53">
        <f t="shared" si="148"/>
        <v>2691.5</v>
      </c>
      <c r="K726" s="37">
        <f t="shared" si="152"/>
        <v>26462774.380000003</v>
      </c>
      <c r="L726" s="44">
        <v>0</v>
      </c>
      <c r="M726" s="44">
        <v>0</v>
      </c>
      <c r="N726" s="44">
        <v>0</v>
      </c>
      <c r="O726" s="53">
        <f>'[1]Прод. прилож'!$C$821</f>
        <v>26462774.380000003</v>
      </c>
      <c r="P726" s="44">
        <f t="shared" si="151"/>
        <v>9831.9800780234073</v>
      </c>
      <c r="Q726" s="50">
        <v>9673</v>
      </c>
      <c r="R726" s="69" t="s">
        <v>95</v>
      </c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4"/>
      <c r="BQ726" s="14"/>
      <c r="BR726" s="14"/>
      <c r="BS726" s="14"/>
      <c r="BT726" s="14"/>
      <c r="BU726" s="14"/>
      <c r="BV726" s="14"/>
      <c r="BW726" s="14"/>
      <c r="BX726" s="14"/>
      <c r="BY726" s="14"/>
      <c r="BZ726" s="14"/>
      <c r="CA726" s="14"/>
      <c r="CB726" s="14"/>
      <c r="CC726" s="14"/>
      <c r="CD726" s="14"/>
      <c r="CE726" s="14"/>
      <c r="CF726" s="14"/>
      <c r="CG726" s="14"/>
      <c r="CH726" s="14"/>
      <c r="CI726" s="14"/>
      <c r="CJ726" s="14"/>
      <c r="CK726" s="14"/>
      <c r="CL726" s="14"/>
      <c r="CM726" s="14"/>
      <c r="CN726" s="14"/>
      <c r="CO726" s="14"/>
      <c r="CP726" s="14"/>
      <c r="CQ726" s="14"/>
      <c r="CR726" s="14"/>
      <c r="CS726" s="14"/>
      <c r="CT726" s="14"/>
      <c r="CU726" s="14"/>
      <c r="CV726" s="14"/>
      <c r="CW726" s="14"/>
      <c r="CX726" s="14"/>
      <c r="CY726" s="14"/>
      <c r="CZ726" s="14"/>
      <c r="DA726" s="14"/>
      <c r="DB726" s="14"/>
      <c r="DC726" s="14"/>
      <c r="DD726" s="14"/>
      <c r="DE726" s="14"/>
      <c r="DF726" s="14"/>
      <c r="DG726" s="14"/>
      <c r="DH726" s="14"/>
      <c r="DI726" s="14"/>
      <c r="DJ726" s="14"/>
      <c r="DK726" s="14"/>
      <c r="DL726" s="14"/>
      <c r="DM726" s="14"/>
      <c r="DN726" s="14"/>
      <c r="DO726" s="14"/>
      <c r="DP726" s="14"/>
      <c r="DQ726" s="14"/>
      <c r="DR726" s="14"/>
      <c r="DS726" s="14"/>
      <c r="DT726" s="14"/>
      <c r="DU726" s="14"/>
      <c r="DV726" s="14"/>
      <c r="DW726" s="14"/>
      <c r="DX726" s="14"/>
      <c r="DY726" s="14"/>
      <c r="DZ726" s="14"/>
      <c r="EA726" s="14"/>
      <c r="EB726" s="14"/>
      <c r="EC726" s="14"/>
      <c r="ED726" s="14"/>
      <c r="EE726" s="14"/>
      <c r="EF726" s="14"/>
      <c r="EG726" s="14"/>
      <c r="EH726" s="14"/>
      <c r="EI726" s="14"/>
      <c r="EJ726" s="14"/>
      <c r="EK726" s="14"/>
      <c r="EL726" s="14"/>
      <c r="EM726" s="14"/>
      <c r="EN726" s="14"/>
      <c r="EO726" s="14"/>
      <c r="EP726" s="14"/>
      <c r="EQ726" s="14"/>
      <c r="ER726" s="14"/>
      <c r="ES726" s="14"/>
      <c r="ET726" s="14"/>
      <c r="EU726" s="14"/>
      <c r="EV726" s="14"/>
      <c r="EW726" s="14"/>
      <c r="EX726" s="14"/>
      <c r="EY726" s="14"/>
      <c r="EZ726" s="14"/>
      <c r="FA726" s="14"/>
      <c r="FB726" s="14"/>
      <c r="FC726" s="14"/>
      <c r="FD726" s="14"/>
      <c r="FE726" s="14"/>
      <c r="FF726" s="14"/>
      <c r="FG726" s="14"/>
      <c r="FH726" s="14"/>
      <c r="FI726" s="14"/>
      <c r="FJ726" s="14"/>
      <c r="FK726" s="14"/>
      <c r="FL726" s="14"/>
      <c r="FM726" s="14"/>
      <c r="FN726" s="14"/>
      <c r="FO726" s="14"/>
      <c r="FP726" s="14"/>
      <c r="FQ726" s="14"/>
      <c r="FR726" s="14"/>
      <c r="FS726" s="14"/>
      <c r="FT726" s="14"/>
      <c r="FU726" s="14"/>
      <c r="FV726" s="14"/>
      <c r="FW726" s="14"/>
      <c r="FX726" s="14"/>
      <c r="FY726" s="14"/>
      <c r="FZ726" s="14"/>
      <c r="GA726" s="14"/>
      <c r="GB726" s="14"/>
      <c r="GC726" s="14"/>
      <c r="GD726" s="14"/>
      <c r="GE726" s="14"/>
      <c r="GF726" s="14"/>
      <c r="GG726" s="14"/>
      <c r="GH726" s="14"/>
      <c r="GI726" s="14"/>
      <c r="GJ726" s="14"/>
      <c r="GK726" s="14"/>
      <c r="GL726" s="14"/>
      <c r="GM726" s="14"/>
      <c r="GN726" s="14"/>
      <c r="GO726" s="14"/>
      <c r="GP726" s="14"/>
      <c r="GQ726" s="14"/>
      <c r="GR726" s="14"/>
      <c r="GS726" s="14"/>
      <c r="GT726" s="14"/>
      <c r="GU726" s="14"/>
      <c r="GV726" s="14"/>
      <c r="GW726" s="14"/>
      <c r="GX726" s="14"/>
      <c r="GY726" s="14"/>
    </row>
    <row r="727" spans="1:207" s="16" customFormat="1" ht="25.9" customHeight="1" x14ac:dyDescent="0.25">
      <c r="A727" s="198" t="s">
        <v>1421</v>
      </c>
      <c r="B727" s="106" t="s">
        <v>450</v>
      </c>
      <c r="C727" s="179">
        <v>1957</v>
      </c>
      <c r="D727" s="179" t="s">
        <v>232</v>
      </c>
      <c r="E727" s="72" t="s">
        <v>887</v>
      </c>
      <c r="F727" s="71">
        <v>2</v>
      </c>
      <c r="G727" s="71">
        <v>2</v>
      </c>
      <c r="H727" s="53">
        <v>693.8</v>
      </c>
      <c r="I727" s="53">
        <v>0</v>
      </c>
      <c r="J727" s="53">
        <f t="shared" si="148"/>
        <v>693.8</v>
      </c>
      <c r="K727" s="37">
        <f t="shared" si="152"/>
        <v>4519800</v>
      </c>
      <c r="L727" s="44">
        <v>0</v>
      </c>
      <c r="M727" s="44">
        <v>0</v>
      </c>
      <c r="N727" s="44">
        <v>0</v>
      </c>
      <c r="O727" s="53">
        <f>'[1]Прод. прилож'!$C$1257</f>
        <v>4519800</v>
      </c>
      <c r="P727" s="44">
        <f t="shared" si="151"/>
        <v>6514.5575093686948</v>
      </c>
      <c r="Q727" s="50">
        <v>9673</v>
      </c>
      <c r="R727" s="69" t="s">
        <v>96</v>
      </c>
      <c r="S727" s="65"/>
      <c r="T727" s="17"/>
    </row>
    <row r="728" spans="1:207" s="15" customFormat="1" ht="34.9" customHeight="1" x14ac:dyDescent="0.25">
      <c r="A728" s="224" t="s">
        <v>2634</v>
      </c>
      <c r="B728" s="224"/>
      <c r="C728" s="224"/>
      <c r="D728" s="224"/>
      <c r="E728" s="224"/>
      <c r="F728" s="224"/>
      <c r="G728" s="224"/>
      <c r="H728" s="224"/>
      <c r="I728" s="224"/>
      <c r="J728" s="224"/>
      <c r="K728" s="224"/>
      <c r="L728" s="224"/>
      <c r="M728" s="224"/>
      <c r="N728" s="224"/>
      <c r="O728" s="224"/>
      <c r="P728" s="224"/>
      <c r="Q728" s="224"/>
      <c r="R728" s="224"/>
      <c r="S728" s="57"/>
      <c r="T728" s="16"/>
      <c r="U728" s="16"/>
    </row>
    <row r="729" spans="1:207" s="15" customFormat="1" ht="34.9" customHeight="1" x14ac:dyDescent="0.25">
      <c r="A729" s="227" t="s">
        <v>77</v>
      </c>
      <c r="B729" s="227"/>
      <c r="C729" s="202" t="s">
        <v>21</v>
      </c>
      <c r="D729" s="202" t="s">
        <v>21</v>
      </c>
      <c r="E729" s="202" t="s">
        <v>21</v>
      </c>
      <c r="F729" s="96" t="s">
        <v>21</v>
      </c>
      <c r="G729" s="96" t="s">
        <v>21</v>
      </c>
      <c r="H729" s="97">
        <f>SUM(H730:H735)</f>
        <v>2706.88</v>
      </c>
      <c r="I729" s="97">
        <f t="shared" ref="I729:O729" si="153">SUM(I730:I735)</f>
        <v>1083.8000000000002</v>
      </c>
      <c r="J729" s="97">
        <f t="shared" si="153"/>
        <v>1558.6999999999998</v>
      </c>
      <c r="K729" s="97">
        <f t="shared" si="153"/>
        <v>23449134.499999996</v>
      </c>
      <c r="L729" s="97">
        <f t="shared" si="153"/>
        <v>0</v>
      </c>
      <c r="M729" s="97">
        <f t="shared" si="153"/>
        <v>0</v>
      </c>
      <c r="N729" s="97">
        <f t="shared" si="153"/>
        <v>0</v>
      </c>
      <c r="O729" s="97">
        <f t="shared" si="153"/>
        <v>23449134.499999996</v>
      </c>
      <c r="P729" s="34">
        <f>K729/H729</f>
        <v>8662.7905559167739</v>
      </c>
      <c r="Q729" s="98" t="s">
        <v>21</v>
      </c>
      <c r="R729" s="99" t="s">
        <v>21</v>
      </c>
      <c r="S729" s="57"/>
      <c r="T729" s="16"/>
      <c r="U729" s="16"/>
    </row>
    <row r="730" spans="1:207" s="14" customFormat="1" ht="25.9" customHeight="1" x14ac:dyDescent="0.25">
      <c r="A730" s="70" t="s">
        <v>1422</v>
      </c>
      <c r="B730" s="106" t="s">
        <v>403</v>
      </c>
      <c r="C730" s="72">
        <v>1967</v>
      </c>
      <c r="D730" s="203" t="s">
        <v>232</v>
      </c>
      <c r="E730" s="72" t="s">
        <v>20</v>
      </c>
      <c r="F730" s="71">
        <v>2</v>
      </c>
      <c r="G730" s="71">
        <v>2</v>
      </c>
      <c r="H730" s="37">
        <v>571.1</v>
      </c>
      <c r="I730" s="37">
        <v>279.40000000000003</v>
      </c>
      <c r="J730" s="37">
        <v>291.7</v>
      </c>
      <c r="K730" s="37">
        <f t="shared" ref="K730:K735" si="154">SUM(L730:O730)</f>
        <v>2560440</v>
      </c>
      <c r="L730" s="44">
        <v>0</v>
      </c>
      <c r="M730" s="44">
        <v>0</v>
      </c>
      <c r="N730" s="44">
        <v>0</v>
      </c>
      <c r="O730" s="53">
        <f>'[1]Прод. прилож'!$C$293</f>
        <v>2560440</v>
      </c>
      <c r="P730" s="44">
        <f t="shared" ref="P730:P735" si="155">K730/H730</f>
        <v>4483.3479250569071</v>
      </c>
      <c r="Q730" s="50">
        <v>9673</v>
      </c>
      <c r="R730" s="69" t="s">
        <v>94</v>
      </c>
    </row>
    <row r="731" spans="1:207" s="14" customFormat="1" ht="25.9" customHeight="1" x14ac:dyDescent="0.25">
      <c r="A731" s="70" t="s">
        <v>1423</v>
      </c>
      <c r="B731" s="106" t="s">
        <v>404</v>
      </c>
      <c r="C731" s="72">
        <v>1964</v>
      </c>
      <c r="D731" s="203" t="s">
        <v>232</v>
      </c>
      <c r="E731" s="72" t="s">
        <v>20</v>
      </c>
      <c r="F731" s="71">
        <v>2</v>
      </c>
      <c r="G731" s="71">
        <v>2</v>
      </c>
      <c r="H731" s="37">
        <v>470.28</v>
      </c>
      <c r="I731" s="37">
        <v>160.19999999999999</v>
      </c>
      <c r="J731" s="37">
        <v>245.7</v>
      </c>
      <c r="K731" s="37">
        <f t="shared" si="154"/>
        <v>5075165</v>
      </c>
      <c r="L731" s="44">
        <v>0</v>
      </c>
      <c r="M731" s="44">
        <v>0</v>
      </c>
      <c r="N731" s="44">
        <v>0</v>
      </c>
      <c r="O731" s="53">
        <f>'[1]Прод. прилож'!$C$294</f>
        <v>5075165</v>
      </c>
      <c r="P731" s="44">
        <f t="shared" si="155"/>
        <v>10791.794250233905</v>
      </c>
      <c r="Q731" s="50">
        <v>9673</v>
      </c>
      <c r="R731" s="69" t="s">
        <v>94</v>
      </c>
    </row>
    <row r="732" spans="1:207" s="14" customFormat="1" ht="25.9" customHeight="1" x14ac:dyDescent="0.25">
      <c r="A732" s="70" t="s">
        <v>1424</v>
      </c>
      <c r="B732" s="106" t="s">
        <v>405</v>
      </c>
      <c r="C732" s="72">
        <v>1963</v>
      </c>
      <c r="D732" s="203" t="s">
        <v>232</v>
      </c>
      <c r="E732" s="72" t="s">
        <v>20</v>
      </c>
      <c r="F732" s="71">
        <v>2</v>
      </c>
      <c r="G732" s="71">
        <v>2</v>
      </c>
      <c r="H732" s="37">
        <v>421.4</v>
      </c>
      <c r="I732" s="37">
        <v>167.89999999999998</v>
      </c>
      <c r="J732" s="37">
        <v>253.5</v>
      </c>
      <c r="K732" s="37">
        <f t="shared" si="154"/>
        <v>5594919.4000000004</v>
      </c>
      <c r="L732" s="44">
        <v>0</v>
      </c>
      <c r="M732" s="44">
        <v>0</v>
      </c>
      <c r="N732" s="44">
        <v>0</v>
      </c>
      <c r="O732" s="53">
        <f>'[1]Прод. прилож'!$C$823</f>
        <v>5594919.4000000004</v>
      </c>
      <c r="P732" s="44">
        <f t="shared" si="155"/>
        <v>13276.980066445185</v>
      </c>
      <c r="Q732" s="50">
        <v>9673</v>
      </c>
      <c r="R732" s="69" t="s">
        <v>95</v>
      </c>
    </row>
    <row r="733" spans="1:207" s="14" customFormat="1" ht="25.9" customHeight="1" x14ac:dyDescent="0.25">
      <c r="A733" s="70" t="s">
        <v>1425</v>
      </c>
      <c r="B733" s="106" t="s">
        <v>406</v>
      </c>
      <c r="C733" s="72">
        <v>1963</v>
      </c>
      <c r="D733" s="203" t="s">
        <v>232</v>
      </c>
      <c r="E733" s="72" t="s">
        <v>20</v>
      </c>
      <c r="F733" s="71">
        <v>2</v>
      </c>
      <c r="G733" s="71">
        <v>2</v>
      </c>
      <c r="H733" s="37">
        <v>417.3</v>
      </c>
      <c r="I733" s="37">
        <v>162.60000000000002</v>
      </c>
      <c r="J733" s="37">
        <v>254.7</v>
      </c>
      <c r="K733" s="37">
        <f t="shared" si="154"/>
        <v>5543968.5</v>
      </c>
      <c r="L733" s="44">
        <v>0</v>
      </c>
      <c r="M733" s="44">
        <v>0</v>
      </c>
      <c r="N733" s="44">
        <v>0</v>
      </c>
      <c r="O733" s="53">
        <f>'[1]Прод. прилож'!$C$824</f>
        <v>5543968.5</v>
      </c>
      <c r="P733" s="44">
        <f t="shared" si="155"/>
        <v>13285.330697340043</v>
      </c>
      <c r="Q733" s="50">
        <v>9673</v>
      </c>
      <c r="R733" s="69" t="s">
        <v>95</v>
      </c>
    </row>
    <row r="734" spans="1:207" s="14" customFormat="1" ht="25.9" customHeight="1" x14ac:dyDescent="0.25">
      <c r="A734" s="70" t="s">
        <v>1426</v>
      </c>
      <c r="B734" s="106" t="s">
        <v>407</v>
      </c>
      <c r="C734" s="72">
        <v>1963</v>
      </c>
      <c r="D734" s="203" t="s">
        <v>232</v>
      </c>
      <c r="E734" s="72" t="s">
        <v>20</v>
      </c>
      <c r="F734" s="71">
        <v>2</v>
      </c>
      <c r="G734" s="71">
        <v>2</v>
      </c>
      <c r="H734" s="37">
        <v>410.2</v>
      </c>
      <c r="I734" s="37">
        <v>154.6</v>
      </c>
      <c r="J734" s="37">
        <v>255.6</v>
      </c>
      <c r="K734" s="37">
        <f t="shared" si="154"/>
        <v>2320002.4</v>
      </c>
      <c r="L734" s="44">
        <v>0</v>
      </c>
      <c r="M734" s="44">
        <v>0</v>
      </c>
      <c r="N734" s="44">
        <v>0</v>
      </c>
      <c r="O734" s="53">
        <f>'[1]Прод. прилож'!$C$1259</f>
        <v>2320002.4</v>
      </c>
      <c r="P734" s="44">
        <f t="shared" si="155"/>
        <v>5655.783520234032</v>
      </c>
      <c r="Q734" s="50">
        <v>9673</v>
      </c>
      <c r="R734" s="69" t="s">
        <v>96</v>
      </c>
    </row>
    <row r="735" spans="1:207" s="14" customFormat="1" ht="25.9" customHeight="1" x14ac:dyDescent="0.25">
      <c r="A735" s="70" t="s">
        <v>1427</v>
      </c>
      <c r="B735" s="106" t="s">
        <v>408</v>
      </c>
      <c r="C735" s="72">
        <v>1963</v>
      </c>
      <c r="D735" s="203" t="s">
        <v>232</v>
      </c>
      <c r="E735" s="72" t="s">
        <v>20</v>
      </c>
      <c r="F735" s="71">
        <v>2</v>
      </c>
      <c r="G735" s="71">
        <v>2</v>
      </c>
      <c r="H735" s="37">
        <v>416.6</v>
      </c>
      <c r="I735" s="37">
        <v>159.10000000000002</v>
      </c>
      <c r="J735" s="37">
        <v>257.5</v>
      </c>
      <c r="K735" s="37">
        <f t="shared" si="154"/>
        <v>2354639.2000000002</v>
      </c>
      <c r="L735" s="44">
        <v>0</v>
      </c>
      <c r="M735" s="44">
        <v>0</v>
      </c>
      <c r="N735" s="44">
        <v>0</v>
      </c>
      <c r="O735" s="50">
        <f>'[1]Прод. прилож'!$C$1260</f>
        <v>2354639.2000000002</v>
      </c>
      <c r="P735" s="44">
        <f t="shared" si="155"/>
        <v>5652.0384061449831</v>
      </c>
      <c r="Q735" s="50">
        <v>9673</v>
      </c>
      <c r="R735" s="69" t="s">
        <v>96</v>
      </c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  <c r="FE735" s="2"/>
      <c r="FF735" s="2"/>
      <c r="FG735" s="2"/>
      <c r="FH735" s="2"/>
      <c r="FI735" s="2"/>
      <c r="FJ735" s="2"/>
      <c r="FK735" s="2"/>
      <c r="FL735" s="2"/>
      <c r="FM735" s="2"/>
      <c r="FN735" s="2"/>
      <c r="FO735" s="2"/>
      <c r="FP735" s="2"/>
      <c r="FQ735" s="2"/>
      <c r="FR735" s="2"/>
      <c r="FS735" s="2"/>
      <c r="FT735" s="2"/>
      <c r="FU735" s="2"/>
      <c r="FV735" s="2"/>
      <c r="FW735" s="2"/>
      <c r="FX735" s="2"/>
      <c r="FY735" s="2"/>
      <c r="FZ735" s="2"/>
      <c r="GA735" s="2"/>
      <c r="GB735" s="2"/>
      <c r="GC735" s="2"/>
      <c r="GD735" s="2"/>
      <c r="GE735" s="2"/>
      <c r="GF735" s="2"/>
      <c r="GG735" s="2"/>
      <c r="GH735" s="2"/>
      <c r="GI735" s="2"/>
      <c r="GJ735" s="2"/>
      <c r="GK735" s="2"/>
      <c r="GL735" s="2"/>
      <c r="GM735" s="2"/>
      <c r="GN735" s="2"/>
      <c r="GO735" s="2"/>
      <c r="GP735" s="2"/>
      <c r="GQ735" s="2"/>
      <c r="GR735" s="2"/>
      <c r="GS735" s="2"/>
      <c r="GT735" s="2"/>
      <c r="GU735" s="2"/>
      <c r="GV735" s="2"/>
      <c r="GW735" s="2"/>
      <c r="GX735" s="2"/>
      <c r="GY735" s="2"/>
    </row>
    <row r="736" spans="1:207" s="15" customFormat="1" ht="34.9" customHeight="1" x14ac:dyDescent="0.25">
      <c r="A736" s="224" t="s">
        <v>2635</v>
      </c>
      <c r="B736" s="224"/>
      <c r="C736" s="224"/>
      <c r="D736" s="224"/>
      <c r="E736" s="224"/>
      <c r="F736" s="224"/>
      <c r="G736" s="224"/>
      <c r="H736" s="224"/>
      <c r="I736" s="224"/>
      <c r="J736" s="224"/>
      <c r="K736" s="224"/>
      <c r="L736" s="224"/>
      <c r="M736" s="224"/>
      <c r="N736" s="224"/>
      <c r="O736" s="224"/>
      <c r="P736" s="224"/>
      <c r="Q736" s="224"/>
      <c r="R736" s="224"/>
      <c r="S736" s="57"/>
      <c r="T736" s="16"/>
      <c r="U736" s="16"/>
    </row>
    <row r="737" spans="1:207" s="15" customFormat="1" ht="34.9" customHeight="1" x14ac:dyDescent="0.25">
      <c r="A737" s="227" t="s">
        <v>51</v>
      </c>
      <c r="B737" s="227"/>
      <c r="C737" s="161" t="s">
        <v>21</v>
      </c>
      <c r="D737" s="161" t="s">
        <v>21</v>
      </c>
      <c r="E737" s="161" t="s">
        <v>21</v>
      </c>
      <c r="F737" s="96" t="s">
        <v>21</v>
      </c>
      <c r="G737" s="96" t="s">
        <v>21</v>
      </c>
      <c r="H737" s="97">
        <f>SUM(H738:H739)</f>
        <v>1094.42</v>
      </c>
      <c r="I737" s="97">
        <f t="shared" ref="I737:O737" si="156">SUM(I738:I739)</f>
        <v>549.79999999999995</v>
      </c>
      <c r="J737" s="97">
        <f t="shared" si="156"/>
        <v>463.09999999999997</v>
      </c>
      <c r="K737" s="97">
        <f t="shared" si="156"/>
        <v>12423897.140000001</v>
      </c>
      <c r="L737" s="97">
        <f t="shared" si="156"/>
        <v>0</v>
      </c>
      <c r="M737" s="97">
        <f t="shared" si="156"/>
        <v>0</v>
      </c>
      <c r="N737" s="97">
        <f t="shared" si="156"/>
        <v>0</v>
      </c>
      <c r="O737" s="97">
        <f t="shared" si="156"/>
        <v>12423897.140000001</v>
      </c>
      <c r="P737" s="34">
        <f>K737/H737</f>
        <v>11352.037736883463</v>
      </c>
      <c r="Q737" s="98" t="s">
        <v>21</v>
      </c>
      <c r="R737" s="99" t="s">
        <v>21</v>
      </c>
      <c r="S737" s="57"/>
      <c r="T737" s="16"/>
      <c r="U737" s="16"/>
    </row>
    <row r="738" spans="1:207" s="14" customFormat="1" ht="25.9" customHeight="1" x14ac:dyDescent="0.25">
      <c r="A738" s="69" t="s">
        <v>1428</v>
      </c>
      <c r="B738" s="106" t="s">
        <v>414</v>
      </c>
      <c r="C738" s="72">
        <v>1963</v>
      </c>
      <c r="D738" s="179" t="s">
        <v>232</v>
      </c>
      <c r="E738" s="72" t="s">
        <v>20</v>
      </c>
      <c r="F738" s="71">
        <v>2</v>
      </c>
      <c r="G738" s="71">
        <v>2</v>
      </c>
      <c r="H738" s="37">
        <v>777.72</v>
      </c>
      <c r="I738" s="37">
        <v>429.3</v>
      </c>
      <c r="J738" s="37">
        <v>266.89999999999998</v>
      </c>
      <c r="K738" s="37">
        <f>SUM(L738:O738)</f>
        <v>10234112.040000001</v>
      </c>
      <c r="L738" s="44">
        <v>0</v>
      </c>
      <c r="M738" s="44">
        <v>0</v>
      </c>
      <c r="N738" s="44">
        <v>0</v>
      </c>
      <c r="O738" s="50">
        <f>'[1]Прод. прилож'!$C$296</f>
        <v>10234112.040000001</v>
      </c>
      <c r="P738" s="44">
        <f>K738/H738</f>
        <v>13159.121586174973</v>
      </c>
      <c r="Q738" s="50">
        <v>9673</v>
      </c>
      <c r="R738" s="69" t="s">
        <v>94</v>
      </c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  <c r="FE738" s="2"/>
      <c r="FF738" s="2"/>
      <c r="FG738" s="2"/>
      <c r="FH738" s="2"/>
      <c r="FI738" s="2"/>
      <c r="FJ738" s="2"/>
      <c r="FK738" s="2"/>
      <c r="FL738" s="2"/>
      <c r="FM738" s="2"/>
      <c r="FN738" s="2"/>
      <c r="FO738" s="2"/>
      <c r="FP738" s="2"/>
      <c r="FQ738" s="2"/>
      <c r="FR738" s="2"/>
      <c r="FS738" s="2"/>
      <c r="FT738" s="2"/>
      <c r="FU738" s="2"/>
      <c r="FV738" s="2"/>
      <c r="FW738" s="2"/>
      <c r="FX738" s="2"/>
      <c r="FY738" s="2"/>
      <c r="FZ738" s="2"/>
      <c r="GA738" s="2"/>
      <c r="GB738" s="2"/>
      <c r="GC738" s="2"/>
      <c r="GD738" s="2"/>
      <c r="GE738" s="2"/>
      <c r="GF738" s="2"/>
      <c r="GG738" s="2"/>
      <c r="GH738" s="2"/>
      <c r="GI738" s="2"/>
      <c r="GJ738" s="2"/>
      <c r="GK738" s="2"/>
      <c r="GL738" s="2"/>
      <c r="GM738" s="2"/>
      <c r="GN738" s="2"/>
      <c r="GO738" s="2"/>
      <c r="GP738" s="2"/>
      <c r="GQ738" s="2"/>
      <c r="GR738" s="2"/>
      <c r="GS738" s="2"/>
      <c r="GT738" s="2"/>
      <c r="GU738" s="2"/>
      <c r="GV738" s="2"/>
      <c r="GW738" s="2"/>
      <c r="GX738" s="2"/>
      <c r="GY738" s="2"/>
    </row>
    <row r="739" spans="1:207" s="14" customFormat="1" ht="25.9" customHeight="1" x14ac:dyDescent="0.25">
      <c r="A739" s="69" t="s">
        <v>1429</v>
      </c>
      <c r="B739" s="106" t="s">
        <v>441</v>
      </c>
      <c r="C739" s="72">
        <v>1963</v>
      </c>
      <c r="D739" s="179" t="s">
        <v>232</v>
      </c>
      <c r="E739" s="72" t="s">
        <v>20</v>
      </c>
      <c r="F739" s="71">
        <v>2</v>
      </c>
      <c r="G739" s="71">
        <v>1</v>
      </c>
      <c r="H739" s="37">
        <v>316.7</v>
      </c>
      <c r="I739" s="37">
        <v>120.5</v>
      </c>
      <c r="J739" s="37">
        <v>196.2</v>
      </c>
      <c r="K739" s="37">
        <f>SUM(L739:O739)</f>
        <v>2189785.1</v>
      </c>
      <c r="L739" s="44">
        <v>0</v>
      </c>
      <c r="M739" s="44">
        <v>0</v>
      </c>
      <c r="N739" s="44">
        <v>0</v>
      </c>
      <c r="O739" s="50">
        <f>'[1]Прод. прилож'!$C$826</f>
        <v>2189785.1</v>
      </c>
      <c r="P739" s="44">
        <f>K739/H739</f>
        <v>6914.3830123144935</v>
      </c>
      <c r="Q739" s="50">
        <v>9673</v>
      </c>
      <c r="R739" s="69" t="s">
        <v>95</v>
      </c>
      <c r="S739" s="18"/>
      <c r="T739" s="18"/>
    </row>
    <row r="740" spans="1:207" s="15" customFormat="1" ht="34.9" customHeight="1" x14ac:dyDescent="0.25">
      <c r="A740" s="224" t="s">
        <v>2636</v>
      </c>
      <c r="B740" s="224"/>
      <c r="C740" s="224"/>
      <c r="D740" s="224"/>
      <c r="E740" s="224"/>
      <c r="F740" s="224"/>
      <c r="G740" s="224"/>
      <c r="H740" s="224"/>
      <c r="I740" s="224"/>
      <c r="J740" s="224"/>
      <c r="K740" s="224"/>
      <c r="L740" s="224"/>
      <c r="M740" s="224"/>
      <c r="N740" s="224"/>
      <c r="O740" s="224"/>
      <c r="P740" s="224"/>
      <c r="Q740" s="224"/>
      <c r="R740" s="224"/>
      <c r="S740" s="57"/>
      <c r="T740" s="16"/>
      <c r="U740" s="16"/>
    </row>
    <row r="741" spans="1:207" s="15" customFormat="1" ht="34.9" customHeight="1" x14ac:dyDescent="0.25">
      <c r="A741" s="227" t="s">
        <v>53</v>
      </c>
      <c r="B741" s="227"/>
      <c r="C741" s="161" t="s">
        <v>21</v>
      </c>
      <c r="D741" s="161" t="s">
        <v>21</v>
      </c>
      <c r="E741" s="161" t="s">
        <v>21</v>
      </c>
      <c r="F741" s="96" t="s">
        <v>21</v>
      </c>
      <c r="G741" s="96" t="s">
        <v>21</v>
      </c>
      <c r="H741" s="97">
        <f t="shared" ref="H741:O741" si="157">SUM(H743:H748)</f>
        <v>3415.6000000000004</v>
      </c>
      <c r="I741" s="97">
        <f t="shared" si="157"/>
        <v>260.97000000000003</v>
      </c>
      <c r="J741" s="97">
        <f t="shared" si="157"/>
        <v>2946.6</v>
      </c>
      <c r="K741" s="97">
        <f t="shared" si="157"/>
        <v>31781395.120000005</v>
      </c>
      <c r="L741" s="97">
        <f t="shared" si="157"/>
        <v>0</v>
      </c>
      <c r="M741" s="97">
        <f t="shared" si="157"/>
        <v>0</v>
      </c>
      <c r="N741" s="97">
        <f t="shared" si="157"/>
        <v>0</v>
      </c>
      <c r="O741" s="97">
        <f t="shared" si="157"/>
        <v>31781395.120000005</v>
      </c>
      <c r="P741" s="34">
        <f>K741/H741</f>
        <v>9304.7766483194755</v>
      </c>
      <c r="Q741" s="98" t="s">
        <v>21</v>
      </c>
      <c r="R741" s="99" t="s">
        <v>21</v>
      </c>
      <c r="S741" s="57"/>
      <c r="T741" s="16"/>
      <c r="U741" s="16"/>
    </row>
    <row r="742" spans="1:207" s="115" customFormat="1" ht="22.9" customHeight="1" x14ac:dyDescent="0.25">
      <c r="A742" s="70" t="s">
        <v>1430</v>
      </c>
      <c r="B742" s="106" t="s">
        <v>1913</v>
      </c>
      <c r="C742" s="70" t="s">
        <v>1914</v>
      </c>
      <c r="D742" s="72" t="s">
        <v>232</v>
      </c>
      <c r="E742" s="72" t="s">
        <v>20</v>
      </c>
      <c r="F742" s="64">
        <v>2</v>
      </c>
      <c r="G742" s="64">
        <v>2</v>
      </c>
      <c r="H742" s="63">
        <v>490.2</v>
      </c>
      <c r="I742" s="63">
        <v>0</v>
      </c>
      <c r="J742" s="63">
        <v>365.6</v>
      </c>
      <c r="K742" s="37">
        <f>SUM(L742:O742)</f>
        <v>1076968.6000000001</v>
      </c>
      <c r="L742" s="53">
        <v>0</v>
      </c>
      <c r="M742" s="53">
        <v>0</v>
      </c>
      <c r="N742" s="53">
        <v>0</v>
      </c>
      <c r="O742" s="63">
        <f>'[1]Прод. прилож'!$C$1262</f>
        <v>1076968.6000000001</v>
      </c>
      <c r="P742" s="50">
        <f>K742/H742</f>
        <v>2196.9983680130563</v>
      </c>
      <c r="Q742" s="37">
        <v>9673</v>
      </c>
      <c r="R742" s="70" t="s">
        <v>96</v>
      </c>
    </row>
    <row r="743" spans="1:207" s="14" customFormat="1" ht="25.15" customHeight="1" x14ac:dyDescent="0.25">
      <c r="A743" s="70" t="s">
        <v>1431</v>
      </c>
      <c r="B743" s="106" t="s">
        <v>422</v>
      </c>
      <c r="C743" s="72">
        <v>1961</v>
      </c>
      <c r="D743" s="179" t="s">
        <v>232</v>
      </c>
      <c r="E743" s="72" t="s">
        <v>20</v>
      </c>
      <c r="F743" s="71">
        <v>2</v>
      </c>
      <c r="G743" s="71">
        <v>2</v>
      </c>
      <c r="H743" s="37">
        <v>800</v>
      </c>
      <c r="I743" s="37">
        <v>54.37</v>
      </c>
      <c r="J743" s="37">
        <v>628.6</v>
      </c>
      <c r="K743" s="37">
        <f t="shared" ref="K743:K748" si="158">SUM(L743:O743)</f>
        <v>713600</v>
      </c>
      <c r="L743" s="44">
        <v>0</v>
      </c>
      <c r="M743" s="44">
        <v>0</v>
      </c>
      <c r="N743" s="44">
        <v>0</v>
      </c>
      <c r="O743" s="50">
        <f>'[1]Прод. прилож'!$C$298</f>
        <v>713600</v>
      </c>
      <c r="P743" s="44">
        <f t="shared" ref="P743:P748" si="159">K743/H743</f>
        <v>892</v>
      </c>
      <c r="Q743" s="50">
        <v>9673</v>
      </c>
      <c r="R743" s="69" t="s">
        <v>94</v>
      </c>
      <c r="T743" s="18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  <c r="FE743" s="2"/>
      <c r="FF743" s="2"/>
      <c r="FG743" s="2"/>
      <c r="FH743" s="2"/>
      <c r="FI743" s="2"/>
      <c r="FJ743" s="2"/>
      <c r="FK743" s="2"/>
      <c r="FL743" s="2"/>
      <c r="FM743" s="2"/>
      <c r="FN743" s="2"/>
      <c r="FO743" s="2"/>
      <c r="FP743" s="2"/>
      <c r="FQ743" s="2"/>
      <c r="FR743" s="2"/>
      <c r="FS743" s="2"/>
      <c r="FT743" s="2"/>
      <c r="FU743" s="2"/>
      <c r="FV743" s="2"/>
      <c r="FW743" s="2"/>
      <c r="FX743" s="2"/>
      <c r="FY743" s="2"/>
      <c r="FZ743" s="2"/>
      <c r="GA743" s="2"/>
      <c r="GB743" s="2"/>
      <c r="GC743" s="2"/>
      <c r="GD743" s="2"/>
      <c r="GE743" s="2"/>
      <c r="GF743" s="2"/>
      <c r="GG743" s="2"/>
      <c r="GH743" s="2"/>
      <c r="GI743" s="2"/>
      <c r="GJ743" s="2"/>
      <c r="GK743" s="2"/>
      <c r="GL743" s="2"/>
      <c r="GM743" s="2"/>
      <c r="GN743" s="2"/>
      <c r="GO743" s="2"/>
      <c r="GP743" s="2"/>
      <c r="GQ743" s="2"/>
      <c r="GR743" s="2"/>
      <c r="GS743" s="2"/>
      <c r="GT743" s="2"/>
      <c r="GU743" s="2"/>
      <c r="GV743" s="2"/>
      <c r="GW743" s="2"/>
      <c r="GX743" s="2"/>
      <c r="GY743" s="2"/>
    </row>
    <row r="744" spans="1:207" s="14" customFormat="1" ht="25.15" customHeight="1" x14ac:dyDescent="0.25">
      <c r="A744" s="70" t="s">
        <v>1432</v>
      </c>
      <c r="B744" s="106" t="s">
        <v>423</v>
      </c>
      <c r="C744" s="72">
        <v>1965</v>
      </c>
      <c r="D744" s="179" t="s">
        <v>232</v>
      </c>
      <c r="E744" s="72" t="s">
        <v>20</v>
      </c>
      <c r="F744" s="71">
        <v>2</v>
      </c>
      <c r="G744" s="71">
        <v>2</v>
      </c>
      <c r="H744" s="37">
        <v>764</v>
      </c>
      <c r="I744" s="37">
        <v>59.1</v>
      </c>
      <c r="J744" s="37">
        <v>613.9</v>
      </c>
      <c r="K744" s="37">
        <f t="shared" si="158"/>
        <v>7700916</v>
      </c>
      <c r="L744" s="44">
        <v>0</v>
      </c>
      <c r="M744" s="44">
        <v>0</v>
      </c>
      <c r="N744" s="44">
        <v>0</v>
      </c>
      <c r="O744" s="50">
        <f>'[1]Прод. прилож'!$C$299</f>
        <v>7700916</v>
      </c>
      <c r="P744" s="44">
        <f t="shared" si="159"/>
        <v>10079.732984293194</v>
      </c>
      <c r="Q744" s="50">
        <v>9673</v>
      </c>
      <c r="R744" s="69" t="s">
        <v>94</v>
      </c>
      <c r="T744" s="18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  <c r="FE744" s="2"/>
      <c r="FF744" s="2"/>
      <c r="FG744" s="2"/>
      <c r="FH744" s="2"/>
      <c r="FI744" s="2"/>
      <c r="FJ744" s="2"/>
      <c r="FK744" s="2"/>
      <c r="FL744" s="2"/>
      <c r="FM744" s="2"/>
      <c r="FN744" s="2"/>
      <c r="FO744" s="2"/>
      <c r="FP744" s="2"/>
      <c r="FQ744" s="2"/>
      <c r="FR744" s="2"/>
      <c r="FS744" s="2"/>
      <c r="FT744" s="2"/>
      <c r="FU744" s="2"/>
      <c r="FV744" s="2"/>
      <c r="FW744" s="2"/>
      <c r="FX744" s="2"/>
      <c r="FY744" s="2"/>
      <c r="FZ744" s="2"/>
      <c r="GA744" s="2"/>
      <c r="GB744" s="2"/>
      <c r="GC744" s="2"/>
      <c r="GD744" s="2"/>
      <c r="GE744" s="2"/>
      <c r="GF744" s="2"/>
      <c r="GG744" s="2"/>
      <c r="GH744" s="2"/>
      <c r="GI744" s="2"/>
      <c r="GJ744" s="2"/>
      <c r="GK744" s="2"/>
      <c r="GL744" s="2"/>
      <c r="GM744" s="2"/>
      <c r="GN744" s="2"/>
      <c r="GO744" s="2"/>
      <c r="GP744" s="2"/>
      <c r="GQ744" s="2"/>
      <c r="GR744" s="2"/>
      <c r="GS744" s="2"/>
      <c r="GT744" s="2"/>
      <c r="GU744" s="2"/>
      <c r="GV744" s="2"/>
      <c r="GW744" s="2"/>
      <c r="GX744" s="2"/>
      <c r="GY744" s="2"/>
    </row>
    <row r="745" spans="1:207" s="14" customFormat="1" ht="25.15" customHeight="1" x14ac:dyDescent="0.25">
      <c r="A745" s="70" t="s">
        <v>1433</v>
      </c>
      <c r="B745" s="106" t="s">
        <v>442</v>
      </c>
      <c r="C745" s="72">
        <v>1966</v>
      </c>
      <c r="D745" s="179" t="s">
        <v>232</v>
      </c>
      <c r="E745" s="72" t="s">
        <v>20</v>
      </c>
      <c r="F745" s="71">
        <v>2</v>
      </c>
      <c r="G745" s="71">
        <v>2</v>
      </c>
      <c r="H745" s="37">
        <v>675.9</v>
      </c>
      <c r="I745" s="37">
        <v>48.9</v>
      </c>
      <c r="J745" s="37">
        <v>627</v>
      </c>
      <c r="K745" s="37">
        <f t="shared" si="158"/>
        <v>7861143.5</v>
      </c>
      <c r="L745" s="44">
        <v>0</v>
      </c>
      <c r="M745" s="44">
        <v>0</v>
      </c>
      <c r="N745" s="44">
        <v>0</v>
      </c>
      <c r="O745" s="50">
        <f>'[1]Прод. прилож'!$C$828</f>
        <v>7861143.5</v>
      </c>
      <c r="P745" s="44">
        <f t="shared" si="159"/>
        <v>11630.631010504512</v>
      </c>
      <c r="Q745" s="50">
        <v>9673</v>
      </c>
      <c r="R745" s="69" t="s">
        <v>95</v>
      </c>
      <c r="S745" s="18"/>
      <c r="T745" s="18"/>
    </row>
    <row r="746" spans="1:207" ht="25.15" customHeight="1" x14ac:dyDescent="0.25">
      <c r="A746" s="70" t="s">
        <v>1434</v>
      </c>
      <c r="B746" s="106" t="s">
        <v>443</v>
      </c>
      <c r="C746" s="72">
        <v>1961</v>
      </c>
      <c r="D746" s="179" t="s">
        <v>232</v>
      </c>
      <c r="E746" s="72" t="s">
        <v>20</v>
      </c>
      <c r="F746" s="71">
        <v>2</v>
      </c>
      <c r="G746" s="71">
        <v>2</v>
      </c>
      <c r="H746" s="37">
        <v>423.8</v>
      </c>
      <c r="I746" s="37">
        <v>41.6</v>
      </c>
      <c r="J746" s="37">
        <v>382.2</v>
      </c>
      <c r="K746" s="37">
        <f t="shared" si="158"/>
        <v>5328113.74</v>
      </c>
      <c r="L746" s="44">
        <v>0</v>
      </c>
      <c r="M746" s="44">
        <v>0</v>
      </c>
      <c r="N746" s="44">
        <v>0</v>
      </c>
      <c r="O746" s="50">
        <f>'[1]Прод. прилож'!$C$829</f>
        <v>5328113.74</v>
      </c>
      <c r="P746" s="44">
        <f t="shared" si="159"/>
        <v>12572.236290703162</v>
      </c>
      <c r="Q746" s="50">
        <v>9673</v>
      </c>
      <c r="R746" s="69" t="s">
        <v>95</v>
      </c>
      <c r="S746" s="18"/>
      <c r="T746" s="18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  <c r="BN746" s="14"/>
      <c r="BO746" s="14"/>
      <c r="BP746" s="14"/>
      <c r="BQ746" s="14"/>
      <c r="BR746" s="14"/>
      <c r="BS746" s="14"/>
      <c r="BT746" s="14"/>
      <c r="BU746" s="14"/>
      <c r="BV746" s="14"/>
      <c r="BW746" s="14"/>
      <c r="BX746" s="14"/>
      <c r="BY746" s="14"/>
      <c r="BZ746" s="14"/>
      <c r="CA746" s="14"/>
      <c r="CB746" s="14"/>
      <c r="CC746" s="14"/>
      <c r="CD746" s="14"/>
      <c r="CE746" s="14"/>
      <c r="CF746" s="14"/>
      <c r="CG746" s="14"/>
      <c r="CH746" s="14"/>
      <c r="CI746" s="14"/>
      <c r="CJ746" s="14"/>
      <c r="CK746" s="14"/>
      <c r="CL746" s="14"/>
      <c r="CM746" s="14"/>
      <c r="CN746" s="14"/>
      <c r="CO746" s="14"/>
      <c r="CP746" s="14"/>
      <c r="CQ746" s="14"/>
      <c r="CR746" s="14"/>
      <c r="CS746" s="14"/>
      <c r="CT746" s="14"/>
      <c r="CU746" s="14"/>
      <c r="CV746" s="14"/>
      <c r="CW746" s="14"/>
      <c r="CX746" s="14"/>
      <c r="CY746" s="14"/>
      <c r="CZ746" s="14"/>
      <c r="DA746" s="14"/>
      <c r="DB746" s="14"/>
      <c r="DC746" s="14"/>
      <c r="DD746" s="14"/>
      <c r="DE746" s="14"/>
      <c r="DF746" s="14"/>
      <c r="DG746" s="14"/>
      <c r="DH746" s="14"/>
      <c r="DI746" s="14"/>
      <c r="DJ746" s="14"/>
      <c r="DK746" s="14"/>
      <c r="DL746" s="14"/>
      <c r="DM746" s="14"/>
      <c r="DN746" s="14"/>
      <c r="DO746" s="14"/>
      <c r="DP746" s="14"/>
      <c r="DQ746" s="14"/>
      <c r="DR746" s="14"/>
      <c r="DS746" s="14"/>
      <c r="DT746" s="14"/>
      <c r="DU746" s="14"/>
      <c r="DV746" s="14"/>
      <c r="DW746" s="14"/>
      <c r="DX746" s="14"/>
      <c r="DY746" s="14"/>
      <c r="DZ746" s="14"/>
      <c r="EA746" s="14"/>
      <c r="EB746" s="14"/>
      <c r="EC746" s="14"/>
      <c r="ED746" s="14"/>
      <c r="EE746" s="14"/>
      <c r="EF746" s="14"/>
      <c r="EG746" s="14"/>
      <c r="EH746" s="14"/>
      <c r="EI746" s="14"/>
      <c r="EJ746" s="14"/>
      <c r="EK746" s="14"/>
      <c r="EL746" s="14"/>
      <c r="EM746" s="14"/>
      <c r="EN746" s="14"/>
      <c r="EO746" s="14"/>
      <c r="EP746" s="14"/>
      <c r="EQ746" s="14"/>
      <c r="ER746" s="14"/>
      <c r="ES746" s="14"/>
      <c r="ET746" s="14"/>
      <c r="EU746" s="14"/>
      <c r="EV746" s="14"/>
      <c r="EW746" s="14"/>
      <c r="EX746" s="14"/>
      <c r="EY746" s="14"/>
      <c r="EZ746" s="14"/>
      <c r="FA746" s="14"/>
      <c r="FB746" s="14"/>
      <c r="FC746" s="14"/>
      <c r="FD746" s="14"/>
      <c r="FE746" s="14"/>
      <c r="FF746" s="14"/>
      <c r="FG746" s="14"/>
      <c r="FH746" s="14"/>
      <c r="FI746" s="14"/>
      <c r="FJ746" s="14"/>
      <c r="FK746" s="14"/>
      <c r="FL746" s="14"/>
      <c r="FM746" s="14"/>
      <c r="FN746" s="14"/>
      <c r="FO746" s="14"/>
      <c r="FP746" s="14"/>
      <c r="FQ746" s="14"/>
      <c r="FR746" s="14"/>
      <c r="FS746" s="14"/>
      <c r="FT746" s="14"/>
      <c r="FU746" s="14"/>
      <c r="FV746" s="14"/>
      <c r="FW746" s="14"/>
      <c r="FX746" s="14"/>
      <c r="FY746" s="14"/>
      <c r="FZ746" s="14"/>
      <c r="GA746" s="14"/>
      <c r="GB746" s="14"/>
      <c r="GC746" s="14"/>
      <c r="GD746" s="14"/>
      <c r="GE746" s="14"/>
      <c r="GF746" s="14"/>
      <c r="GG746" s="14"/>
      <c r="GH746" s="14"/>
      <c r="GI746" s="14"/>
      <c r="GJ746" s="14"/>
      <c r="GK746" s="14"/>
      <c r="GL746" s="14"/>
      <c r="GM746" s="14"/>
      <c r="GN746" s="14"/>
      <c r="GO746" s="14"/>
      <c r="GP746" s="14"/>
      <c r="GQ746" s="14"/>
      <c r="GR746" s="14"/>
      <c r="GS746" s="14"/>
      <c r="GT746" s="14"/>
      <c r="GU746" s="14"/>
      <c r="GV746" s="14"/>
      <c r="GW746" s="14"/>
      <c r="GX746" s="14"/>
      <c r="GY746" s="14"/>
    </row>
    <row r="747" spans="1:207" s="16" customFormat="1" ht="25.15" customHeight="1" x14ac:dyDescent="0.25">
      <c r="A747" s="70" t="s">
        <v>1435</v>
      </c>
      <c r="B747" s="106" t="s">
        <v>459</v>
      </c>
      <c r="C747" s="72">
        <v>1964</v>
      </c>
      <c r="D747" s="179" t="s">
        <v>232</v>
      </c>
      <c r="E747" s="72" t="s">
        <v>20</v>
      </c>
      <c r="F747" s="71">
        <v>2</v>
      </c>
      <c r="G747" s="71">
        <v>2</v>
      </c>
      <c r="H747" s="37">
        <v>378</v>
      </c>
      <c r="I747" s="37">
        <v>57</v>
      </c>
      <c r="J747" s="37">
        <v>321</v>
      </c>
      <c r="K747" s="37">
        <f t="shared" si="158"/>
        <v>5090459.1399999997</v>
      </c>
      <c r="L747" s="44">
        <v>0</v>
      </c>
      <c r="M747" s="44">
        <v>0</v>
      </c>
      <c r="N747" s="44">
        <v>0</v>
      </c>
      <c r="O747" s="50">
        <f>'[1]Прод. прилож'!$C$1263</f>
        <v>5090459.1399999997</v>
      </c>
      <c r="P747" s="44">
        <f t="shared" si="159"/>
        <v>13466.82312169312</v>
      </c>
      <c r="Q747" s="50">
        <v>9673</v>
      </c>
      <c r="R747" s="69" t="s">
        <v>96</v>
      </c>
      <c r="S747" s="57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  <c r="AW747" s="15"/>
      <c r="AX747" s="15"/>
      <c r="AY747" s="15"/>
      <c r="AZ747" s="15"/>
      <c r="BA747" s="15"/>
      <c r="BB747" s="15"/>
      <c r="BC747" s="15"/>
      <c r="BD747" s="15"/>
      <c r="BE747" s="15"/>
      <c r="BF747" s="15"/>
      <c r="BG747" s="15"/>
      <c r="BH747" s="15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  <c r="DY747" s="15"/>
      <c r="DZ747" s="15"/>
      <c r="EA747" s="15"/>
      <c r="EB747" s="15"/>
      <c r="EC747" s="15"/>
      <c r="ED747" s="15"/>
      <c r="EE747" s="15"/>
      <c r="EF747" s="15"/>
      <c r="EG747" s="15"/>
      <c r="EH747" s="15"/>
      <c r="EI747" s="15"/>
      <c r="EJ747" s="15"/>
      <c r="EK747" s="15"/>
      <c r="EL747" s="15"/>
      <c r="EM747" s="15"/>
      <c r="EN747" s="15"/>
      <c r="EO747" s="15"/>
      <c r="EP747" s="15"/>
      <c r="EQ747" s="15"/>
      <c r="ER747" s="15"/>
      <c r="ES747" s="15"/>
      <c r="ET747" s="15"/>
      <c r="EU747" s="15"/>
      <c r="EV747" s="15"/>
      <c r="EW747" s="15"/>
      <c r="EX747" s="15"/>
      <c r="EY747" s="15"/>
      <c r="EZ747" s="15"/>
      <c r="FA747" s="15"/>
      <c r="FB747" s="15"/>
      <c r="FC747" s="15"/>
      <c r="FD747" s="15"/>
      <c r="FE747" s="15"/>
      <c r="FF747" s="15"/>
      <c r="FG747" s="15"/>
      <c r="FH747" s="15"/>
      <c r="FI747" s="15"/>
      <c r="FJ747" s="15"/>
      <c r="FK747" s="15"/>
      <c r="FL747" s="15"/>
      <c r="FM747" s="15"/>
      <c r="FN747" s="15"/>
      <c r="FO747" s="15"/>
      <c r="FP747" s="15"/>
      <c r="FQ747" s="15"/>
      <c r="FR747" s="15"/>
      <c r="FS747" s="15"/>
      <c r="FT747" s="15"/>
      <c r="FU747" s="15"/>
      <c r="FV747" s="15"/>
      <c r="FW747" s="15"/>
      <c r="FX747" s="15"/>
      <c r="FY747" s="15"/>
      <c r="FZ747" s="15"/>
      <c r="GA747" s="15"/>
      <c r="GB747" s="15"/>
      <c r="GC747" s="15"/>
      <c r="GD747" s="15"/>
      <c r="GE747" s="15"/>
      <c r="GF747" s="15"/>
      <c r="GG747" s="15"/>
      <c r="GH747" s="15"/>
      <c r="GI747" s="15"/>
      <c r="GJ747" s="15"/>
      <c r="GK747" s="15"/>
      <c r="GL747" s="15"/>
      <c r="GM747" s="15"/>
      <c r="GN747" s="15"/>
      <c r="GO747" s="15"/>
      <c r="GP747" s="15"/>
      <c r="GQ747" s="15"/>
      <c r="GR747" s="15"/>
      <c r="GS747" s="15"/>
      <c r="GT747" s="15"/>
      <c r="GU747" s="15"/>
      <c r="GV747" s="15"/>
      <c r="GW747" s="15"/>
      <c r="GX747" s="15"/>
      <c r="GY747" s="15"/>
    </row>
    <row r="748" spans="1:207" s="16" customFormat="1" ht="25.15" customHeight="1" x14ac:dyDescent="0.25">
      <c r="A748" s="70" t="s">
        <v>1436</v>
      </c>
      <c r="B748" s="106" t="s">
        <v>886</v>
      </c>
      <c r="C748" s="72">
        <v>1956</v>
      </c>
      <c r="D748" s="179" t="s">
        <v>232</v>
      </c>
      <c r="E748" s="72" t="s">
        <v>20</v>
      </c>
      <c r="F748" s="71">
        <v>2</v>
      </c>
      <c r="G748" s="71">
        <v>2</v>
      </c>
      <c r="H748" s="37">
        <v>373.9</v>
      </c>
      <c r="I748" s="37">
        <v>0</v>
      </c>
      <c r="J748" s="37">
        <v>373.9</v>
      </c>
      <c r="K748" s="37">
        <f t="shared" si="158"/>
        <v>5087162.74</v>
      </c>
      <c r="L748" s="44">
        <v>0</v>
      </c>
      <c r="M748" s="44">
        <v>0</v>
      </c>
      <c r="N748" s="44">
        <v>0</v>
      </c>
      <c r="O748" s="50">
        <f>'[1]Прод. прилож'!$C$1264</f>
        <v>5087162.74</v>
      </c>
      <c r="P748" s="44">
        <f t="shared" si="159"/>
        <v>13605.677293393957</v>
      </c>
      <c r="Q748" s="50">
        <v>9673</v>
      </c>
      <c r="R748" s="69" t="s">
        <v>96</v>
      </c>
      <c r="S748" s="57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  <c r="AW748" s="15"/>
      <c r="AX748" s="15"/>
      <c r="AY748" s="15"/>
      <c r="AZ748" s="15"/>
      <c r="BA748" s="15"/>
      <c r="BB748" s="15"/>
      <c r="BC748" s="15"/>
      <c r="BD748" s="15"/>
      <c r="BE748" s="15"/>
      <c r="BF748" s="15"/>
      <c r="BG748" s="15"/>
      <c r="BH748" s="15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  <c r="DY748" s="15"/>
      <c r="DZ748" s="15"/>
      <c r="EA748" s="15"/>
      <c r="EB748" s="15"/>
      <c r="EC748" s="15"/>
      <c r="ED748" s="15"/>
      <c r="EE748" s="15"/>
      <c r="EF748" s="15"/>
      <c r="EG748" s="15"/>
      <c r="EH748" s="15"/>
      <c r="EI748" s="15"/>
      <c r="EJ748" s="15"/>
      <c r="EK748" s="15"/>
      <c r="EL748" s="15"/>
      <c r="EM748" s="15"/>
      <c r="EN748" s="15"/>
      <c r="EO748" s="15"/>
      <c r="EP748" s="15"/>
      <c r="EQ748" s="15"/>
      <c r="ER748" s="15"/>
      <c r="ES748" s="15"/>
      <c r="ET748" s="15"/>
      <c r="EU748" s="15"/>
      <c r="EV748" s="15"/>
      <c r="EW748" s="15"/>
      <c r="EX748" s="15"/>
      <c r="EY748" s="15"/>
      <c r="EZ748" s="15"/>
      <c r="FA748" s="15"/>
      <c r="FB748" s="15"/>
      <c r="FC748" s="15"/>
      <c r="FD748" s="15"/>
      <c r="FE748" s="15"/>
      <c r="FF748" s="15"/>
      <c r="FG748" s="15"/>
      <c r="FH748" s="15"/>
      <c r="FI748" s="15"/>
      <c r="FJ748" s="15"/>
      <c r="FK748" s="15"/>
      <c r="FL748" s="15"/>
      <c r="FM748" s="15"/>
      <c r="FN748" s="15"/>
      <c r="FO748" s="15"/>
      <c r="FP748" s="15"/>
      <c r="FQ748" s="15"/>
      <c r="FR748" s="15"/>
      <c r="FS748" s="15"/>
      <c r="FT748" s="15"/>
      <c r="FU748" s="15"/>
      <c r="FV748" s="15"/>
      <c r="FW748" s="15"/>
      <c r="FX748" s="15"/>
      <c r="FY748" s="15"/>
      <c r="FZ748" s="15"/>
      <c r="GA748" s="15"/>
      <c r="GB748" s="15"/>
      <c r="GC748" s="15"/>
      <c r="GD748" s="15"/>
      <c r="GE748" s="15"/>
      <c r="GF748" s="15"/>
      <c r="GG748" s="15"/>
      <c r="GH748" s="15"/>
      <c r="GI748" s="15"/>
      <c r="GJ748" s="15"/>
      <c r="GK748" s="15"/>
      <c r="GL748" s="15"/>
      <c r="GM748" s="15"/>
      <c r="GN748" s="15"/>
      <c r="GO748" s="15"/>
      <c r="GP748" s="15"/>
      <c r="GQ748" s="15"/>
      <c r="GR748" s="15"/>
      <c r="GS748" s="15"/>
      <c r="GT748" s="15"/>
      <c r="GU748" s="15"/>
      <c r="GV748" s="15"/>
      <c r="GW748" s="15"/>
      <c r="GX748" s="15"/>
      <c r="GY748" s="15"/>
    </row>
    <row r="749" spans="1:207" s="15" customFormat="1" ht="34.9" customHeight="1" x14ac:dyDescent="0.25">
      <c r="A749" s="224" t="s">
        <v>2637</v>
      </c>
      <c r="B749" s="224"/>
      <c r="C749" s="224"/>
      <c r="D749" s="224"/>
      <c r="E749" s="224"/>
      <c r="F749" s="224"/>
      <c r="G749" s="224"/>
      <c r="H749" s="224"/>
      <c r="I749" s="224"/>
      <c r="J749" s="224"/>
      <c r="K749" s="224"/>
      <c r="L749" s="224"/>
      <c r="M749" s="224"/>
      <c r="N749" s="224"/>
      <c r="O749" s="224"/>
      <c r="P749" s="224"/>
      <c r="Q749" s="224"/>
      <c r="R749" s="224"/>
      <c r="S749" s="57"/>
      <c r="T749" s="16"/>
      <c r="U749" s="16"/>
    </row>
    <row r="750" spans="1:207" s="15" customFormat="1" ht="34.9" customHeight="1" x14ac:dyDescent="0.25">
      <c r="A750" s="227" t="s">
        <v>52</v>
      </c>
      <c r="B750" s="227"/>
      <c r="C750" s="161" t="s">
        <v>21</v>
      </c>
      <c r="D750" s="161" t="s">
        <v>21</v>
      </c>
      <c r="E750" s="161" t="s">
        <v>21</v>
      </c>
      <c r="F750" s="96" t="s">
        <v>21</v>
      </c>
      <c r="G750" s="96" t="s">
        <v>21</v>
      </c>
      <c r="H750" s="97">
        <f>SUM(H751:H753)</f>
        <v>1311.22</v>
      </c>
      <c r="I750" s="97">
        <f t="shared" ref="I750:O750" si="160">SUM(I751:I753)</f>
        <v>127.80000000000001</v>
      </c>
      <c r="J750" s="97">
        <f t="shared" si="160"/>
        <v>1141.2</v>
      </c>
      <c r="K750" s="97">
        <f t="shared" si="160"/>
        <v>16805264.620000001</v>
      </c>
      <c r="L750" s="97">
        <f t="shared" si="160"/>
        <v>0</v>
      </c>
      <c r="M750" s="97">
        <f t="shared" si="160"/>
        <v>0</v>
      </c>
      <c r="N750" s="97">
        <f t="shared" si="160"/>
        <v>0</v>
      </c>
      <c r="O750" s="97">
        <f t="shared" si="160"/>
        <v>16805264.620000001</v>
      </c>
      <c r="P750" s="34">
        <f>K750/H750</f>
        <v>12816.510288128613</v>
      </c>
      <c r="Q750" s="98" t="s">
        <v>21</v>
      </c>
      <c r="R750" s="99" t="s">
        <v>21</v>
      </c>
      <c r="S750" s="57"/>
      <c r="T750" s="16"/>
      <c r="U750" s="16"/>
    </row>
    <row r="751" spans="1:207" s="14" customFormat="1" ht="25.15" customHeight="1" x14ac:dyDescent="0.25">
      <c r="A751" s="70" t="s">
        <v>1437</v>
      </c>
      <c r="B751" s="106" t="s">
        <v>411</v>
      </c>
      <c r="C751" s="72">
        <v>1962</v>
      </c>
      <c r="D751" s="72">
        <v>1997</v>
      </c>
      <c r="E751" s="72" t="s">
        <v>20</v>
      </c>
      <c r="F751" s="71">
        <v>2</v>
      </c>
      <c r="G751" s="71">
        <v>2</v>
      </c>
      <c r="H751" s="37">
        <v>474.72</v>
      </c>
      <c r="I751" s="37">
        <v>46.300000000000011</v>
      </c>
      <c r="J751" s="37">
        <v>386.2</v>
      </c>
      <c r="K751" s="37">
        <f>SUM(L751:O751)</f>
        <v>5849442.4199999999</v>
      </c>
      <c r="L751" s="44">
        <v>0</v>
      </c>
      <c r="M751" s="44">
        <v>0</v>
      </c>
      <c r="N751" s="44">
        <v>0</v>
      </c>
      <c r="O751" s="50">
        <f>'[1]Прод. прилож'!$C$301</f>
        <v>5849442.4199999999</v>
      </c>
      <c r="P751" s="44">
        <f>K751/H751</f>
        <v>12321.879044489382</v>
      </c>
      <c r="Q751" s="50">
        <v>9673</v>
      </c>
      <c r="R751" s="69" t="s">
        <v>94</v>
      </c>
      <c r="S751" s="18"/>
      <c r="T751" s="18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  <c r="FE751" s="2"/>
      <c r="FF751" s="2"/>
      <c r="FG751" s="2"/>
      <c r="FH751" s="2"/>
      <c r="FI751" s="2"/>
      <c r="FJ751" s="2"/>
      <c r="FK751" s="2"/>
      <c r="FL751" s="2"/>
      <c r="FM751" s="2"/>
      <c r="FN751" s="2"/>
      <c r="FO751" s="2"/>
      <c r="FP751" s="2"/>
      <c r="FQ751" s="2"/>
      <c r="FR751" s="2"/>
      <c r="FS751" s="2"/>
      <c r="FT751" s="2"/>
      <c r="FU751" s="2"/>
      <c r="FV751" s="2"/>
      <c r="FW751" s="2"/>
      <c r="FX751" s="2"/>
      <c r="FY751" s="2"/>
      <c r="FZ751" s="2"/>
      <c r="GA751" s="2"/>
      <c r="GB751" s="2"/>
      <c r="GC751" s="2"/>
      <c r="GD751" s="2"/>
      <c r="GE751" s="2"/>
      <c r="GF751" s="2"/>
      <c r="GG751" s="2"/>
      <c r="GH751" s="2"/>
      <c r="GI751" s="2"/>
      <c r="GJ751" s="2"/>
      <c r="GK751" s="2"/>
      <c r="GL751" s="2"/>
      <c r="GM751" s="2"/>
      <c r="GN751" s="2"/>
      <c r="GO751" s="2"/>
      <c r="GP751" s="2"/>
      <c r="GQ751" s="2"/>
      <c r="GR751" s="2"/>
      <c r="GS751" s="2"/>
      <c r="GT751" s="2"/>
      <c r="GU751" s="2"/>
      <c r="GV751" s="2"/>
      <c r="GW751" s="2"/>
      <c r="GX751" s="2"/>
      <c r="GY751" s="2"/>
    </row>
    <row r="752" spans="1:207" s="14" customFormat="1" ht="25.15" customHeight="1" x14ac:dyDescent="0.25">
      <c r="A752" s="70" t="s">
        <v>1438</v>
      </c>
      <c r="B752" s="106" t="s">
        <v>438</v>
      </c>
      <c r="C752" s="72">
        <v>1963</v>
      </c>
      <c r="D752" s="179" t="s">
        <v>232</v>
      </c>
      <c r="E752" s="72" t="s">
        <v>20</v>
      </c>
      <c r="F752" s="71">
        <v>2</v>
      </c>
      <c r="G752" s="71">
        <v>2</v>
      </c>
      <c r="H752" s="37">
        <v>418.5</v>
      </c>
      <c r="I752" s="37">
        <v>38.5</v>
      </c>
      <c r="J752" s="37">
        <v>380</v>
      </c>
      <c r="K752" s="37">
        <f>SUM(L752:O752)</f>
        <v>5362374</v>
      </c>
      <c r="L752" s="44">
        <v>0</v>
      </c>
      <c r="M752" s="44">
        <v>0</v>
      </c>
      <c r="N752" s="44">
        <v>0</v>
      </c>
      <c r="O752" s="50">
        <f>'[1]Прод. прилож'!$C$831</f>
        <v>5362374</v>
      </c>
      <c r="P752" s="44">
        <f>K752/H752</f>
        <v>12813.31899641577</v>
      </c>
      <c r="Q752" s="50">
        <v>9673</v>
      </c>
      <c r="R752" s="69" t="s">
        <v>95</v>
      </c>
      <c r="S752" s="18"/>
      <c r="T752" s="18"/>
    </row>
    <row r="753" spans="1:207" s="14" customFormat="1" ht="25.15" customHeight="1" x14ac:dyDescent="0.25">
      <c r="A753" s="70" t="s">
        <v>1439</v>
      </c>
      <c r="B753" s="106" t="s">
        <v>458</v>
      </c>
      <c r="C753" s="72">
        <v>1965</v>
      </c>
      <c r="D753" s="179" t="s">
        <v>232</v>
      </c>
      <c r="E753" s="72" t="s">
        <v>20</v>
      </c>
      <c r="F753" s="71">
        <v>2</v>
      </c>
      <c r="G753" s="71">
        <v>2</v>
      </c>
      <c r="H753" s="37">
        <v>418</v>
      </c>
      <c r="I753" s="37">
        <v>43</v>
      </c>
      <c r="J753" s="37">
        <v>375</v>
      </c>
      <c r="K753" s="37">
        <f>SUM(L753:O753)</f>
        <v>5593448.2000000002</v>
      </c>
      <c r="L753" s="44">
        <v>0</v>
      </c>
      <c r="M753" s="44">
        <v>0</v>
      </c>
      <c r="N753" s="44">
        <v>0</v>
      </c>
      <c r="O753" s="50">
        <f>'[1]Прод. прилож'!$C$1266</f>
        <v>5593448.2000000002</v>
      </c>
      <c r="P753" s="44">
        <f>K753/H753</f>
        <v>13381.455023923445</v>
      </c>
      <c r="Q753" s="50">
        <v>9673</v>
      </c>
      <c r="R753" s="69" t="s">
        <v>96</v>
      </c>
      <c r="S753" s="18"/>
      <c r="T753" s="18"/>
    </row>
    <row r="754" spans="1:207" s="15" customFormat="1" ht="34.9" customHeight="1" x14ac:dyDescent="0.25">
      <c r="A754" s="224" t="s">
        <v>2638</v>
      </c>
      <c r="B754" s="224"/>
      <c r="C754" s="224"/>
      <c r="D754" s="224"/>
      <c r="E754" s="224"/>
      <c r="F754" s="224"/>
      <c r="G754" s="224"/>
      <c r="H754" s="224"/>
      <c r="I754" s="224"/>
      <c r="J754" s="224"/>
      <c r="K754" s="224"/>
      <c r="L754" s="224"/>
      <c r="M754" s="224"/>
      <c r="N754" s="224"/>
      <c r="O754" s="224"/>
      <c r="P754" s="224"/>
      <c r="Q754" s="224"/>
      <c r="R754" s="224"/>
      <c r="S754" s="57"/>
      <c r="T754" s="16"/>
      <c r="U754" s="16"/>
    </row>
    <row r="755" spans="1:207" s="15" customFormat="1" ht="34.9" customHeight="1" x14ac:dyDescent="0.25">
      <c r="A755" s="227" t="s">
        <v>890</v>
      </c>
      <c r="B755" s="227"/>
      <c r="C755" s="161" t="s">
        <v>21</v>
      </c>
      <c r="D755" s="161" t="s">
        <v>21</v>
      </c>
      <c r="E755" s="161" t="s">
        <v>21</v>
      </c>
      <c r="F755" s="96" t="s">
        <v>21</v>
      </c>
      <c r="G755" s="96" t="s">
        <v>21</v>
      </c>
      <c r="H755" s="97">
        <f>SUM(H756:H760)</f>
        <v>2078.1000000000004</v>
      </c>
      <c r="I755" s="97">
        <f t="shared" ref="I755:O755" si="161">SUM(I756:I760)</f>
        <v>150.6</v>
      </c>
      <c r="J755" s="97">
        <f t="shared" si="161"/>
        <v>1810.1999999999998</v>
      </c>
      <c r="K755" s="97">
        <f t="shared" si="161"/>
        <v>19799894.100000001</v>
      </c>
      <c r="L755" s="97">
        <f t="shared" si="161"/>
        <v>0</v>
      </c>
      <c r="M755" s="97">
        <f t="shared" si="161"/>
        <v>0</v>
      </c>
      <c r="N755" s="97">
        <f t="shared" si="161"/>
        <v>0</v>
      </c>
      <c r="O755" s="97">
        <f t="shared" si="161"/>
        <v>19799894.100000001</v>
      </c>
      <c r="P755" s="34">
        <f t="shared" ref="P755:P760" si="162">K755/H755</f>
        <v>9527.8832106250884</v>
      </c>
      <c r="Q755" s="98" t="s">
        <v>21</v>
      </c>
      <c r="R755" s="99" t="s">
        <v>21</v>
      </c>
      <c r="S755" s="57"/>
      <c r="T755" s="16"/>
      <c r="U755" s="16"/>
    </row>
    <row r="756" spans="1:207" ht="25.15" customHeight="1" x14ac:dyDescent="0.25">
      <c r="A756" s="70" t="s">
        <v>1440</v>
      </c>
      <c r="B756" s="106" t="s">
        <v>2146</v>
      </c>
      <c r="C756" s="72">
        <v>1951</v>
      </c>
      <c r="D756" s="72">
        <v>2011</v>
      </c>
      <c r="E756" s="72" t="s">
        <v>20</v>
      </c>
      <c r="F756" s="71">
        <v>2</v>
      </c>
      <c r="G756" s="71">
        <v>1</v>
      </c>
      <c r="H756" s="37">
        <v>494.8</v>
      </c>
      <c r="I756" s="37">
        <v>37.200000000000003</v>
      </c>
      <c r="J756" s="37">
        <v>457.6</v>
      </c>
      <c r="K756" s="37">
        <f>SUM(L756:O756)</f>
        <v>2046507.5</v>
      </c>
      <c r="L756" s="44">
        <v>0</v>
      </c>
      <c r="M756" s="44">
        <v>0</v>
      </c>
      <c r="N756" s="44">
        <v>0</v>
      </c>
      <c r="O756" s="50">
        <f>'[1]Прод. прилож'!$C$833</f>
        <v>2046507.5</v>
      </c>
      <c r="P756" s="44">
        <f t="shared" si="162"/>
        <v>4136.0297089733222</v>
      </c>
      <c r="Q756" s="50">
        <v>9673</v>
      </c>
      <c r="R756" s="69" t="s">
        <v>95</v>
      </c>
      <c r="S756" s="18"/>
      <c r="T756" s="18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  <c r="BN756" s="14"/>
      <c r="BO756" s="14"/>
      <c r="BP756" s="14"/>
      <c r="BQ756" s="14"/>
      <c r="BR756" s="14"/>
      <c r="BS756" s="14"/>
      <c r="BT756" s="14"/>
      <c r="BU756" s="14"/>
      <c r="BV756" s="14"/>
      <c r="BW756" s="14"/>
      <c r="BX756" s="14"/>
      <c r="BY756" s="14"/>
      <c r="BZ756" s="14"/>
      <c r="CA756" s="14"/>
      <c r="CB756" s="14"/>
      <c r="CC756" s="14"/>
      <c r="CD756" s="14"/>
      <c r="CE756" s="14"/>
      <c r="CF756" s="14"/>
      <c r="CG756" s="14"/>
      <c r="CH756" s="14"/>
      <c r="CI756" s="14"/>
      <c r="CJ756" s="14"/>
      <c r="CK756" s="14"/>
      <c r="CL756" s="14"/>
      <c r="CM756" s="14"/>
      <c r="CN756" s="14"/>
      <c r="CO756" s="14"/>
      <c r="CP756" s="14"/>
      <c r="CQ756" s="14"/>
      <c r="CR756" s="14"/>
      <c r="CS756" s="14"/>
      <c r="CT756" s="14"/>
      <c r="CU756" s="14"/>
      <c r="CV756" s="14"/>
      <c r="CW756" s="14"/>
      <c r="CX756" s="14"/>
      <c r="CY756" s="14"/>
      <c r="CZ756" s="14"/>
      <c r="DA756" s="14"/>
      <c r="DB756" s="14"/>
      <c r="DC756" s="14"/>
      <c r="DD756" s="14"/>
      <c r="DE756" s="14"/>
      <c r="DF756" s="14"/>
      <c r="DG756" s="14"/>
      <c r="DH756" s="14"/>
      <c r="DI756" s="14"/>
      <c r="DJ756" s="14"/>
      <c r="DK756" s="14"/>
      <c r="DL756" s="14"/>
      <c r="DM756" s="14"/>
      <c r="DN756" s="14"/>
      <c r="DO756" s="14"/>
      <c r="DP756" s="14"/>
      <c r="DQ756" s="14"/>
      <c r="DR756" s="14"/>
      <c r="DS756" s="14"/>
      <c r="DT756" s="14"/>
      <c r="DU756" s="14"/>
      <c r="DV756" s="14"/>
      <c r="DW756" s="14"/>
      <c r="DX756" s="14"/>
      <c r="DY756" s="14"/>
      <c r="DZ756" s="14"/>
      <c r="EA756" s="14"/>
      <c r="EB756" s="14"/>
      <c r="EC756" s="14"/>
      <c r="ED756" s="14"/>
      <c r="EE756" s="14"/>
      <c r="EF756" s="14"/>
      <c r="EG756" s="14"/>
      <c r="EH756" s="14"/>
      <c r="EI756" s="14"/>
      <c r="EJ756" s="14"/>
      <c r="EK756" s="14"/>
      <c r="EL756" s="14"/>
      <c r="EM756" s="14"/>
      <c r="EN756" s="14"/>
      <c r="EO756" s="14"/>
      <c r="EP756" s="14"/>
      <c r="EQ756" s="14"/>
      <c r="ER756" s="14"/>
      <c r="ES756" s="14"/>
      <c r="ET756" s="14"/>
      <c r="EU756" s="14"/>
      <c r="EV756" s="14"/>
      <c r="EW756" s="14"/>
      <c r="EX756" s="14"/>
      <c r="EY756" s="14"/>
      <c r="EZ756" s="14"/>
      <c r="FA756" s="14"/>
      <c r="FB756" s="14"/>
      <c r="FC756" s="14"/>
      <c r="FD756" s="14"/>
      <c r="FE756" s="14"/>
      <c r="FF756" s="14"/>
      <c r="FG756" s="14"/>
      <c r="FH756" s="14"/>
      <c r="FI756" s="14"/>
      <c r="FJ756" s="14"/>
      <c r="FK756" s="14"/>
      <c r="FL756" s="14"/>
      <c r="FM756" s="14"/>
      <c r="FN756" s="14"/>
      <c r="FO756" s="14"/>
      <c r="FP756" s="14"/>
      <c r="FQ756" s="14"/>
      <c r="FR756" s="14"/>
      <c r="FS756" s="14"/>
      <c r="FT756" s="14"/>
      <c r="FU756" s="14"/>
      <c r="FV756" s="14"/>
      <c r="FW756" s="14"/>
      <c r="FX756" s="14"/>
      <c r="FY756" s="14"/>
      <c r="FZ756" s="14"/>
      <c r="GA756" s="14"/>
      <c r="GB756" s="14"/>
      <c r="GC756" s="14"/>
      <c r="GD756" s="14"/>
      <c r="GE756" s="14"/>
      <c r="GF756" s="14"/>
      <c r="GG756" s="14"/>
      <c r="GH756" s="14"/>
      <c r="GI756" s="14"/>
      <c r="GJ756" s="14"/>
      <c r="GK756" s="14"/>
      <c r="GL756" s="14"/>
      <c r="GM756" s="14"/>
      <c r="GN756" s="14"/>
      <c r="GO756" s="14"/>
      <c r="GP756" s="14"/>
      <c r="GQ756" s="14"/>
      <c r="GR756" s="14"/>
      <c r="GS756" s="14"/>
      <c r="GT756" s="14"/>
      <c r="GU756" s="14"/>
      <c r="GV756" s="14"/>
      <c r="GW756" s="14"/>
      <c r="GX756" s="14"/>
      <c r="GY756" s="14"/>
    </row>
    <row r="757" spans="1:207" s="16" customFormat="1" ht="25.15" customHeight="1" x14ac:dyDescent="0.25">
      <c r="A757" s="70" t="s">
        <v>1441</v>
      </c>
      <c r="B757" s="106" t="s">
        <v>2147</v>
      </c>
      <c r="C757" s="72">
        <v>1964</v>
      </c>
      <c r="D757" s="179" t="s">
        <v>232</v>
      </c>
      <c r="E757" s="72" t="s">
        <v>20</v>
      </c>
      <c r="F757" s="71">
        <v>2</v>
      </c>
      <c r="G757" s="71">
        <v>2</v>
      </c>
      <c r="H757" s="37">
        <v>657.2</v>
      </c>
      <c r="I757" s="37">
        <v>42.4</v>
      </c>
      <c r="J757" s="37">
        <v>541.20000000000005</v>
      </c>
      <c r="K757" s="37">
        <f>SUM(L757:O757)</f>
        <v>7481000.7999999998</v>
      </c>
      <c r="L757" s="44">
        <v>0</v>
      </c>
      <c r="M757" s="44">
        <v>0</v>
      </c>
      <c r="N757" s="44">
        <v>0</v>
      </c>
      <c r="O757" s="50">
        <f>'[1]Прод. прилож'!$C$303</f>
        <v>7481000.7999999998</v>
      </c>
      <c r="P757" s="44">
        <f t="shared" si="162"/>
        <v>11383.141813755325</v>
      </c>
      <c r="Q757" s="50">
        <v>9673</v>
      </c>
      <c r="R757" s="69" t="s">
        <v>94</v>
      </c>
      <c r="S757" s="57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  <c r="AW757" s="15"/>
      <c r="AX757" s="15"/>
      <c r="AY757" s="15"/>
      <c r="AZ757" s="15"/>
      <c r="BA757" s="15"/>
      <c r="BB757" s="15"/>
      <c r="BC757" s="15"/>
      <c r="BD757" s="15"/>
      <c r="BE757" s="15"/>
      <c r="BF757" s="15"/>
      <c r="BG757" s="15"/>
      <c r="BH757" s="15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5"/>
      <c r="DA757" s="15"/>
      <c r="DB757" s="15"/>
      <c r="DC757" s="15"/>
      <c r="DD757" s="15"/>
      <c r="DE757" s="15"/>
      <c r="DF757" s="15"/>
      <c r="DG757" s="15"/>
      <c r="DH757" s="15"/>
      <c r="DI757" s="15"/>
      <c r="DJ757" s="15"/>
      <c r="DK757" s="15"/>
      <c r="DL757" s="15"/>
      <c r="DM757" s="15"/>
      <c r="DN757" s="15"/>
      <c r="DO757" s="15"/>
      <c r="DP757" s="15"/>
      <c r="DQ757" s="15"/>
      <c r="DR757" s="15"/>
      <c r="DS757" s="15"/>
      <c r="DT757" s="15"/>
      <c r="DU757" s="15"/>
      <c r="DV757" s="15"/>
      <c r="DW757" s="15"/>
      <c r="DX757" s="15"/>
      <c r="DY757" s="15"/>
      <c r="DZ757" s="15"/>
      <c r="EA757" s="15"/>
      <c r="EB757" s="15"/>
      <c r="EC757" s="15"/>
      <c r="ED757" s="15"/>
      <c r="EE757" s="15"/>
      <c r="EF757" s="15"/>
      <c r="EG757" s="15"/>
      <c r="EH757" s="15"/>
      <c r="EI757" s="15"/>
      <c r="EJ757" s="15"/>
      <c r="EK757" s="15"/>
      <c r="EL757" s="15"/>
      <c r="EM757" s="15"/>
      <c r="EN757" s="15"/>
      <c r="EO757" s="15"/>
      <c r="EP757" s="15"/>
      <c r="EQ757" s="15"/>
      <c r="ER757" s="15"/>
      <c r="ES757" s="15"/>
      <c r="ET757" s="15"/>
      <c r="EU757" s="15"/>
      <c r="EV757" s="15"/>
      <c r="EW757" s="15"/>
      <c r="EX757" s="15"/>
      <c r="EY757" s="15"/>
      <c r="EZ757" s="15"/>
      <c r="FA757" s="15"/>
      <c r="FB757" s="15"/>
      <c r="FC757" s="15"/>
      <c r="FD757" s="15"/>
      <c r="FE757" s="15"/>
      <c r="FF757" s="15"/>
      <c r="FG757" s="15"/>
      <c r="FH757" s="15"/>
      <c r="FI757" s="15"/>
      <c r="FJ757" s="15"/>
      <c r="FK757" s="15"/>
      <c r="FL757" s="15"/>
      <c r="FM757" s="15"/>
      <c r="FN757" s="15"/>
      <c r="FO757" s="15"/>
      <c r="FP757" s="15"/>
      <c r="FQ757" s="15"/>
      <c r="FR757" s="15"/>
      <c r="FS757" s="15"/>
      <c r="FT757" s="15"/>
      <c r="FU757" s="15"/>
      <c r="FV757" s="15"/>
      <c r="FW757" s="15"/>
      <c r="FX757" s="15"/>
      <c r="FY757" s="15"/>
      <c r="FZ757" s="15"/>
      <c r="GA757" s="15"/>
      <c r="GB757" s="15"/>
      <c r="GC757" s="15"/>
      <c r="GD757" s="15"/>
      <c r="GE757" s="15"/>
      <c r="GF757" s="15"/>
      <c r="GG757" s="15"/>
      <c r="GH757" s="15"/>
      <c r="GI757" s="15"/>
      <c r="GJ757" s="15"/>
      <c r="GK757" s="15"/>
      <c r="GL757" s="15"/>
      <c r="GM757" s="15"/>
      <c r="GN757" s="15"/>
      <c r="GO757" s="15"/>
      <c r="GP757" s="15"/>
      <c r="GQ757" s="15"/>
      <c r="GR757" s="15"/>
      <c r="GS757" s="15"/>
      <c r="GT757" s="15"/>
      <c r="GU757" s="15"/>
      <c r="GV757" s="15"/>
      <c r="GW757" s="15"/>
      <c r="GX757" s="15"/>
      <c r="GY757" s="15"/>
    </row>
    <row r="758" spans="1:207" s="14" customFormat="1" ht="25.15" customHeight="1" x14ac:dyDescent="0.25">
      <c r="A758" s="70" t="s">
        <v>1920</v>
      </c>
      <c r="B758" s="106" t="s">
        <v>2148</v>
      </c>
      <c r="C758" s="72">
        <v>1962</v>
      </c>
      <c r="D758" s="72">
        <v>2009</v>
      </c>
      <c r="E758" s="72" t="s">
        <v>20</v>
      </c>
      <c r="F758" s="71">
        <v>2</v>
      </c>
      <c r="G758" s="71">
        <v>1</v>
      </c>
      <c r="H758" s="37">
        <v>337.4</v>
      </c>
      <c r="I758" s="37">
        <v>23.5</v>
      </c>
      <c r="J758" s="37">
        <v>270.2</v>
      </c>
      <c r="K758" s="37">
        <f>SUM(L758:O758)</f>
        <v>2052030.2999999998</v>
      </c>
      <c r="L758" s="44">
        <v>0</v>
      </c>
      <c r="M758" s="44">
        <v>0</v>
      </c>
      <c r="N758" s="44">
        <v>0</v>
      </c>
      <c r="O758" s="50">
        <f>'[1]Прод. прилож'!$C$304</f>
        <v>2052030.2999999998</v>
      </c>
      <c r="P758" s="44">
        <f t="shared" si="162"/>
        <v>6081.8918197984585</v>
      </c>
      <c r="Q758" s="50">
        <v>9673</v>
      </c>
      <c r="R758" s="69" t="s">
        <v>94</v>
      </c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  <c r="FE758" s="2"/>
      <c r="FF758" s="2"/>
      <c r="FG758" s="2"/>
      <c r="FH758" s="2"/>
      <c r="FI758" s="2"/>
      <c r="FJ758" s="2"/>
      <c r="FK758" s="2"/>
      <c r="FL758" s="2"/>
      <c r="FM758" s="2"/>
      <c r="FN758" s="2"/>
      <c r="FO758" s="2"/>
      <c r="FP758" s="2"/>
      <c r="FQ758" s="2"/>
      <c r="FR758" s="2"/>
      <c r="FS758" s="2"/>
      <c r="FT758" s="2"/>
      <c r="FU758" s="2"/>
      <c r="FV758" s="2"/>
      <c r="FW758" s="2"/>
      <c r="FX758" s="2"/>
      <c r="FY758" s="2"/>
      <c r="FZ758" s="2"/>
      <c r="GA758" s="2"/>
      <c r="GB758" s="2"/>
      <c r="GC758" s="2"/>
      <c r="GD758" s="2"/>
      <c r="GE758" s="2"/>
      <c r="GF758" s="2"/>
      <c r="GG758" s="2"/>
      <c r="GH758" s="2"/>
      <c r="GI758" s="2"/>
      <c r="GJ758" s="2"/>
      <c r="GK758" s="2"/>
      <c r="GL758" s="2"/>
      <c r="GM758" s="2"/>
      <c r="GN758" s="2"/>
      <c r="GO758" s="2"/>
      <c r="GP758" s="2"/>
      <c r="GQ758" s="2"/>
      <c r="GR758" s="2"/>
      <c r="GS758" s="2"/>
      <c r="GT758" s="2"/>
      <c r="GU758" s="2"/>
      <c r="GV758" s="2"/>
      <c r="GW758" s="2"/>
      <c r="GX758" s="2"/>
      <c r="GY758" s="2"/>
    </row>
    <row r="759" spans="1:207" ht="25.15" customHeight="1" x14ac:dyDescent="0.25">
      <c r="A759" s="70" t="s">
        <v>1442</v>
      </c>
      <c r="B759" s="106" t="s">
        <v>2149</v>
      </c>
      <c r="C759" s="72">
        <v>1962</v>
      </c>
      <c r="D759" s="72">
        <v>2012</v>
      </c>
      <c r="E759" s="72" t="s">
        <v>20</v>
      </c>
      <c r="F759" s="71">
        <v>2</v>
      </c>
      <c r="G759" s="71">
        <v>1</v>
      </c>
      <c r="H759" s="37">
        <v>294.39999999999998</v>
      </c>
      <c r="I759" s="37">
        <v>23.8</v>
      </c>
      <c r="J759" s="37">
        <v>270.60000000000002</v>
      </c>
      <c r="K759" s="37">
        <f>SUM(L759:O759)</f>
        <v>4071161.5999999996</v>
      </c>
      <c r="L759" s="44">
        <v>0</v>
      </c>
      <c r="M759" s="44">
        <v>0</v>
      </c>
      <c r="N759" s="44">
        <v>0</v>
      </c>
      <c r="O759" s="50">
        <f>'[1]Прод. прилож'!$C$1268</f>
        <v>4071161.5999999996</v>
      </c>
      <c r="P759" s="44">
        <f t="shared" si="162"/>
        <v>13828.673913043478</v>
      </c>
      <c r="Q759" s="50">
        <v>9673</v>
      </c>
      <c r="R759" s="69" t="s">
        <v>96</v>
      </c>
    </row>
    <row r="760" spans="1:207" ht="25.15" customHeight="1" x14ac:dyDescent="0.25">
      <c r="A760" s="70" t="s">
        <v>2457</v>
      </c>
      <c r="B760" s="106" t="s">
        <v>2150</v>
      </c>
      <c r="C760" s="72">
        <v>1962</v>
      </c>
      <c r="D760" s="72">
        <v>2011</v>
      </c>
      <c r="E760" s="72" t="s">
        <v>20</v>
      </c>
      <c r="F760" s="71">
        <v>2</v>
      </c>
      <c r="G760" s="71">
        <v>1</v>
      </c>
      <c r="H760" s="37">
        <v>294.3</v>
      </c>
      <c r="I760" s="37">
        <v>23.7</v>
      </c>
      <c r="J760" s="37">
        <v>270.60000000000002</v>
      </c>
      <c r="K760" s="37">
        <f>SUM(L760:O760)</f>
        <v>4149193.8999999994</v>
      </c>
      <c r="L760" s="44">
        <v>0</v>
      </c>
      <c r="M760" s="44">
        <v>0</v>
      </c>
      <c r="N760" s="44">
        <v>0</v>
      </c>
      <c r="O760" s="50">
        <f>'[1]Прод. прилож'!$C$1269</f>
        <v>4149193.8999999994</v>
      </c>
      <c r="P760" s="44">
        <f t="shared" si="162"/>
        <v>14098.518178729186</v>
      </c>
      <c r="Q760" s="50">
        <v>9673</v>
      </c>
      <c r="R760" s="69" t="s">
        <v>96</v>
      </c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  <c r="BN760" s="14"/>
      <c r="BO760" s="14"/>
      <c r="BP760" s="14"/>
      <c r="BQ760" s="14"/>
      <c r="BR760" s="14"/>
      <c r="BS760" s="14"/>
      <c r="BT760" s="14"/>
      <c r="BU760" s="14"/>
      <c r="BV760" s="14"/>
      <c r="BW760" s="14"/>
      <c r="BX760" s="14"/>
      <c r="BY760" s="14"/>
      <c r="BZ760" s="14"/>
      <c r="CA760" s="14"/>
      <c r="CB760" s="14"/>
      <c r="CC760" s="14"/>
      <c r="CD760" s="14"/>
      <c r="CE760" s="14"/>
      <c r="CF760" s="14"/>
      <c r="CG760" s="14"/>
      <c r="CH760" s="14"/>
      <c r="CI760" s="14"/>
      <c r="CJ760" s="14"/>
      <c r="CK760" s="14"/>
      <c r="CL760" s="14"/>
      <c r="CM760" s="14"/>
      <c r="CN760" s="14"/>
      <c r="CO760" s="14"/>
      <c r="CP760" s="14"/>
      <c r="CQ760" s="14"/>
      <c r="CR760" s="14"/>
      <c r="CS760" s="14"/>
      <c r="CT760" s="14"/>
      <c r="CU760" s="14"/>
      <c r="CV760" s="14"/>
      <c r="CW760" s="14"/>
      <c r="CX760" s="14"/>
      <c r="CY760" s="14"/>
      <c r="CZ760" s="14"/>
      <c r="DA760" s="14"/>
      <c r="DB760" s="14"/>
      <c r="DC760" s="14"/>
      <c r="DD760" s="14"/>
      <c r="DE760" s="14"/>
      <c r="DF760" s="14"/>
      <c r="DG760" s="14"/>
      <c r="DH760" s="14"/>
      <c r="DI760" s="14"/>
      <c r="DJ760" s="14"/>
      <c r="DK760" s="14"/>
      <c r="DL760" s="14"/>
      <c r="DM760" s="14"/>
      <c r="DN760" s="14"/>
      <c r="DO760" s="14"/>
      <c r="DP760" s="14"/>
      <c r="DQ760" s="14"/>
      <c r="DR760" s="14"/>
      <c r="DS760" s="14"/>
      <c r="DT760" s="14"/>
      <c r="DU760" s="14"/>
      <c r="DV760" s="14"/>
      <c r="DW760" s="14"/>
      <c r="DX760" s="14"/>
      <c r="DY760" s="14"/>
      <c r="DZ760" s="14"/>
      <c r="EA760" s="14"/>
      <c r="EB760" s="14"/>
      <c r="EC760" s="14"/>
      <c r="ED760" s="14"/>
      <c r="EE760" s="14"/>
      <c r="EF760" s="14"/>
      <c r="EG760" s="14"/>
      <c r="EH760" s="14"/>
      <c r="EI760" s="14"/>
      <c r="EJ760" s="14"/>
      <c r="EK760" s="14"/>
      <c r="EL760" s="14"/>
      <c r="EM760" s="14"/>
      <c r="EN760" s="14"/>
      <c r="EO760" s="14"/>
      <c r="EP760" s="14"/>
      <c r="EQ760" s="14"/>
      <c r="ER760" s="14"/>
      <c r="ES760" s="14"/>
      <c r="ET760" s="14"/>
      <c r="EU760" s="14"/>
      <c r="EV760" s="14"/>
      <c r="EW760" s="14"/>
      <c r="EX760" s="14"/>
      <c r="EY760" s="14"/>
      <c r="EZ760" s="14"/>
      <c r="FA760" s="14"/>
      <c r="FB760" s="14"/>
      <c r="FC760" s="14"/>
      <c r="FD760" s="14"/>
      <c r="FE760" s="14"/>
      <c r="FF760" s="14"/>
      <c r="FG760" s="14"/>
      <c r="FH760" s="14"/>
      <c r="FI760" s="14"/>
      <c r="FJ760" s="14"/>
      <c r="FK760" s="14"/>
      <c r="FL760" s="14"/>
      <c r="FM760" s="14"/>
      <c r="FN760" s="14"/>
      <c r="FO760" s="14"/>
      <c r="FP760" s="14"/>
      <c r="FQ760" s="14"/>
      <c r="FR760" s="14"/>
      <c r="FS760" s="14"/>
      <c r="FT760" s="14"/>
      <c r="FU760" s="14"/>
      <c r="FV760" s="14"/>
      <c r="FW760" s="14"/>
      <c r="FX760" s="14"/>
      <c r="FY760" s="14"/>
      <c r="FZ760" s="14"/>
      <c r="GA760" s="14"/>
      <c r="GB760" s="14"/>
      <c r="GC760" s="14"/>
      <c r="GD760" s="14"/>
      <c r="GE760" s="14"/>
      <c r="GF760" s="14"/>
      <c r="GG760" s="14"/>
      <c r="GH760" s="14"/>
      <c r="GI760" s="14"/>
      <c r="GJ760" s="14"/>
      <c r="GK760" s="14"/>
      <c r="GL760" s="14"/>
      <c r="GM760" s="14"/>
      <c r="GN760" s="14"/>
      <c r="GO760" s="14"/>
      <c r="GP760" s="14"/>
      <c r="GQ760" s="14"/>
      <c r="GR760" s="14"/>
      <c r="GS760" s="14"/>
      <c r="GT760" s="14"/>
      <c r="GU760" s="14"/>
      <c r="GV760" s="14"/>
      <c r="GW760" s="14"/>
      <c r="GX760" s="14"/>
      <c r="GY760" s="14"/>
    </row>
    <row r="761" spans="1:207" s="15" customFormat="1" ht="34.9" customHeight="1" x14ac:dyDescent="0.25">
      <c r="A761" s="224" t="s">
        <v>2639</v>
      </c>
      <c r="B761" s="224"/>
      <c r="C761" s="224"/>
      <c r="D761" s="224"/>
      <c r="E761" s="224"/>
      <c r="F761" s="224"/>
      <c r="G761" s="224"/>
      <c r="H761" s="224"/>
      <c r="I761" s="224"/>
      <c r="J761" s="224"/>
      <c r="K761" s="224"/>
      <c r="L761" s="224"/>
      <c r="M761" s="224"/>
      <c r="N761" s="224"/>
      <c r="O761" s="224"/>
      <c r="P761" s="224"/>
      <c r="Q761" s="224"/>
      <c r="R761" s="224"/>
      <c r="S761" s="57"/>
      <c r="T761" s="16"/>
      <c r="U761" s="16"/>
    </row>
    <row r="762" spans="1:207" s="15" customFormat="1" ht="34.9" customHeight="1" x14ac:dyDescent="0.25">
      <c r="A762" s="227" t="s">
        <v>889</v>
      </c>
      <c r="B762" s="227"/>
      <c r="C762" s="161" t="s">
        <v>21</v>
      </c>
      <c r="D762" s="161" t="s">
        <v>21</v>
      </c>
      <c r="E762" s="161" t="s">
        <v>21</v>
      </c>
      <c r="F762" s="96" t="s">
        <v>21</v>
      </c>
      <c r="G762" s="96" t="s">
        <v>21</v>
      </c>
      <c r="H762" s="97">
        <f>SUM(H763:H766)</f>
        <v>2137.2600000000002</v>
      </c>
      <c r="I762" s="97">
        <f t="shared" ref="I762:O762" si="163">SUM(I763:I766)</f>
        <v>681.5</v>
      </c>
      <c r="J762" s="97">
        <f t="shared" si="163"/>
        <v>1266.3999999999999</v>
      </c>
      <c r="K762" s="97">
        <f t="shared" si="163"/>
        <v>24005559.859999999</v>
      </c>
      <c r="L762" s="97">
        <f t="shared" si="163"/>
        <v>0</v>
      </c>
      <c r="M762" s="97">
        <f t="shared" si="163"/>
        <v>0</v>
      </c>
      <c r="N762" s="97">
        <f t="shared" si="163"/>
        <v>0</v>
      </c>
      <c r="O762" s="97">
        <f t="shared" si="163"/>
        <v>24005559.859999999</v>
      </c>
      <c r="P762" s="34">
        <f>K762/H762</f>
        <v>11231.932408785078</v>
      </c>
      <c r="Q762" s="98" t="s">
        <v>21</v>
      </c>
      <c r="R762" s="99" t="s">
        <v>21</v>
      </c>
      <c r="S762" s="57"/>
      <c r="T762" s="16"/>
      <c r="U762" s="16"/>
    </row>
    <row r="763" spans="1:207" s="14" customFormat="1" ht="25.15" customHeight="1" x14ac:dyDescent="0.25">
      <c r="A763" s="70" t="s">
        <v>1443</v>
      </c>
      <c r="B763" s="106" t="s">
        <v>412</v>
      </c>
      <c r="C763" s="72">
        <v>1966</v>
      </c>
      <c r="D763" s="179" t="s">
        <v>232</v>
      </c>
      <c r="E763" s="72" t="s">
        <v>20</v>
      </c>
      <c r="F763" s="71">
        <v>2</v>
      </c>
      <c r="G763" s="71">
        <v>2</v>
      </c>
      <c r="H763" s="37">
        <v>708.76</v>
      </c>
      <c r="I763" s="37">
        <v>156.19999999999999</v>
      </c>
      <c r="J763" s="37">
        <v>433.09999999999997</v>
      </c>
      <c r="K763" s="37">
        <f>SUM(L763:O763)</f>
        <v>7592769.2400000002</v>
      </c>
      <c r="L763" s="44">
        <v>0</v>
      </c>
      <c r="M763" s="44">
        <v>0</v>
      </c>
      <c r="N763" s="44">
        <v>0</v>
      </c>
      <c r="O763" s="50">
        <f>'[1]Прод. прилож'!$C$306</f>
        <v>7592769.2400000002</v>
      </c>
      <c r="P763" s="44">
        <f>K763/H763</f>
        <v>10712.75077600316</v>
      </c>
      <c r="Q763" s="50">
        <v>9673</v>
      </c>
      <c r="R763" s="69" t="s">
        <v>94</v>
      </c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  <c r="FE763" s="2"/>
      <c r="FF763" s="2"/>
      <c r="FG763" s="2"/>
      <c r="FH763" s="2"/>
      <c r="FI763" s="2"/>
      <c r="FJ763" s="2"/>
      <c r="FK763" s="2"/>
      <c r="FL763" s="2"/>
      <c r="FM763" s="2"/>
      <c r="FN763" s="2"/>
      <c r="FO763" s="2"/>
      <c r="FP763" s="2"/>
      <c r="FQ763" s="2"/>
      <c r="FR763" s="2"/>
      <c r="FS763" s="2"/>
      <c r="FT763" s="2"/>
      <c r="FU763" s="2"/>
      <c r="FV763" s="2"/>
      <c r="FW763" s="2"/>
      <c r="FX763" s="2"/>
      <c r="FY763" s="2"/>
      <c r="FZ763" s="2"/>
      <c r="GA763" s="2"/>
      <c r="GB763" s="2"/>
      <c r="GC763" s="2"/>
      <c r="GD763" s="2"/>
      <c r="GE763" s="2"/>
      <c r="GF763" s="2"/>
      <c r="GG763" s="2"/>
      <c r="GH763" s="2"/>
      <c r="GI763" s="2"/>
      <c r="GJ763" s="2"/>
      <c r="GK763" s="2"/>
      <c r="GL763" s="2"/>
      <c r="GM763" s="2"/>
      <c r="GN763" s="2"/>
      <c r="GO763" s="2"/>
      <c r="GP763" s="2"/>
      <c r="GQ763" s="2"/>
      <c r="GR763" s="2"/>
      <c r="GS763" s="2"/>
      <c r="GT763" s="2"/>
      <c r="GU763" s="2"/>
      <c r="GV763" s="2"/>
      <c r="GW763" s="2"/>
      <c r="GX763" s="2"/>
      <c r="GY763" s="2"/>
    </row>
    <row r="764" spans="1:207" s="14" customFormat="1" ht="25.15" customHeight="1" x14ac:dyDescent="0.25">
      <c r="A764" s="70" t="s">
        <v>1444</v>
      </c>
      <c r="B764" s="106" t="s">
        <v>413</v>
      </c>
      <c r="C764" s="72">
        <v>1966</v>
      </c>
      <c r="D764" s="179" t="s">
        <v>232</v>
      </c>
      <c r="E764" s="72" t="s">
        <v>20</v>
      </c>
      <c r="F764" s="71">
        <v>2</v>
      </c>
      <c r="G764" s="71">
        <v>2</v>
      </c>
      <c r="H764" s="37">
        <v>471.8</v>
      </c>
      <c r="I764" s="37">
        <v>160.30000000000001</v>
      </c>
      <c r="J764" s="37">
        <v>241.59999999999997</v>
      </c>
      <c r="K764" s="37">
        <f>SUM(L764:O764)</f>
        <v>5490440.6200000001</v>
      </c>
      <c r="L764" s="44">
        <v>0</v>
      </c>
      <c r="M764" s="44">
        <v>0</v>
      </c>
      <c r="N764" s="44">
        <v>0</v>
      </c>
      <c r="O764" s="50">
        <f>'[1]Прод. прилож'!$C$307</f>
        <v>5490440.6200000001</v>
      </c>
      <c r="P764" s="44">
        <f>K764/H764</f>
        <v>11637.220474777449</v>
      </c>
      <c r="Q764" s="50">
        <v>9673</v>
      </c>
      <c r="R764" s="69" t="s">
        <v>94</v>
      </c>
      <c r="S764" s="18"/>
      <c r="T764" s="18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  <c r="FE764" s="2"/>
      <c r="FF764" s="2"/>
      <c r="FG764" s="2"/>
      <c r="FH764" s="2"/>
      <c r="FI764" s="2"/>
      <c r="FJ764" s="2"/>
      <c r="FK764" s="2"/>
      <c r="FL764" s="2"/>
      <c r="FM764" s="2"/>
      <c r="FN764" s="2"/>
      <c r="FO764" s="2"/>
      <c r="FP764" s="2"/>
      <c r="FQ764" s="2"/>
      <c r="FR764" s="2"/>
      <c r="FS764" s="2"/>
      <c r="FT764" s="2"/>
      <c r="FU764" s="2"/>
      <c r="FV764" s="2"/>
      <c r="FW764" s="2"/>
      <c r="FX764" s="2"/>
      <c r="FY764" s="2"/>
      <c r="FZ764" s="2"/>
      <c r="GA764" s="2"/>
      <c r="GB764" s="2"/>
      <c r="GC764" s="2"/>
      <c r="GD764" s="2"/>
      <c r="GE764" s="2"/>
      <c r="GF764" s="2"/>
      <c r="GG764" s="2"/>
      <c r="GH764" s="2"/>
      <c r="GI764" s="2"/>
      <c r="GJ764" s="2"/>
      <c r="GK764" s="2"/>
      <c r="GL764" s="2"/>
      <c r="GM764" s="2"/>
      <c r="GN764" s="2"/>
      <c r="GO764" s="2"/>
      <c r="GP764" s="2"/>
      <c r="GQ764" s="2"/>
      <c r="GR764" s="2"/>
      <c r="GS764" s="2"/>
      <c r="GT764" s="2"/>
      <c r="GU764" s="2"/>
      <c r="GV764" s="2"/>
      <c r="GW764" s="2"/>
      <c r="GX764" s="2"/>
      <c r="GY764" s="2"/>
    </row>
    <row r="765" spans="1:207" s="14" customFormat="1" ht="25.15" customHeight="1" x14ac:dyDescent="0.25">
      <c r="A765" s="70" t="s">
        <v>1445</v>
      </c>
      <c r="B765" s="106" t="s">
        <v>439</v>
      </c>
      <c r="C765" s="72">
        <v>1964</v>
      </c>
      <c r="D765" s="179" t="s">
        <v>232</v>
      </c>
      <c r="E765" s="72" t="s">
        <v>20</v>
      </c>
      <c r="F765" s="71">
        <v>2</v>
      </c>
      <c r="G765" s="71">
        <v>2</v>
      </c>
      <c r="H765" s="37">
        <v>401.9</v>
      </c>
      <c r="I765" s="37">
        <v>160.30000000000001</v>
      </c>
      <c r="J765" s="37">
        <v>241.59999999999997</v>
      </c>
      <c r="K765" s="37">
        <f>SUM(L765:O765)</f>
        <v>4689614</v>
      </c>
      <c r="L765" s="44">
        <v>0</v>
      </c>
      <c r="M765" s="44">
        <v>0</v>
      </c>
      <c r="N765" s="44">
        <v>0</v>
      </c>
      <c r="O765" s="50">
        <f>'[1]Прод. прилож'!$C$835</f>
        <v>4689614</v>
      </c>
      <c r="P765" s="44">
        <f>K765/H765</f>
        <v>11668.609106742972</v>
      </c>
      <c r="Q765" s="50">
        <v>9673</v>
      </c>
      <c r="R765" s="69" t="s">
        <v>95</v>
      </c>
      <c r="S765" s="18"/>
      <c r="T765" s="18"/>
    </row>
    <row r="766" spans="1:207" s="14" customFormat="1" ht="25.15" customHeight="1" x14ac:dyDescent="0.25">
      <c r="A766" s="70" t="s">
        <v>1446</v>
      </c>
      <c r="B766" s="106" t="s">
        <v>440</v>
      </c>
      <c r="C766" s="72">
        <v>1964</v>
      </c>
      <c r="D766" s="179" t="s">
        <v>232</v>
      </c>
      <c r="E766" s="72" t="s">
        <v>20</v>
      </c>
      <c r="F766" s="71">
        <v>2</v>
      </c>
      <c r="G766" s="71">
        <v>2</v>
      </c>
      <c r="H766" s="37">
        <v>554.79999999999995</v>
      </c>
      <c r="I766" s="37">
        <v>204.7</v>
      </c>
      <c r="J766" s="37">
        <v>350.09999999999997</v>
      </c>
      <c r="K766" s="37">
        <f>SUM(L766:O766)</f>
        <v>6232736</v>
      </c>
      <c r="L766" s="44">
        <v>0</v>
      </c>
      <c r="M766" s="44">
        <v>0</v>
      </c>
      <c r="N766" s="44">
        <v>0</v>
      </c>
      <c r="O766" s="50">
        <f>'[1]Прод. прилож'!$C$836</f>
        <v>6232736</v>
      </c>
      <c r="P766" s="44">
        <f>K766/H766</f>
        <v>11234.203316510455</v>
      </c>
      <c r="Q766" s="50">
        <v>9673</v>
      </c>
      <c r="R766" s="69" t="s">
        <v>95</v>
      </c>
      <c r="S766" s="18"/>
      <c r="T766" s="18"/>
    </row>
    <row r="767" spans="1:207" s="15" customFormat="1" ht="34.9" customHeight="1" x14ac:dyDescent="0.25">
      <c r="A767" s="224" t="s">
        <v>2640</v>
      </c>
      <c r="B767" s="224"/>
      <c r="C767" s="224"/>
      <c r="D767" s="224"/>
      <c r="E767" s="224"/>
      <c r="F767" s="224"/>
      <c r="G767" s="224"/>
      <c r="H767" s="224"/>
      <c r="I767" s="224"/>
      <c r="J767" s="224"/>
      <c r="K767" s="224"/>
      <c r="L767" s="224"/>
      <c r="M767" s="224"/>
      <c r="N767" s="224"/>
      <c r="O767" s="224"/>
      <c r="P767" s="224"/>
      <c r="Q767" s="224"/>
      <c r="R767" s="224"/>
      <c r="S767" s="57"/>
      <c r="T767" s="16"/>
      <c r="U767" s="16"/>
    </row>
    <row r="768" spans="1:207" s="15" customFormat="1" ht="34.9" customHeight="1" x14ac:dyDescent="0.25">
      <c r="A768" s="227" t="s">
        <v>54</v>
      </c>
      <c r="B768" s="227"/>
      <c r="C768" s="161" t="s">
        <v>21</v>
      </c>
      <c r="D768" s="161" t="s">
        <v>21</v>
      </c>
      <c r="E768" s="161" t="s">
        <v>21</v>
      </c>
      <c r="F768" s="96" t="s">
        <v>21</v>
      </c>
      <c r="G768" s="96" t="s">
        <v>21</v>
      </c>
      <c r="H768" s="97">
        <f>SUM(H769:H777)</f>
        <v>4046</v>
      </c>
      <c r="I768" s="97">
        <f t="shared" ref="I768:O768" si="164">SUM(I769:I777)</f>
        <v>1069</v>
      </c>
      <c r="J768" s="97">
        <f t="shared" si="164"/>
        <v>2840.6</v>
      </c>
      <c r="K768" s="97">
        <f t="shared" si="164"/>
        <v>50937618</v>
      </c>
      <c r="L768" s="97">
        <f t="shared" si="164"/>
        <v>0</v>
      </c>
      <c r="M768" s="97">
        <f t="shared" si="164"/>
        <v>0</v>
      </c>
      <c r="N768" s="97">
        <f t="shared" si="164"/>
        <v>0</v>
      </c>
      <c r="O768" s="97">
        <f t="shared" si="164"/>
        <v>50937618</v>
      </c>
      <c r="P768" s="34">
        <f>K768/H768</f>
        <v>12589.623826000989</v>
      </c>
      <c r="Q768" s="98" t="s">
        <v>21</v>
      </c>
      <c r="R768" s="99" t="s">
        <v>21</v>
      </c>
      <c r="S768" s="57"/>
      <c r="T768" s="16"/>
      <c r="U768" s="16"/>
    </row>
    <row r="769" spans="1:207" s="14" customFormat="1" ht="25.15" customHeight="1" x14ac:dyDescent="0.25">
      <c r="A769" s="69" t="s">
        <v>1447</v>
      </c>
      <c r="B769" s="106" t="s">
        <v>415</v>
      </c>
      <c r="C769" s="72">
        <v>1965</v>
      </c>
      <c r="D769" s="179" t="s">
        <v>232</v>
      </c>
      <c r="E769" s="72" t="s">
        <v>20</v>
      </c>
      <c r="F769" s="71">
        <v>2</v>
      </c>
      <c r="G769" s="71">
        <v>2</v>
      </c>
      <c r="H769" s="76">
        <v>522</v>
      </c>
      <c r="I769" s="76">
        <v>326</v>
      </c>
      <c r="J769" s="76">
        <v>196</v>
      </c>
      <c r="K769" s="76">
        <f t="shared" ref="K769:K777" si="165">SUM(L769:O769)</f>
        <v>5669005</v>
      </c>
      <c r="L769" s="63">
        <v>0</v>
      </c>
      <c r="M769" s="63">
        <v>0</v>
      </c>
      <c r="N769" s="63">
        <v>0</v>
      </c>
      <c r="O769" s="53">
        <f>'[1]Прод. прилож'!$C$309</f>
        <v>5669005</v>
      </c>
      <c r="P769" s="63">
        <f t="shared" ref="P769:P777" si="166">K769/H769</f>
        <v>10860.162835249042</v>
      </c>
      <c r="Q769" s="53">
        <v>9673</v>
      </c>
      <c r="R769" s="69" t="s">
        <v>94</v>
      </c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  <c r="FE769" s="2"/>
      <c r="FF769" s="2"/>
      <c r="FG769" s="2"/>
      <c r="FH769" s="2"/>
      <c r="FI769" s="2"/>
      <c r="FJ769" s="2"/>
      <c r="FK769" s="2"/>
      <c r="FL769" s="2"/>
      <c r="FM769" s="2"/>
      <c r="FN769" s="2"/>
      <c r="FO769" s="2"/>
      <c r="FP769" s="2"/>
      <c r="FQ769" s="2"/>
      <c r="FR769" s="2"/>
      <c r="FS769" s="2"/>
      <c r="FT769" s="2"/>
      <c r="FU769" s="2"/>
      <c r="FV769" s="2"/>
      <c r="FW769" s="2"/>
      <c r="FX769" s="2"/>
      <c r="FY769" s="2"/>
      <c r="FZ769" s="2"/>
      <c r="GA769" s="2"/>
      <c r="GB769" s="2"/>
      <c r="GC769" s="2"/>
      <c r="GD769" s="2"/>
      <c r="GE769" s="2"/>
      <c r="GF769" s="2"/>
      <c r="GG769" s="2"/>
      <c r="GH769" s="2"/>
      <c r="GI769" s="2"/>
      <c r="GJ769" s="2"/>
      <c r="GK769" s="2"/>
      <c r="GL769" s="2"/>
      <c r="GM769" s="2"/>
      <c r="GN769" s="2"/>
      <c r="GO769" s="2"/>
      <c r="GP769" s="2"/>
      <c r="GQ769" s="2"/>
      <c r="GR769" s="2"/>
      <c r="GS769" s="2"/>
      <c r="GT769" s="2"/>
      <c r="GU769" s="2"/>
      <c r="GV769" s="2"/>
      <c r="GW769" s="2"/>
      <c r="GX769" s="2"/>
      <c r="GY769" s="2"/>
    </row>
    <row r="770" spans="1:207" s="14" customFormat="1" ht="25.15" customHeight="1" x14ac:dyDescent="0.25">
      <c r="A770" s="69" t="s">
        <v>1448</v>
      </c>
      <c r="B770" s="106" t="s">
        <v>416</v>
      </c>
      <c r="C770" s="72">
        <v>1966</v>
      </c>
      <c r="D770" s="179" t="s">
        <v>232</v>
      </c>
      <c r="E770" s="72" t="s">
        <v>20</v>
      </c>
      <c r="F770" s="71">
        <v>2</v>
      </c>
      <c r="G770" s="71">
        <v>2</v>
      </c>
      <c r="H770" s="76">
        <v>660</v>
      </c>
      <c r="I770" s="76">
        <v>212</v>
      </c>
      <c r="J770" s="76">
        <v>448</v>
      </c>
      <c r="K770" s="76">
        <f t="shared" si="165"/>
        <v>8027457</v>
      </c>
      <c r="L770" s="63">
        <v>0</v>
      </c>
      <c r="M770" s="63">
        <v>0</v>
      </c>
      <c r="N770" s="63">
        <v>0</v>
      </c>
      <c r="O770" s="53">
        <f>'[1]Прод. прилож'!$C$310</f>
        <v>8027457</v>
      </c>
      <c r="P770" s="63">
        <f t="shared" si="166"/>
        <v>12162.813636363637</v>
      </c>
      <c r="Q770" s="53">
        <v>9673</v>
      </c>
      <c r="R770" s="69" t="s">
        <v>94</v>
      </c>
      <c r="S770" s="18"/>
      <c r="T770" s="18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  <c r="FE770" s="2"/>
      <c r="FF770" s="2"/>
      <c r="FG770" s="2"/>
      <c r="FH770" s="2"/>
      <c r="FI770" s="2"/>
      <c r="FJ770" s="2"/>
      <c r="FK770" s="2"/>
      <c r="FL770" s="2"/>
      <c r="FM770" s="2"/>
      <c r="FN770" s="2"/>
      <c r="FO770" s="2"/>
      <c r="FP770" s="2"/>
      <c r="FQ770" s="2"/>
      <c r="FR770" s="2"/>
      <c r="FS770" s="2"/>
      <c r="FT770" s="2"/>
      <c r="FU770" s="2"/>
      <c r="FV770" s="2"/>
      <c r="FW770" s="2"/>
      <c r="FX770" s="2"/>
      <c r="FY770" s="2"/>
      <c r="FZ770" s="2"/>
      <c r="GA770" s="2"/>
      <c r="GB770" s="2"/>
      <c r="GC770" s="2"/>
      <c r="GD770" s="2"/>
      <c r="GE770" s="2"/>
      <c r="GF770" s="2"/>
      <c r="GG770" s="2"/>
      <c r="GH770" s="2"/>
      <c r="GI770" s="2"/>
      <c r="GJ770" s="2"/>
      <c r="GK770" s="2"/>
      <c r="GL770" s="2"/>
      <c r="GM770" s="2"/>
      <c r="GN770" s="2"/>
      <c r="GO770" s="2"/>
      <c r="GP770" s="2"/>
      <c r="GQ770" s="2"/>
      <c r="GR770" s="2"/>
      <c r="GS770" s="2"/>
      <c r="GT770" s="2"/>
      <c r="GU770" s="2"/>
      <c r="GV770" s="2"/>
      <c r="GW770" s="2"/>
      <c r="GX770" s="2"/>
      <c r="GY770" s="2"/>
    </row>
    <row r="771" spans="1:207" s="14" customFormat="1" ht="25.15" customHeight="1" x14ac:dyDescent="0.25">
      <c r="A771" s="69" t="s">
        <v>1449</v>
      </c>
      <c r="B771" s="106" t="s">
        <v>417</v>
      </c>
      <c r="C771" s="72">
        <v>1962</v>
      </c>
      <c r="D771" s="179" t="s">
        <v>232</v>
      </c>
      <c r="E771" s="72" t="s">
        <v>20</v>
      </c>
      <c r="F771" s="71">
        <v>2</v>
      </c>
      <c r="G771" s="71">
        <v>2</v>
      </c>
      <c r="H771" s="76">
        <v>472</v>
      </c>
      <c r="I771" s="76">
        <v>100.19999999999999</v>
      </c>
      <c r="J771" s="76">
        <v>371.8</v>
      </c>
      <c r="K771" s="76">
        <f t="shared" si="165"/>
        <v>6391994</v>
      </c>
      <c r="L771" s="63">
        <v>0</v>
      </c>
      <c r="M771" s="63">
        <v>0</v>
      </c>
      <c r="N771" s="63">
        <v>0</v>
      </c>
      <c r="O771" s="53">
        <f>'[1]Прод. прилож'!$C$838</f>
        <v>6391994</v>
      </c>
      <c r="P771" s="63">
        <f t="shared" si="166"/>
        <v>13542.360169491525</v>
      </c>
      <c r="Q771" s="53">
        <v>9673</v>
      </c>
      <c r="R771" s="69" t="s">
        <v>95</v>
      </c>
      <c r="S771" s="18"/>
      <c r="T771" s="18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  <c r="FE771" s="2"/>
      <c r="FF771" s="2"/>
      <c r="FG771" s="2"/>
      <c r="FH771" s="2"/>
      <c r="FI771" s="2"/>
      <c r="FJ771" s="2"/>
      <c r="FK771" s="2"/>
      <c r="FL771" s="2"/>
      <c r="FM771" s="2"/>
      <c r="FN771" s="2"/>
      <c r="FO771" s="2"/>
      <c r="FP771" s="2"/>
      <c r="FQ771" s="2"/>
      <c r="FR771" s="2"/>
      <c r="FS771" s="2"/>
      <c r="FT771" s="2"/>
      <c r="FU771" s="2"/>
      <c r="FV771" s="2"/>
      <c r="FW771" s="2"/>
      <c r="FX771" s="2"/>
      <c r="FY771" s="2"/>
      <c r="FZ771" s="2"/>
      <c r="GA771" s="2"/>
      <c r="GB771" s="2"/>
      <c r="GC771" s="2"/>
      <c r="GD771" s="2"/>
      <c r="GE771" s="2"/>
      <c r="GF771" s="2"/>
      <c r="GG771" s="2"/>
      <c r="GH771" s="2"/>
      <c r="GI771" s="2"/>
      <c r="GJ771" s="2"/>
      <c r="GK771" s="2"/>
      <c r="GL771" s="2"/>
      <c r="GM771" s="2"/>
      <c r="GN771" s="2"/>
      <c r="GO771" s="2"/>
      <c r="GP771" s="2"/>
      <c r="GQ771" s="2"/>
      <c r="GR771" s="2"/>
      <c r="GS771" s="2"/>
      <c r="GT771" s="2"/>
      <c r="GU771" s="2"/>
      <c r="GV771" s="2"/>
      <c r="GW771" s="2"/>
      <c r="GX771" s="2"/>
      <c r="GY771" s="2"/>
    </row>
    <row r="772" spans="1:207" s="14" customFormat="1" ht="25.15" customHeight="1" x14ac:dyDescent="0.25">
      <c r="A772" s="69" t="s">
        <v>1450</v>
      </c>
      <c r="B772" s="106" t="s">
        <v>418</v>
      </c>
      <c r="C772" s="72">
        <v>1965</v>
      </c>
      <c r="D772" s="179" t="s">
        <v>232</v>
      </c>
      <c r="E772" s="72" t="s">
        <v>20</v>
      </c>
      <c r="F772" s="71">
        <v>2</v>
      </c>
      <c r="G772" s="71">
        <v>2</v>
      </c>
      <c r="H772" s="76">
        <v>472</v>
      </c>
      <c r="I772" s="76">
        <v>88.600000000000023</v>
      </c>
      <c r="J772" s="76">
        <v>383.4</v>
      </c>
      <c r="K772" s="76">
        <f t="shared" si="165"/>
        <v>6355653.2000000002</v>
      </c>
      <c r="L772" s="63">
        <v>0</v>
      </c>
      <c r="M772" s="63">
        <v>0</v>
      </c>
      <c r="N772" s="63">
        <v>0</v>
      </c>
      <c r="O772" s="53">
        <f>'[1]Прод. прилож'!$C$839</f>
        <v>6355653.2000000002</v>
      </c>
      <c r="P772" s="63">
        <f t="shared" si="166"/>
        <v>13465.366949152543</v>
      </c>
      <c r="Q772" s="53">
        <v>9673</v>
      </c>
      <c r="R772" s="69" t="s">
        <v>95</v>
      </c>
      <c r="S772" s="18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  <c r="FE772" s="2"/>
      <c r="FF772" s="2"/>
      <c r="FG772" s="2"/>
      <c r="FH772" s="2"/>
      <c r="FI772" s="2"/>
      <c r="FJ772" s="2"/>
      <c r="FK772" s="2"/>
      <c r="FL772" s="2"/>
      <c r="FM772" s="2"/>
      <c r="FN772" s="2"/>
      <c r="FO772" s="2"/>
      <c r="FP772" s="2"/>
      <c r="FQ772" s="2"/>
      <c r="FR772" s="2"/>
      <c r="FS772" s="2"/>
      <c r="FT772" s="2"/>
      <c r="FU772" s="2"/>
      <c r="FV772" s="2"/>
      <c r="FW772" s="2"/>
      <c r="FX772" s="2"/>
      <c r="FY772" s="2"/>
      <c r="FZ772" s="2"/>
      <c r="GA772" s="2"/>
      <c r="GB772" s="2"/>
      <c r="GC772" s="2"/>
      <c r="GD772" s="2"/>
      <c r="GE772" s="2"/>
      <c r="GF772" s="2"/>
      <c r="GG772" s="2"/>
      <c r="GH772" s="2"/>
      <c r="GI772" s="2"/>
      <c r="GJ772" s="2"/>
      <c r="GK772" s="2"/>
      <c r="GL772" s="2"/>
      <c r="GM772" s="2"/>
      <c r="GN772" s="2"/>
      <c r="GO772" s="2"/>
      <c r="GP772" s="2"/>
      <c r="GQ772" s="2"/>
      <c r="GR772" s="2"/>
      <c r="GS772" s="2"/>
      <c r="GT772" s="2"/>
      <c r="GU772" s="2"/>
      <c r="GV772" s="2"/>
      <c r="GW772" s="2"/>
      <c r="GX772" s="2"/>
      <c r="GY772" s="2"/>
    </row>
    <row r="773" spans="1:207" s="14" customFormat="1" ht="25.15" customHeight="1" x14ac:dyDescent="0.25">
      <c r="A773" s="69" t="s">
        <v>1451</v>
      </c>
      <c r="B773" s="106" t="s">
        <v>419</v>
      </c>
      <c r="C773" s="72">
        <v>1963</v>
      </c>
      <c r="D773" s="179" t="s">
        <v>232</v>
      </c>
      <c r="E773" s="72" t="s">
        <v>20</v>
      </c>
      <c r="F773" s="71">
        <v>2</v>
      </c>
      <c r="G773" s="71">
        <v>2</v>
      </c>
      <c r="H773" s="76">
        <v>474</v>
      </c>
      <c r="I773" s="76">
        <v>90.300000000000011</v>
      </c>
      <c r="J773" s="76">
        <v>383.7</v>
      </c>
      <c r="K773" s="76">
        <f t="shared" si="165"/>
        <v>6355814</v>
      </c>
      <c r="L773" s="63">
        <v>0</v>
      </c>
      <c r="M773" s="63">
        <v>0</v>
      </c>
      <c r="N773" s="63">
        <v>0</v>
      </c>
      <c r="O773" s="53">
        <f>'[1]Прод. прилож'!$C$1271</f>
        <v>6355814</v>
      </c>
      <c r="P773" s="63">
        <f t="shared" si="166"/>
        <v>13408.890295358649</v>
      </c>
      <c r="Q773" s="53">
        <v>9673</v>
      </c>
      <c r="R773" s="69" t="s">
        <v>96</v>
      </c>
      <c r="S773" s="18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  <c r="FE773" s="2"/>
      <c r="FF773" s="2"/>
      <c r="FG773" s="2"/>
      <c r="FH773" s="2"/>
      <c r="FI773" s="2"/>
      <c r="FJ773" s="2"/>
      <c r="FK773" s="2"/>
      <c r="FL773" s="2"/>
      <c r="FM773" s="2"/>
      <c r="FN773" s="2"/>
      <c r="FO773" s="2"/>
      <c r="FP773" s="2"/>
      <c r="FQ773" s="2"/>
      <c r="FR773" s="2"/>
      <c r="FS773" s="2"/>
      <c r="FT773" s="2"/>
      <c r="FU773" s="2"/>
      <c r="FV773" s="2"/>
      <c r="FW773" s="2"/>
      <c r="FX773" s="2"/>
      <c r="FY773" s="2"/>
      <c r="FZ773" s="2"/>
      <c r="GA773" s="2"/>
      <c r="GB773" s="2"/>
      <c r="GC773" s="2"/>
      <c r="GD773" s="2"/>
      <c r="GE773" s="2"/>
      <c r="GF773" s="2"/>
      <c r="GG773" s="2"/>
      <c r="GH773" s="2"/>
      <c r="GI773" s="2"/>
      <c r="GJ773" s="2"/>
      <c r="GK773" s="2"/>
      <c r="GL773" s="2"/>
      <c r="GM773" s="2"/>
      <c r="GN773" s="2"/>
      <c r="GO773" s="2"/>
      <c r="GP773" s="2"/>
      <c r="GQ773" s="2"/>
      <c r="GR773" s="2"/>
      <c r="GS773" s="2"/>
      <c r="GT773" s="2"/>
      <c r="GU773" s="2"/>
      <c r="GV773" s="2"/>
      <c r="GW773" s="2"/>
      <c r="GX773" s="2"/>
      <c r="GY773" s="2"/>
    </row>
    <row r="774" spans="1:207" s="14" customFormat="1" ht="25.15" customHeight="1" x14ac:dyDescent="0.25">
      <c r="A774" s="69" t="s">
        <v>1452</v>
      </c>
      <c r="B774" s="106" t="s">
        <v>420</v>
      </c>
      <c r="C774" s="72">
        <v>1964</v>
      </c>
      <c r="D774" s="179" t="s">
        <v>232</v>
      </c>
      <c r="E774" s="72" t="s">
        <v>20</v>
      </c>
      <c r="F774" s="71">
        <v>2</v>
      </c>
      <c r="G774" s="71">
        <v>2</v>
      </c>
      <c r="H774" s="76">
        <v>472</v>
      </c>
      <c r="I774" s="76">
        <v>97.300000000000011</v>
      </c>
      <c r="J774" s="76">
        <v>374.7</v>
      </c>
      <c r="K774" s="76">
        <f t="shared" si="165"/>
        <v>6311835.2000000002</v>
      </c>
      <c r="L774" s="63">
        <v>0</v>
      </c>
      <c r="M774" s="63">
        <v>0</v>
      </c>
      <c r="N774" s="63">
        <v>0</v>
      </c>
      <c r="O774" s="53">
        <f>'[1]Прод. прилож'!$C$1272</f>
        <v>6311835.2000000002</v>
      </c>
      <c r="P774" s="63">
        <f t="shared" si="166"/>
        <v>13372.53220338983</v>
      </c>
      <c r="Q774" s="53">
        <v>9673</v>
      </c>
      <c r="R774" s="69" t="s">
        <v>96</v>
      </c>
      <c r="S774" s="18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  <c r="FE774" s="2"/>
      <c r="FF774" s="2"/>
      <c r="FG774" s="2"/>
      <c r="FH774" s="2"/>
      <c r="FI774" s="2"/>
      <c r="FJ774" s="2"/>
      <c r="FK774" s="2"/>
      <c r="FL774" s="2"/>
      <c r="FM774" s="2"/>
      <c r="FN774" s="2"/>
      <c r="FO774" s="2"/>
      <c r="FP774" s="2"/>
      <c r="FQ774" s="2"/>
      <c r="FR774" s="2"/>
      <c r="FS774" s="2"/>
      <c r="FT774" s="2"/>
      <c r="FU774" s="2"/>
      <c r="FV774" s="2"/>
      <c r="FW774" s="2"/>
      <c r="FX774" s="2"/>
      <c r="FY774" s="2"/>
      <c r="FZ774" s="2"/>
      <c r="GA774" s="2"/>
      <c r="GB774" s="2"/>
      <c r="GC774" s="2"/>
      <c r="GD774" s="2"/>
      <c r="GE774" s="2"/>
      <c r="GF774" s="2"/>
      <c r="GG774" s="2"/>
      <c r="GH774" s="2"/>
      <c r="GI774" s="2"/>
      <c r="GJ774" s="2"/>
      <c r="GK774" s="2"/>
      <c r="GL774" s="2"/>
      <c r="GM774" s="2"/>
      <c r="GN774" s="2"/>
      <c r="GO774" s="2"/>
      <c r="GP774" s="2"/>
      <c r="GQ774" s="2"/>
      <c r="GR774" s="2"/>
      <c r="GS774" s="2"/>
      <c r="GT774" s="2"/>
      <c r="GU774" s="2"/>
      <c r="GV774" s="2"/>
      <c r="GW774" s="2"/>
      <c r="GX774" s="2"/>
      <c r="GY774" s="2"/>
    </row>
    <row r="775" spans="1:207" s="15" customFormat="1" ht="22.9" customHeight="1" x14ac:dyDescent="0.25">
      <c r="A775" s="216" t="s">
        <v>1453</v>
      </c>
      <c r="B775" s="249" t="s">
        <v>2021</v>
      </c>
      <c r="C775" s="216" t="s">
        <v>2020</v>
      </c>
      <c r="D775" s="218" t="s">
        <v>232</v>
      </c>
      <c r="E775" s="218" t="s">
        <v>20</v>
      </c>
      <c r="F775" s="220">
        <v>2</v>
      </c>
      <c r="G775" s="220">
        <v>2</v>
      </c>
      <c r="H775" s="222">
        <v>502</v>
      </c>
      <c r="I775" s="222">
        <v>0</v>
      </c>
      <c r="J775" s="222">
        <v>365.6</v>
      </c>
      <c r="K775" s="37">
        <f>SUM(L775:O775)</f>
        <v>300000</v>
      </c>
      <c r="L775" s="76">
        <v>0</v>
      </c>
      <c r="M775" s="76">
        <v>0</v>
      </c>
      <c r="N775" s="76">
        <v>0</v>
      </c>
      <c r="O775" s="37">
        <f>'[1]Прод. прилож'!$C$311</f>
        <v>300000</v>
      </c>
      <c r="P775" s="50">
        <f>K775/H775</f>
        <v>597.60956175298804</v>
      </c>
      <c r="Q775" s="37">
        <v>9673</v>
      </c>
      <c r="R775" s="56" t="s">
        <v>94</v>
      </c>
      <c r="S775" s="16"/>
      <c r="T775" s="16"/>
      <c r="U775" s="16"/>
    </row>
    <row r="776" spans="1:207" ht="22.9" customHeight="1" x14ac:dyDescent="0.25">
      <c r="A776" s="217"/>
      <c r="B776" s="250"/>
      <c r="C776" s="217"/>
      <c r="D776" s="219"/>
      <c r="E776" s="219"/>
      <c r="F776" s="221"/>
      <c r="G776" s="221"/>
      <c r="H776" s="223"/>
      <c r="I776" s="223"/>
      <c r="J776" s="223"/>
      <c r="K776" s="37">
        <f>SUM(L776:O776)</f>
        <v>5215471.5999999996</v>
      </c>
      <c r="L776" s="76">
        <v>0</v>
      </c>
      <c r="M776" s="76">
        <v>0</v>
      </c>
      <c r="N776" s="76">
        <v>0</v>
      </c>
      <c r="O776" s="37">
        <f>'[1]Прод. прилож'!$C$840</f>
        <v>5215471.5999999996</v>
      </c>
      <c r="P776" s="50">
        <f>K776/H775</f>
        <v>10389.385657370518</v>
      </c>
      <c r="Q776" s="37">
        <v>9673</v>
      </c>
      <c r="R776" s="56" t="s">
        <v>95</v>
      </c>
    </row>
    <row r="777" spans="1:207" s="14" customFormat="1" ht="25.15" customHeight="1" x14ac:dyDescent="0.25">
      <c r="A777" s="69" t="s">
        <v>1454</v>
      </c>
      <c r="B777" s="106" t="s">
        <v>421</v>
      </c>
      <c r="C777" s="72">
        <v>1965</v>
      </c>
      <c r="D777" s="179" t="s">
        <v>232</v>
      </c>
      <c r="E777" s="72" t="s">
        <v>20</v>
      </c>
      <c r="F777" s="71">
        <v>2</v>
      </c>
      <c r="G777" s="71">
        <v>2</v>
      </c>
      <c r="H777" s="76">
        <v>472</v>
      </c>
      <c r="I777" s="76">
        <v>154.60000000000002</v>
      </c>
      <c r="J777" s="76">
        <v>317.39999999999998</v>
      </c>
      <c r="K777" s="76">
        <f t="shared" si="165"/>
        <v>6310388</v>
      </c>
      <c r="L777" s="63">
        <v>0</v>
      </c>
      <c r="M777" s="63">
        <v>0</v>
      </c>
      <c r="N777" s="63">
        <v>0</v>
      </c>
      <c r="O777" s="53">
        <f>'[1]Прод. прилож'!$C$1273</f>
        <v>6310388</v>
      </c>
      <c r="P777" s="63">
        <f t="shared" si="166"/>
        <v>13369.466101694916</v>
      </c>
      <c r="Q777" s="53">
        <v>9673</v>
      </c>
      <c r="R777" s="69" t="s">
        <v>96</v>
      </c>
      <c r="S777" s="18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  <c r="FE777" s="2"/>
      <c r="FF777" s="2"/>
      <c r="FG777" s="2"/>
      <c r="FH777" s="2"/>
      <c r="FI777" s="2"/>
      <c r="FJ777" s="2"/>
      <c r="FK777" s="2"/>
      <c r="FL777" s="2"/>
      <c r="FM777" s="2"/>
      <c r="FN777" s="2"/>
      <c r="FO777" s="2"/>
      <c r="FP777" s="2"/>
      <c r="FQ777" s="2"/>
      <c r="FR777" s="2"/>
      <c r="FS777" s="2"/>
      <c r="FT777" s="2"/>
      <c r="FU777" s="2"/>
      <c r="FV777" s="2"/>
      <c r="FW777" s="2"/>
      <c r="FX777" s="2"/>
      <c r="FY777" s="2"/>
      <c r="FZ777" s="2"/>
      <c r="GA777" s="2"/>
      <c r="GB777" s="2"/>
      <c r="GC777" s="2"/>
      <c r="GD777" s="2"/>
      <c r="GE777" s="2"/>
      <c r="GF777" s="2"/>
      <c r="GG777" s="2"/>
      <c r="GH777" s="2"/>
      <c r="GI777" s="2"/>
      <c r="GJ777" s="2"/>
      <c r="GK777" s="2"/>
      <c r="GL777" s="2"/>
      <c r="GM777" s="2"/>
      <c r="GN777" s="2"/>
      <c r="GO777" s="2"/>
      <c r="GP777" s="2"/>
      <c r="GQ777" s="2"/>
      <c r="GR777" s="2"/>
      <c r="GS777" s="2"/>
      <c r="GT777" s="2"/>
      <c r="GU777" s="2"/>
      <c r="GV777" s="2"/>
      <c r="GW777" s="2"/>
      <c r="GX777" s="2"/>
      <c r="GY777" s="2"/>
    </row>
    <row r="778" spans="1:207" s="15" customFormat="1" ht="34.9" customHeight="1" x14ac:dyDescent="0.25">
      <c r="A778" s="224" t="s">
        <v>2641</v>
      </c>
      <c r="B778" s="224"/>
      <c r="C778" s="224"/>
      <c r="D778" s="224"/>
      <c r="E778" s="224"/>
      <c r="F778" s="224"/>
      <c r="G778" s="224"/>
      <c r="H778" s="224"/>
      <c r="I778" s="224"/>
      <c r="J778" s="224"/>
      <c r="K778" s="224"/>
      <c r="L778" s="224"/>
      <c r="M778" s="224"/>
      <c r="N778" s="224"/>
      <c r="O778" s="224"/>
      <c r="P778" s="224"/>
      <c r="Q778" s="224"/>
      <c r="R778" s="224"/>
      <c r="S778" s="57"/>
      <c r="T778" s="16"/>
      <c r="U778" s="16"/>
    </row>
    <row r="779" spans="1:207" s="15" customFormat="1" ht="34.9" customHeight="1" x14ac:dyDescent="0.25">
      <c r="A779" s="227" t="s">
        <v>888</v>
      </c>
      <c r="B779" s="227"/>
      <c r="C779" s="161" t="s">
        <v>21</v>
      </c>
      <c r="D779" s="161" t="s">
        <v>21</v>
      </c>
      <c r="E779" s="161" t="s">
        <v>21</v>
      </c>
      <c r="F779" s="96" t="s">
        <v>21</v>
      </c>
      <c r="G779" s="96" t="s">
        <v>21</v>
      </c>
      <c r="H779" s="97">
        <f>SUM(H780:H781)</f>
        <v>865</v>
      </c>
      <c r="I779" s="97">
        <f t="shared" ref="I779:O779" si="167">SUM(I780:I781)</f>
        <v>341.6</v>
      </c>
      <c r="J779" s="97">
        <f t="shared" si="167"/>
        <v>523.4</v>
      </c>
      <c r="K779" s="97">
        <f t="shared" si="167"/>
        <v>10506514</v>
      </c>
      <c r="L779" s="97">
        <f t="shared" si="167"/>
        <v>0</v>
      </c>
      <c r="M779" s="97">
        <f t="shared" si="167"/>
        <v>0</v>
      </c>
      <c r="N779" s="97">
        <f t="shared" si="167"/>
        <v>0</v>
      </c>
      <c r="O779" s="97">
        <f t="shared" si="167"/>
        <v>10506514</v>
      </c>
      <c r="P779" s="34">
        <f>K779/H779</f>
        <v>12146.258959537572</v>
      </c>
      <c r="Q779" s="98" t="s">
        <v>21</v>
      </c>
      <c r="R779" s="99" t="s">
        <v>21</v>
      </c>
      <c r="S779" s="57"/>
      <c r="T779" s="16"/>
      <c r="U779" s="16"/>
    </row>
    <row r="780" spans="1:207" s="14" customFormat="1" ht="25.15" customHeight="1" x14ac:dyDescent="0.25">
      <c r="A780" s="70" t="s">
        <v>1455</v>
      </c>
      <c r="B780" s="106" t="s">
        <v>409</v>
      </c>
      <c r="C780" s="72">
        <v>1964</v>
      </c>
      <c r="D780" s="179" t="s">
        <v>232</v>
      </c>
      <c r="E780" s="72" t="s">
        <v>20</v>
      </c>
      <c r="F780" s="71">
        <v>2</v>
      </c>
      <c r="G780" s="71">
        <v>2</v>
      </c>
      <c r="H780" s="37">
        <v>432.5</v>
      </c>
      <c r="I780" s="37">
        <v>170.8</v>
      </c>
      <c r="J780" s="37">
        <v>261.7</v>
      </c>
      <c r="K780" s="37">
        <f>SUM(L780:O780)</f>
        <v>5253257</v>
      </c>
      <c r="L780" s="44">
        <v>0</v>
      </c>
      <c r="M780" s="44">
        <v>0</v>
      </c>
      <c r="N780" s="44">
        <v>0</v>
      </c>
      <c r="O780" s="48">
        <f>'[1]Прод. прилож'!$C$1275</f>
        <v>5253257</v>
      </c>
      <c r="P780" s="63">
        <f>K780/H780</f>
        <v>12146.258959537572</v>
      </c>
      <c r="Q780" s="50">
        <v>9673</v>
      </c>
      <c r="R780" s="69" t="s">
        <v>96</v>
      </c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  <c r="FE780" s="2"/>
      <c r="FF780" s="2"/>
      <c r="FG780" s="2"/>
      <c r="FH780" s="2"/>
      <c r="FI780" s="2"/>
      <c r="FJ780" s="2"/>
      <c r="FK780" s="2"/>
      <c r="FL780" s="2"/>
      <c r="FM780" s="2"/>
      <c r="FN780" s="2"/>
      <c r="FO780" s="2"/>
      <c r="FP780" s="2"/>
      <c r="FQ780" s="2"/>
      <c r="FR780" s="2"/>
      <c r="FS780" s="2"/>
      <c r="FT780" s="2"/>
      <c r="FU780" s="2"/>
      <c r="FV780" s="2"/>
      <c r="FW780" s="2"/>
      <c r="FX780" s="2"/>
      <c r="FY780" s="2"/>
      <c r="FZ780" s="2"/>
      <c r="GA780" s="2"/>
      <c r="GB780" s="2"/>
      <c r="GC780" s="2"/>
      <c r="GD780" s="2"/>
      <c r="GE780" s="2"/>
      <c r="GF780" s="2"/>
      <c r="GG780" s="2"/>
      <c r="GH780" s="2"/>
      <c r="GI780" s="2"/>
      <c r="GJ780" s="2"/>
      <c r="GK780" s="2"/>
      <c r="GL780" s="2"/>
      <c r="GM780" s="2"/>
      <c r="GN780" s="2"/>
      <c r="GO780" s="2"/>
      <c r="GP780" s="2"/>
      <c r="GQ780" s="2"/>
      <c r="GR780" s="2"/>
      <c r="GS780" s="2"/>
      <c r="GT780" s="2"/>
      <c r="GU780" s="2"/>
      <c r="GV780" s="2"/>
      <c r="GW780" s="2"/>
      <c r="GX780" s="2"/>
      <c r="GY780" s="2"/>
    </row>
    <row r="781" spans="1:207" s="14" customFormat="1" ht="25.15" customHeight="1" x14ac:dyDescent="0.25">
      <c r="A781" s="70" t="s">
        <v>1456</v>
      </c>
      <c r="B781" s="106" t="s">
        <v>410</v>
      </c>
      <c r="C781" s="72">
        <v>1964</v>
      </c>
      <c r="D781" s="179" t="s">
        <v>232</v>
      </c>
      <c r="E781" s="72" t="s">
        <v>20</v>
      </c>
      <c r="F781" s="71">
        <v>2</v>
      </c>
      <c r="G781" s="71">
        <v>2</v>
      </c>
      <c r="H781" s="37">
        <v>432.5</v>
      </c>
      <c r="I781" s="37">
        <v>170.8</v>
      </c>
      <c r="J781" s="37">
        <v>261.7</v>
      </c>
      <c r="K781" s="37">
        <f>SUM(L781:O781)</f>
        <v>5253257</v>
      </c>
      <c r="L781" s="44">
        <v>0</v>
      </c>
      <c r="M781" s="44">
        <v>0</v>
      </c>
      <c r="N781" s="44">
        <v>0</v>
      </c>
      <c r="O781" s="50">
        <f>'[1]Прод. прилож'!$C$1276</f>
        <v>5253257</v>
      </c>
      <c r="P781" s="44">
        <f>K781/H781</f>
        <v>12146.258959537572</v>
      </c>
      <c r="Q781" s="50">
        <v>9673</v>
      </c>
      <c r="R781" s="69" t="s">
        <v>96</v>
      </c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  <c r="FE781" s="2"/>
      <c r="FF781" s="2"/>
      <c r="FG781" s="2"/>
      <c r="FH781" s="2"/>
      <c r="FI781" s="2"/>
      <c r="FJ781" s="2"/>
      <c r="FK781" s="2"/>
      <c r="FL781" s="2"/>
      <c r="FM781" s="2"/>
      <c r="FN781" s="2"/>
      <c r="FO781" s="2"/>
      <c r="FP781" s="2"/>
      <c r="FQ781" s="2"/>
      <c r="FR781" s="2"/>
      <c r="FS781" s="2"/>
      <c r="FT781" s="2"/>
      <c r="FU781" s="2"/>
      <c r="FV781" s="2"/>
      <c r="FW781" s="2"/>
      <c r="FX781" s="2"/>
      <c r="FY781" s="2"/>
      <c r="FZ781" s="2"/>
      <c r="GA781" s="2"/>
      <c r="GB781" s="2"/>
      <c r="GC781" s="2"/>
      <c r="GD781" s="2"/>
      <c r="GE781" s="2"/>
      <c r="GF781" s="2"/>
      <c r="GG781" s="2"/>
      <c r="GH781" s="2"/>
      <c r="GI781" s="2"/>
      <c r="GJ781" s="2"/>
      <c r="GK781" s="2"/>
      <c r="GL781" s="2"/>
      <c r="GM781" s="2"/>
      <c r="GN781" s="2"/>
      <c r="GO781" s="2"/>
      <c r="GP781" s="2"/>
      <c r="GQ781" s="2"/>
      <c r="GR781" s="2"/>
      <c r="GS781" s="2"/>
      <c r="GT781" s="2"/>
      <c r="GU781" s="2"/>
      <c r="GV781" s="2"/>
      <c r="GW781" s="2"/>
      <c r="GX781" s="2"/>
      <c r="GY781" s="2"/>
    </row>
    <row r="782" spans="1:207" s="112" customFormat="1" ht="34.9" customHeight="1" x14ac:dyDescent="0.25">
      <c r="A782" s="224" t="s">
        <v>2642</v>
      </c>
      <c r="B782" s="224"/>
      <c r="C782" s="224"/>
      <c r="D782" s="224"/>
      <c r="E782" s="224"/>
      <c r="F782" s="224"/>
      <c r="G782" s="224"/>
      <c r="H782" s="224"/>
      <c r="I782" s="224"/>
      <c r="J782" s="224"/>
      <c r="K782" s="224"/>
      <c r="L782" s="224"/>
      <c r="M782" s="224"/>
      <c r="N782" s="224"/>
      <c r="O782" s="224"/>
      <c r="P782" s="224"/>
      <c r="Q782" s="224"/>
      <c r="R782" s="224"/>
      <c r="S782" s="111"/>
      <c r="T782" s="111"/>
      <c r="U782" s="111"/>
    </row>
    <row r="783" spans="1:207" s="112" customFormat="1" ht="34.9" customHeight="1" x14ac:dyDescent="0.25">
      <c r="A783" s="227" t="s">
        <v>2019</v>
      </c>
      <c r="B783" s="227"/>
      <c r="C783" s="161" t="s">
        <v>21</v>
      </c>
      <c r="D783" s="161" t="s">
        <v>21</v>
      </c>
      <c r="E783" s="161" t="s">
        <v>21</v>
      </c>
      <c r="F783" s="96" t="s">
        <v>21</v>
      </c>
      <c r="G783" s="96" t="s">
        <v>21</v>
      </c>
      <c r="H783" s="124">
        <f t="shared" ref="H783:N783" si="168">SUM(H784:H785)</f>
        <v>2144.9</v>
      </c>
      <c r="I783" s="124">
        <f t="shared" si="168"/>
        <v>0</v>
      </c>
      <c r="J783" s="124">
        <f t="shared" si="168"/>
        <v>1469.4</v>
      </c>
      <c r="K783" s="124">
        <f t="shared" si="168"/>
        <v>5348769.9000000004</v>
      </c>
      <c r="L783" s="124">
        <f t="shared" si="168"/>
        <v>0</v>
      </c>
      <c r="M783" s="124">
        <f t="shared" si="168"/>
        <v>0</v>
      </c>
      <c r="N783" s="124">
        <f t="shared" si="168"/>
        <v>0</v>
      </c>
      <c r="O783" s="124">
        <f>SUM(O784:O785)</f>
        <v>5348769.9000000004</v>
      </c>
      <c r="P783" s="34">
        <f>K783/H783</f>
        <v>2493.7152781015434</v>
      </c>
      <c r="Q783" s="125" t="s">
        <v>21</v>
      </c>
      <c r="R783" s="126" t="s">
        <v>21</v>
      </c>
      <c r="S783" s="111"/>
      <c r="T783" s="111"/>
      <c r="U783" s="111"/>
    </row>
    <row r="784" spans="1:207" s="112" customFormat="1" ht="30" customHeight="1" x14ac:dyDescent="0.25">
      <c r="A784" s="194" t="s">
        <v>1457</v>
      </c>
      <c r="B784" s="154" t="s">
        <v>2035</v>
      </c>
      <c r="C784" s="164">
        <v>1983</v>
      </c>
      <c r="D784" s="164">
        <v>2009</v>
      </c>
      <c r="E784" s="164" t="s">
        <v>22</v>
      </c>
      <c r="F784" s="171">
        <v>3</v>
      </c>
      <c r="G784" s="171">
        <v>2</v>
      </c>
      <c r="H784" s="160">
        <v>1090.9000000000001</v>
      </c>
      <c r="I784" s="160">
        <v>0</v>
      </c>
      <c r="J784" s="160">
        <v>735.4</v>
      </c>
      <c r="K784" s="37">
        <f>SUM(L784:O784)</f>
        <v>1699056</v>
      </c>
      <c r="L784" s="53">
        <v>0</v>
      </c>
      <c r="M784" s="53">
        <v>0</v>
      </c>
      <c r="N784" s="53">
        <v>0</v>
      </c>
      <c r="O784" s="44">
        <f>'[1]Прод. прилож'!$C$842</f>
        <v>1699056</v>
      </c>
      <c r="P784" s="50">
        <f>K784/H784</f>
        <v>1557.4809790081583</v>
      </c>
      <c r="Q784" s="37">
        <v>9673</v>
      </c>
      <c r="R784" s="70" t="s">
        <v>95</v>
      </c>
    </row>
    <row r="785" spans="1:207" ht="22.9" customHeight="1" x14ac:dyDescent="0.25">
      <c r="A785" s="194" t="s">
        <v>1458</v>
      </c>
      <c r="B785" s="185" t="s">
        <v>2017</v>
      </c>
      <c r="C785" s="152" t="s">
        <v>2018</v>
      </c>
      <c r="D785" s="164">
        <v>2009</v>
      </c>
      <c r="E785" s="164" t="s">
        <v>20</v>
      </c>
      <c r="F785" s="173">
        <v>2</v>
      </c>
      <c r="G785" s="173">
        <v>2</v>
      </c>
      <c r="H785" s="142">
        <v>1054</v>
      </c>
      <c r="I785" s="142">
        <v>0</v>
      </c>
      <c r="J785" s="142">
        <v>734</v>
      </c>
      <c r="K785" s="37">
        <f>SUM(L785:O785)</f>
        <v>3649713.9</v>
      </c>
      <c r="L785" s="53">
        <v>0</v>
      </c>
      <c r="M785" s="53">
        <v>0</v>
      </c>
      <c r="N785" s="53">
        <v>0</v>
      </c>
      <c r="O785" s="44">
        <f>'[1]Прод. прилож'!$C$843</f>
        <v>3649713.9</v>
      </c>
      <c r="P785" s="50">
        <f>K785/H785</f>
        <v>3462.726660341556</v>
      </c>
      <c r="Q785" s="37">
        <v>9673</v>
      </c>
      <c r="R785" s="70" t="s">
        <v>95</v>
      </c>
      <c r="S785" s="18"/>
      <c r="T785" s="18"/>
    </row>
    <row r="786" spans="1:207" s="14" customFormat="1" ht="34.9" customHeight="1" x14ac:dyDescent="0.25">
      <c r="A786" s="224" t="s">
        <v>2643</v>
      </c>
      <c r="B786" s="224"/>
      <c r="C786" s="224"/>
      <c r="D786" s="224"/>
      <c r="E786" s="224"/>
      <c r="F786" s="224"/>
      <c r="G786" s="224"/>
      <c r="H786" s="224"/>
      <c r="I786" s="224"/>
      <c r="J786" s="224"/>
      <c r="K786" s="224"/>
      <c r="L786" s="224"/>
      <c r="M786" s="224"/>
      <c r="N786" s="224"/>
      <c r="O786" s="224"/>
      <c r="P786" s="224"/>
      <c r="Q786" s="224"/>
      <c r="R786" s="224"/>
    </row>
    <row r="787" spans="1:207" s="15" customFormat="1" ht="34.9" customHeight="1" x14ac:dyDescent="0.25">
      <c r="A787" s="227" t="s">
        <v>55</v>
      </c>
      <c r="B787" s="227"/>
      <c r="C787" s="161" t="s">
        <v>21</v>
      </c>
      <c r="D787" s="161" t="s">
        <v>21</v>
      </c>
      <c r="E787" s="161" t="s">
        <v>21</v>
      </c>
      <c r="F787" s="96" t="s">
        <v>21</v>
      </c>
      <c r="G787" s="96" t="s">
        <v>21</v>
      </c>
      <c r="H787" s="97">
        <f t="shared" ref="H787:O787" si="169">SUM(H788:H1165)</f>
        <v>812736.88000000035</v>
      </c>
      <c r="I787" s="97">
        <f t="shared" si="169"/>
        <v>75561.340000000011</v>
      </c>
      <c r="J787" s="97">
        <f t="shared" si="169"/>
        <v>665162.65000000037</v>
      </c>
      <c r="K787" s="97">
        <f t="shared" si="169"/>
        <v>2817322607.3700008</v>
      </c>
      <c r="L787" s="97">
        <f t="shared" si="169"/>
        <v>0</v>
      </c>
      <c r="M787" s="97">
        <f t="shared" si="169"/>
        <v>0</v>
      </c>
      <c r="N787" s="97">
        <f t="shared" si="169"/>
        <v>0</v>
      </c>
      <c r="O787" s="97">
        <f t="shared" si="169"/>
        <v>2817322607.3700008</v>
      </c>
      <c r="P787" s="34">
        <f t="shared" ref="P787:P796" si="170">K787/H787</f>
        <v>3466.4633495775406</v>
      </c>
      <c r="Q787" s="98" t="s">
        <v>21</v>
      </c>
      <c r="R787" s="99" t="s">
        <v>21</v>
      </c>
      <c r="S787" s="57"/>
      <c r="T787" s="16"/>
      <c r="U787" s="16"/>
    </row>
    <row r="788" spans="1:207" s="16" customFormat="1" ht="25.15" customHeight="1" x14ac:dyDescent="0.25">
      <c r="A788" s="69" t="s">
        <v>1459</v>
      </c>
      <c r="B788" s="45" t="s">
        <v>460</v>
      </c>
      <c r="C788" s="179">
        <v>1964</v>
      </c>
      <c r="D788" s="179" t="s">
        <v>232</v>
      </c>
      <c r="E788" s="179" t="s">
        <v>20</v>
      </c>
      <c r="F788" s="72">
        <v>5</v>
      </c>
      <c r="G788" s="72">
        <v>4</v>
      </c>
      <c r="H788" s="47">
        <f t="shared" ref="H788:H794" si="171">I788+J788</f>
        <v>3223.7400000000002</v>
      </c>
      <c r="I788" s="47">
        <v>630.9</v>
      </c>
      <c r="J788" s="47">
        <v>2592.84</v>
      </c>
      <c r="K788" s="37">
        <f t="shared" ref="K788:K854" si="172">SUM(L788:O788)</f>
        <v>7370250</v>
      </c>
      <c r="L788" s="44">
        <v>0</v>
      </c>
      <c r="M788" s="44">
        <v>0</v>
      </c>
      <c r="N788" s="44">
        <v>0</v>
      </c>
      <c r="O788" s="47">
        <f>'[1]Прод. прилож'!$C$313</f>
        <v>7370250</v>
      </c>
      <c r="P788" s="44">
        <f t="shared" si="170"/>
        <v>2286.2420666679072</v>
      </c>
      <c r="Q788" s="50">
        <v>9673</v>
      </c>
      <c r="R788" s="69" t="s">
        <v>94</v>
      </c>
      <c r="S788" s="57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  <c r="AW788" s="15"/>
      <c r="AX788" s="15"/>
      <c r="AY788" s="15"/>
      <c r="AZ788" s="15"/>
      <c r="BA788" s="15"/>
      <c r="BB788" s="15"/>
      <c r="BC788" s="15"/>
      <c r="BD788" s="15"/>
      <c r="BE788" s="15"/>
      <c r="BF788" s="15"/>
      <c r="BG788" s="15"/>
      <c r="BH788" s="15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5"/>
      <c r="DA788" s="15"/>
      <c r="DB788" s="15"/>
      <c r="DC788" s="15"/>
      <c r="DD788" s="15"/>
      <c r="DE788" s="15"/>
      <c r="DF788" s="15"/>
      <c r="DG788" s="15"/>
      <c r="DH788" s="15"/>
      <c r="DI788" s="15"/>
      <c r="DJ788" s="15"/>
      <c r="DK788" s="15"/>
      <c r="DL788" s="15"/>
      <c r="DM788" s="15"/>
      <c r="DN788" s="15"/>
      <c r="DO788" s="15"/>
      <c r="DP788" s="15"/>
      <c r="DQ788" s="15"/>
      <c r="DR788" s="15"/>
      <c r="DS788" s="15"/>
      <c r="DT788" s="15"/>
      <c r="DU788" s="15"/>
      <c r="DV788" s="15"/>
      <c r="DW788" s="15"/>
      <c r="DX788" s="15"/>
      <c r="DY788" s="15"/>
      <c r="DZ788" s="15"/>
      <c r="EA788" s="15"/>
      <c r="EB788" s="15"/>
      <c r="EC788" s="15"/>
      <c r="ED788" s="15"/>
      <c r="EE788" s="15"/>
      <c r="EF788" s="15"/>
      <c r="EG788" s="15"/>
      <c r="EH788" s="15"/>
      <c r="EI788" s="15"/>
      <c r="EJ788" s="15"/>
      <c r="EK788" s="15"/>
      <c r="EL788" s="15"/>
      <c r="EM788" s="15"/>
      <c r="EN788" s="15"/>
      <c r="EO788" s="15"/>
      <c r="EP788" s="15"/>
      <c r="EQ788" s="15"/>
      <c r="ER788" s="15"/>
      <c r="ES788" s="15"/>
      <c r="ET788" s="15"/>
      <c r="EU788" s="15"/>
      <c r="EV788" s="15"/>
      <c r="EW788" s="15"/>
      <c r="EX788" s="15"/>
      <c r="EY788" s="15"/>
      <c r="EZ788" s="15"/>
      <c r="FA788" s="15"/>
      <c r="FB788" s="15"/>
      <c r="FC788" s="15"/>
      <c r="FD788" s="15"/>
      <c r="FE788" s="15"/>
      <c r="FF788" s="15"/>
      <c r="FG788" s="15"/>
      <c r="FH788" s="15"/>
      <c r="FI788" s="15"/>
      <c r="FJ788" s="15"/>
      <c r="FK788" s="15"/>
      <c r="FL788" s="15"/>
      <c r="FM788" s="15"/>
      <c r="FN788" s="15"/>
      <c r="FO788" s="15"/>
      <c r="FP788" s="15"/>
      <c r="FQ788" s="15"/>
      <c r="FR788" s="15"/>
      <c r="FS788" s="15"/>
      <c r="FT788" s="15"/>
      <c r="FU788" s="15"/>
      <c r="FV788" s="15"/>
      <c r="FW788" s="15"/>
      <c r="FX788" s="15"/>
      <c r="FY788" s="15"/>
      <c r="FZ788" s="15"/>
      <c r="GA788" s="15"/>
      <c r="GB788" s="15"/>
      <c r="GC788" s="15"/>
      <c r="GD788" s="15"/>
      <c r="GE788" s="15"/>
      <c r="GF788" s="15"/>
      <c r="GG788" s="15"/>
      <c r="GH788" s="15"/>
      <c r="GI788" s="15"/>
      <c r="GJ788" s="15"/>
      <c r="GK788" s="15"/>
      <c r="GL788" s="15"/>
      <c r="GM788" s="15"/>
      <c r="GN788" s="15"/>
      <c r="GO788" s="15"/>
      <c r="GP788" s="15"/>
      <c r="GQ788" s="15"/>
      <c r="GR788" s="15"/>
      <c r="GS788" s="15"/>
      <c r="GT788" s="15"/>
      <c r="GU788" s="15"/>
      <c r="GV788" s="15"/>
      <c r="GW788" s="15"/>
      <c r="GX788" s="15"/>
      <c r="GY788" s="15"/>
    </row>
    <row r="789" spans="1:207" s="16" customFormat="1" ht="25.15" customHeight="1" x14ac:dyDescent="0.25">
      <c r="A789" s="69" t="s">
        <v>1460</v>
      </c>
      <c r="B789" s="45" t="s">
        <v>461</v>
      </c>
      <c r="C789" s="179">
        <v>1962</v>
      </c>
      <c r="D789" s="179" t="s">
        <v>232</v>
      </c>
      <c r="E789" s="179" t="s">
        <v>20</v>
      </c>
      <c r="F789" s="72">
        <v>5</v>
      </c>
      <c r="G789" s="72">
        <v>4</v>
      </c>
      <c r="H789" s="47">
        <f t="shared" si="171"/>
        <v>2556.96</v>
      </c>
      <c r="I789" s="47">
        <v>0</v>
      </c>
      <c r="J789" s="47">
        <v>2556.96</v>
      </c>
      <c r="K789" s="37">
        <f t="shared" si="172"/>
        <v>9687500</v>
      </c>
      <c r="L789" s="44">
        <v>0</v>
      </c>
      <c r="M789" s="44">
        <v>0</v>
      </c>
      <c r="N789" s="44">
        <v>0</v>
      </c>
      <c r="O789" s="47">
        <f>'[1]Прод. прилож'!$C$314</f>
        <v>9687500</v>
      </c>
      <c r="P789" s="44">
        <f t="shared" si="170"/>
        <v>3788.6787435079154</v>
      </c>
      <c r="Q789" s="50">
        <v>9673</v>
      </c>
      <c r="R789" s="69" t="s">
        <v>94</v>
      </c>
      <c r="S789" s="57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  <c r="AW789" s="15"/>
      <c r="AX789" s="15"/>
      <c r="AY789" s="15"/>
      <c r="AZ789" s="15"/>
      <c r="BA789" s="15"/>
      <c r="BB789" s="15"/>
      <c r="BC789" s="15"/>
      <c r="BD789" s="15"/>
      <c r="BE789" s="15"/>
      <c r="BF789" s="15"/>
      <c r="BG789" s="15"/>
      <c r="BH789" s="15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5"/>
      <c r="DA789" s="15"/>
      <c r="DB789" s="15"/>
      <c r="DC789" s="15"/>
      <c r="DD789" s="15"/>
      <c r="DE789" s="15"/>
      <c r="DF789" s="15"/>
      <c r="DG789" s="15"/>
      <c r="DH789" s="15"/>
      <c r="DI789" s="15"/>
      <c r="DJ789" s="15"/>
      <c r="DK789" s="15"/>
      <c r="DL789" s="15"/>
      <c r="DM789" s="15"/>
      <c r="DN789" s="15"/>
      <c r="DO789" s="15"/>
      <c r="DP789" s="15"/>
      <c r="DQ789" s="15"/>
      <c r="DR789" s="15"/>
      <c r="DS789" s="15"/>
      <c r="DT789" s="15"/>
      <c r="DU789" s="15"/>
      <c r="DV789" s="15"/>
      <c r="DW789" s="15"/>
      <c r="DX789" s="15"/>
      <c r="DY789" s="15"/>
      <c r="DZ789" s="15"/>
      <c r="EA789" s="15"/>
      <c r="EB789" s="15"/>
      <c r="EC789" s="15"/>
      <c r="ED789" s="15"/>
      <c r="EE789" s="15"/>
      <c r="EF789" s="15"/>
      <c r="EG789" s="15"/>
      <c r="EH789" s="15"/>
      <c r="EI789" s="15"/>
      <c r="EJ789" s="15"/>
      <c r="EK789" s="15"/>
      <c r="EL789" s="15"/>
      <c r="EM789" s="15"/>
      <c r="EN789" s="15"/>
      <c r="EO789" s="15"/>
      <c r="EP789" s="15"/>
      <c r="EQ789" s="15"/>
      <c r="ER789" s="15"/>
      <c r="ES789" s="15"/>
      <c r="ET789" s="15"/>
      <c r="EU789" s="15"/>
      <c r="EV789" s="15"/>
      <c r="EW789" s="15"/>
      <c r="EX789" s="15"/>
      <c r="EY789" s="15"/>
      <c r="EZ789" s="15"/>
      <c r="FA789" s="15"/>
      <c r="FB789" s="15"/>
      <c r="FC789" s="15"/>
      <c r="FD789" s="15"/>
      <c r="FE789" s="15"/>
      <c r="FF789" s="15"/>
      <c r="FG789" s="15"/>
      <c r="FH789" s="15"/>
      <c r="FI789" s="15"/>
      <c r="FJ789" s="15"/>
      <c r="FK789" s="15"/>
      <c r="FL789" s="15"/>
      <c r="FM789" s="15"/>
      <c r="FN789" s="15"/>
      <c r="FO789" s="15"/>
      <c r="FP789" s="15"/>
      <c r="FQ789" s="15"/>
      <c r="FR789" s="15"/>
      <c r="FS789" s="15"/>
      <c r="FT789" s="15"/>
      <c r="FU789" s="15"/>
      <c r="FV789" s="15"/>
      <c r="FW789" s="15"/>
      <c r="FX789" s="15"/>
      <c r="FY789" s="15"/>
      <c r="FZ789" s="15"/>
      <c r="GA789" s="15"/>
      <c r="GB789" s="15"/>
      <c r="GC789" s="15"/>
      <c r="GD789" s="15"/>
      <c r="GE789" s="15"/>
      <c r="GF789" s="15"/>
      <c r="GG789" s="15"/>
      <c r="GH789" s="15"/>
      <c r="GI789" s="15"/>
      <c r="GJ789" s="15"/>
      <c r="GK789" s="15"/>
      <c r="GL789" s="15"/>
      <c r="GM789" s="15"/>
      <c r="GN789" s="15"/>
      <c r="GO789" s="15"/>
      <c r="GP789" s="15"/>
      <c r="GQ789" s="15"/>
      <c r="GR789" s="15"/>
      <c r="GS789" s="15"/>
      <c r="GT789" s="15"/>
      <c r="GU789" s="15"/>
      <c r="GV789" s="15"/>
      <c r="GW789" s="15"/>
      <c r="GX789" s="15"/>
      <c r="GY789" s="15"/>
    </row>
    <row r="790" spans="1:207" s="15" customFormat="1" ht="25.15" customHeight="1" x14ac:dyDescent="0.25">
      <c r="A790" s="69" t="s">
        <v>1461</v>
      </c>
      <c r="B790" s="45" t="s">
        <v>462</v>
      </c>
      <c r="C790" s="179">
        <v>1962</v>
      </c>
      <c r="D790" s="179" t="s">
        <v>232</v>
      </c>
      <c r="E790" s="179" t="s">
        <v>20</v>
      </c>
      <c r="F790" s="72">
        <v>4</v>
      </c>
      <c r="G790" s="72">
        <v>2</v>
      </c>
      <c r="H790" s="47">
        <f t="shared" si="171"/>
        <v>1202.8800000000001</v>
      </c>
      <c r="I790" s="47">
        <v>86.2</v>
      </c>
      <c r="J790" s="47">
        <v>1116.68</v>
      </c>
      <c r="K790" s="37">
        <f t="shared" si="172"/>
        <v>4805000</v>
      </c>
      <c r="L790" s="44">
        <v>0</v>
      </c>
      <c r="M790" s="44">
        <v>0</v>
      </c>
      <c r="N790" s="44">
        <v>0</v>
      </c>
      <c r="O790" s="47">
        <f>'[1]Прод. прилож'!$C$315</f>
        <v>4805000</v>
      </c>
      <c r="P790" s="44">
        <f t="shared" si="170"/>
        <v>3994.5796754455969</v>
      </c>
      <c r="Q790" s="50">
        <v>9673</v>
      </c>
      <c r="R790" s="69" t="s">
        <v>94</v>
      </c>
      <c r="S790" s="57"/>
      <c r="T790" s="16"/>
      <c r="U790" s="16"/>
    </row>
    <row r="791" spans="1:207" s="15" customFormat="1" ht="25.15" customHeight="1" x14ac:dyDescent="0.25">
      <c r="A791" s="69" t="s">
        <v>1462</v>
      </c>
      <c r="B791" s="45" t="s">
        <v>463</v>
      </c>
      <c r="C791" s="179">
        <v>1963</v>
      </c>
      <c r="D791" s="179" t="s">
        <v>232</v>
      </c>
      <c r="E791" s="58" t="s">
        <v>20</v>
      </c>
      <c r="F791" s="72">
        <v>4</v>
      </c>
      <c r="G791" s="72">
        <v>2</v>
      </c>
      <c r="H791" s="47">
        <f t="shared" si="171"/>
        <v>1285.97</v>
      </c>
      <c r="I791" s="47">
        <v>99.5</v>
      </c>
      <c r="J791" s="47">
        <v>1186.47</v>
      </c>
      <c r="K791" s="37">
        <f t="shared" si="172"/>
        <v>4107500</v>
      </c>
      <c r="L791" s="44">
        <v>0</v>
      </c>
      <c r="M791" s="44">
        <v>0</v>
      </c>
      <c r="N791" s="44">
        <v>0</v>
      </c>
      <c r="O791" s="47">
        <f>'[1]Прод. прилож'!$C$845</f>
        <v>4107500</v>
      </c>
      <c r="P791" s="44">
        <f t="shared" si="170"/>
        <v>3194.0869538169632</v>
      </c>
      <c r="Q791" s="50">
        <v>9673</v>
      </c>
      <c r="R791" s="69" t="s">
        <v>95</v>
      </c>
      <c r="S791" s="57"/>
      <c r="T791" s="16"/>
      <c r="U791" s="16"/>
    </row>
    <row r="792" spans="1:207" s="15" customFormat="1" ht="25.15" customHeight="1" x14ac:dyDescent="0.25">
      <c r="A792" s="69" t="s">
        <v>1463</v>
      </c>
      <c r="B792" s="45" t="s">
        <v>464</v>
      </c>
      <c r="C792" s="179">
        <v>1963</v>
      </c>
      <c r="D792" s="179" t="s">
        <v>232</v>
      </c>
      <c r="E792" s="58" t="s">
        <v>20</v>
      </c>
      <c r="F792" s="72">
        <v>4</v>
      </c>
      <c r="G792" s="72">
        <v>2</v>
      </c>
      <c r="H792" s="47">
        <f t="shared" si="171"/>
        <v>1270.02</v>
      </c>
      <c r="I792" s="47">
        <v>0</v>
      </c>
      <c r="J792" s="47">
        <v>1270.02</v>
      </c>
      <c r="K792" s="37">
        <f t="shared" si="172"/>
        <v>4076500</v>
      </c>
      <c r="L792" s="44">
        <v>0</v>
      </c>
      <c r="M792" s="44">
        <v>0</v>
      </c>
      <c r="N792" s="44">
        <v>0</v>
      </c>
      <c r="O792" s="47">
        <f>'[1]Прод. прилож'!$C$846</f>
        <v>4076500</v>
      </c>
      <c r="P792" s="44">
        <f t="shared" si="170"/>
        <v>3209.7919717799718</v>
      </c>
      <c r="Q792" s="50">
        <v>9673</v>
      </c>
      <c r="R792" s="69" t="s">
        <v>95</v>
      </c>
      <c r="S792" s="57"/>
      <c r="T792" s="16"/>
      <c r="U792" s="16"/>
    </row>
    <row r="793" spans="1:207" s="15" customFormat="1" ht="27" customHeight="1" x14ac:dyDescent="0.25">
      <c r="A793" s="69" t="s">
        <v>1464</v>
      </c>
      <c r="B793" s="45" t="s">
        <v>2189</v>
      </c>
      <c r="C793" s="72">
        <v>1959</v>
      </c>
      <c r="D793" s="72" t="s">
        <v>232</v>
      </c>
      <c r="E793" s="72" t="s">
        <v>20</v>
      </c>
      <c r="F793" s="72">
        <v>4</v>
      </c>
      <c r="G793" s="72">
        <v>1</v>
      </c>
      <c r="H793" s="47">
        <v>499.18</v>
      </c>
      <c r="I793" s="47">
        <v>45.4</v>
      </c>
      <c r="J793" s="47">
        <v>453.78</v>
      </c>
      <c r="K793" s="37">
        <f t="shared" ref="K793" si="173">SUM(L793:O793)</f>
        <v>2070800</v>
      </c>
      <c r="L793" s="47">
        <v>0</v>
      </c>
      <c r="M793" s="47">
        <v>0</v>
      </c>
      <c r="N793" s="47">
        <v>0</v>
      </c>
      <c r="O793" s="47">
        <f>'[1]Прод. прилож'!$C$317</f>
        <v>2070800</v>
      </c>
      <c r="P793" s="50">
        <f t="shared" si="170"/>
        <v>4148.4033815457351</v>
      </c>
      <c r="Q793" s="37">
        <v>9673</v>
      </c>
      <c r="R793" s="69" t="s">
        <v>94</v>
      </c>
      <c r="S793" s="16"/>
      <c r="T793" s="16"/>
      <c r="U793" s="16"/>
    </row>
    <row r="794" spans="1:207" s="15" customFormat="1" ht="25.15" customHeight="1" x14ac:dyDescent="0.25">
      <c r="A794" s="228" t="s">
        <v>1465</v>
      </c>
      <c r="B794" s="210" t="s">
        <v>465</v>
      </c>
      <c r="C794" s="212">
        <v>1958</v>
      </c>
      <c r="D794" s="212" t="s">
        <v>232</v>
      </c>
      <c r="E794" s="212" t="s">
        <v>372</v>
      </c>
      <c r="F794" s="218">
        <v>3</v>
      </c>
      <c r="G794" s="218">
        <v>3</v>
      </c>
      <c r="H794" s="269">
        <f t="shared" si="171"/>
        <v>1512.72</v>
      </c>
      <c r="I794" s="269">
        <v>712.5</v>
      </c>
      <c r="J794" s="269">
        <v>800.22</v>
      </c>
      <c r="K794" s="37">
        <f t="shared" si="172"/>
        <v>14719951.800000001</v>
      </c>
      <c r="L794" s="44">
        <v>0</v>
      </c>
      <c r="M794" s="44">
        <v>0</v>
      </c>
      <c r="N794" s="44">
        <v>0</v>
      </c>
      <c r="O794" s="47">
        <f>'[1]Прод. прилож'!$C$316</f>
        <v>14719951.800000001</v>
      </c>
      <c r="P794" s="44">
        <f t="shared" si="170"/>
        <v>9730.78415040457</v>
      </c>
      <c r="Q794" s="50">
        <v>9673</v>
      </c>
      <c r="R794" s="69" t="s">
        <v>94</v>
      </c>
      <c r="S794" s="57"/>
      <c r="T794" s="16"/>
      <c r="U794" s="16"/>
    </row>
    <row r="795" spans="1:207" ht="25.15" customHeight="1" x14ac:dyDescent="0.25">
      <c r="A795" s="229"/>
      <c r="B795" s="211"/>
      <c r="C795" s="213"/>
      <c r="D795" s="213"/>
      <c r="E795" s="213"/>
      <c r="F795" s="219"/>
      <c r="G795" s="219"/>
      <c r="H795" s="270"/>
      <c r="I795" s="270"/>
      <c r="J795" s="270"/>
      <c r="K795" s="37">
        <f t="shared" ref="K795" si="174">SUM(L795:O795)</f>
        <v>13869951.800000001</v>
      </c>
      <c r="L795" s="44">
        <v>0</v>
      </c>
      <c r="M795" s="44">
        <v>0</v>
      </c>
      <c r="N795" s="44">
        <v>0</v>
      </c>
      <c r="O795" s="47">
        <f>'[1]Прод. прилож'!$C$847</f>
        <v>13869951.800000001</v>
      </c>
      <c r="P795" s="44">
        <f>K795/H794</f>
        <v>9168.8824104923588</v>
      </c>
      <c r="Q795" s="50">
        <v>9673</v>
      </c>
      <c r="R795" s="69" t="s">
        <v>95</v>
      </c>
    </row>
    <row r="796" spans="1:207" s="123" customFormat="1" ht="25.15" customHeight="1" x14ac:dyDescent="0.25">
      <c r="A796" s="162" t="s">
        <v>1466</v>
      </c>
      <c r="B796" s="107" t="s">
        <v>466</v>
      </c>
      <c r="C796" s="58">
        <v>1917</v>
      </c>
      <c r="D796" s="179" t="s">
        <v>232</v>
      </c>
      <c r="E796" s="58" t="s">
        <v>20</v>
      </c>
      <c r="F796" s="72">
        <v>2</v>
      </c>
      <c r="G796" s="72">
        <v>2</v>
      </c>
      <c r="H796" s="47">
        <v>628.79999999999995</v>
      </c>
      <c r="I796" s="47">
        <v>0</v>
      </c>
      <c r="J796" s="47">
        <v>458.1</v>
      </c>
      <c r="K796" s="37">
        <f t="shared" si="172"/>
        <v>4284646.0299999993</v>
      </c>
      <c r="L796" s="44">
        <v>0</v>
      </c>
      <c r="M796" s="44">
        <v>0</v>
      </c>
      <c r="N796" s="44">
        <v>0</v>
      </c>
      <c r="O796" s="47">
        <f>'[1]Прод. прилож'!$C$318</f>
        <v>4284646.0299999993</v>
      </c>
      <c r="P796" s="44">
        <f t="shared" si="170"/>
        <v>6814.0045006361315</v>
      </c>
      <c r="Q796" s="50">
        <v>9673</v>
      </c>
      <c r="R796" s="69" t="s">
        <v>94</v>
      </c>
      <c r="S796" s="14"/>
      <c r="T796" s="14"/>
      <c r="U796" s="14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  <c r="FE796" s="2"/>
      <c r="FF796" s="2"/>
      <c r="FG796" s="2"/>
      <c r="FH796" s="2"/>
      <c r="FI796" s="2"/>
      <c r="FJ796" s="2"/>
      <c r="FK796" s="2"/>
      <c r="FL796" s="2"/>
      <c r="FM796" s="2"/>
      <c r="FN796" s="2"/>
      <c r="FO796" s="2"/>
      <c r="FP796" s="2"/>
      <c r="FQ796" s="2"/>
      <c r="FR796" s="2"/>
      <c r="FS796" s="2"/>
      <c r="FT796" s="2"/>
      <c r="FU796" s="2"/>
      <c r="FV796" s="2"/>
      <c r="FW796" s="2"/>
      <c r="FX796" s="2"/>
      <c r="FY796" s="2"/>
      <c r="FZ796" s="2"/>
      <c r="GA796" s="2"/>
      <c r="GB796" s="2"/>
      <c r="GC796" s="2"/>
      <c r="GD796" s="2"/>
      <c r="GE796" s="2"/>
      <c r="GF796" s="2"/>
      <c r="GG796" s="2"/>
      <c r="GH796" s="2"/>
      <c r="GI796" s="2"/>
      <c r="GJ796" s="2"/>
      <c r="GK796" s="2"/>
      <c r="GL796" s="2"/>
      <c r="GM796" s="2"/>
      <c r="GN796" s="2"/>
      <c r="GO796" s="2"/>
      <c r="GP796" s="2"/>
      <c r="GQ796" s="2"/>
      <c r="GR796" s="2"/>
      <c r="GS796" s="2"/>
      <c r="GT796" s="2"/>
      <c r="GU796" s="2"/>
      <c r="GV796" s="2"/>
      <c r="GW796" s="2"/>
      <c r="GX796" s="2"/>
      <c r="GY796" s="2"/>
    </row>
    <row r="797" spans="1:207" s="123" customFormat="1" ht="25.15" customHeight="1" x14ac:dyDescent="0.25">
      <c r="A797" s="197" t="s">
        <v>1467</v>
      </c>
      <c r="B797" s="143" t="s">
        <v>2049</v>
      </c>
      <c r="C797" s="163" t="s">
        <v>2082</v>
      </c>
      <c r="D797" s="163" t="s">
        <v>232</v>
      </c>
      <c r="E797" s="163" t="s">
        <v>20</v>
      </c>
      <c r="F797" s="170">
        <v>2</v>
      </c>
      <c r="G797" s="170">
        <v>3</v>
      </c>
      <c r="H797" s="122">
        <v>1216.0999999999999</v>
      </c>
      <c r="I797" s="122">
        <v>713.6</v>
      </c>
      <c r="J797" s="122">
        <v>102.9</v>
      </c>
      <c r="K797" s="50">
        <f t="shared" si="172"/>
        <v>4960000</v>
      </c>
      <c r="L797" s="53">
        <v>0</v>
      </c>
      <c r="M797" s="53">
        <v>0</v>
      </c>
      <c r="N797" s="53">
        <v>0</v>
      </c>
      <c r="O797" s="44">
        <f>'[1]Прод. прилож'!$C$319</f>
        <v>4960000</v>
      </c>
      <c r="P797" s="50">
        <f>K797/[4]Прилож!H478</f>
        <v>4078.6119562535978</v>
      </c>
      <c r="Q797" s="50">
        <v>9673</v>
      </c>
      <c r="R797" s="69" t="s">
        <v>94</v>
      </c>
    </row>
    <row r="798" spans="1:207" s="15" customFormat="1" ht="25.15" customHeight="1" x14ac:dyDescent="0.25">
      <c r="A798" s="197" t="s">
        <v>1468</v>
      </c>
      <c r="B798" s="143" t="s">
        <v>467</v>
      </c>
      <c r="C798" s="72">
        <v>1917</v>
      </c>
      <c r="D798" s="72" t="s">
        <v>232</v>
      </c>
      <c r="E798" s="72" t="s">
        <v>20</v>
      </c>
      <c r="F798" s="71">
        <v>2</v>
      </c>
      <c r="G798" s="71">
        <v>1</v>
      </c>
      <c r="H798" s="53">
        <v>952.7</v>
      </c>
      <c r="I798" s="53">
        <v>557.6</v>
      </c>
      <c r="J798" s="53">
        <v>93.9</v>
      </c>
      <c r="K798" s="50">
        <f t="shared" si="172"/>
        <v>10270800.4</v>
      </c>
      <c r="L798" s="53">
        <v>0</v>
      </c>
      <c r="M798" s="53">
        <v>0</v>
      </c>
      <c r="N798" s="53">
        <v>0</v>
      </c>
      <c r="O798" s="44">
        <f>'[1]Прод. прилож'!$C$320</f>
        <v>10270800.4</v>
      </c>
      <c r="P798" s="50">
        <f>K798/[3]Прилож!H439</f>
        <v>10780.728875826599</v>
      </c>
      <c r="Q798" s="50">
        <v>9673</v>
      </c>
      <c r="R798" s="69" t="s">
        <v>94</v>
      </c>
      <c r="S798" s="121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20"/>
      <c r="AV798" s="120"/>
      <c r="AW798" s="120"/>
      <c r="AX798" s="120"/>
      <c r="AY798" s="120"/>
      <c r="AZ798" s="120"/>
      <c r="BA798" s="120"/>
      <c r="BB798" s="120"/>
      <c r="BC798" s="120"/>
      <c r="BD798" s="120"/>
      <c r="BE798" s="120"/>
      <c r="BF798" s="120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20"/>
      <c r="BS798" s="120"/>
      <c r="BT798" s="120"/>
      <c r="BU798" s="120"/>
      <c r="BV798" s="120"/>
      <c r="BW798" s="120"/>
      <c r="BX798" s="120"/>
      <c r="BY798" s="120"/>
      <c r="BZ798" s="120"/>
      <c r="CA798" s="120"/>
      <c r="CB798" s="120"/>
      <c r="CC798" s="120"/>
      <c r="CD798" s="120"/>
      <c r="CE798" s="120"/>
      <c r="CF798" s="120"/>
      <c r="CG798" s="120"/>
      <c r="CH798" s="120"/>
      <c r="CI798" s="120"/>
      <c r="CJ798" s="120"/>
      <c r="CK798" s="120"/>
      <c r="CL798" s="120"/>
      <c r="CM798" s="120"/>
      <c r="CN798" s="120"/>
      <c r="CO798" s="120"/>
      <c r="CP798" s="120"/>
      <c r="CQ798" s="120"/>
      <c r="CR798" s="120"/>
      <c r="CS798" s="120"/>
      <c r="CT798" s="120"/>
      <c r="CU798" s="120"/>
      <c r="CV798" s="120"/>
      <c r="CW798" s="120"/>
      <c r="CX798" s="120"/>
      <c r="CY798" s="120"/>
      <c r="CZ798" s="120"/>
      <c r="DA798" s="120"/>
      <c r="DB798" s="120"/>
      <c r="DC798" s="120"/>
      <c r="DD798" s="120"/>
      <c r="DE798" s="120"/>
      <c r="DF798" s="120"/>
      <c r="DG798" s="120"/>
      <c r="DH798" s="120"/>
      <c r="DI798" s="120"/>
      <c r="DJ798" s="120"/>
      <c r="DK798" s="120"/>
      <c r="DL798" s="120"/>
      <c r="DM798" s="120"/>
      <c r="DN798" s="120"/>
      <c r="DO798" s="120"/>
      <c r="DP798" s="120"/>
      <c r="DQ798" s="120"/>
      <c r="DR798" s="120"/>
      <c r="DS798" s="120"/>
      <c r="DT798" s="120"/>
      <c r="DU798" s="120"/>
      <c r="DV798" s="120"/>
      <c r="DW798" s="120"/>
      <c r="DX798" s="120"/>
      <c r="DY798" s="120"/>
      <c r="DZ798" s="120"/>
      <c r="EA798" s="120"/>
      <c r="EB798" s="120"/>
      <c r="EC798" s="120"/>
      <c r="ED798" s="120"/>
      <c r="EE798" s="120"/>
      <c r="EF798" s="120"/>
      <c r="EG798" s="120"/>
      <c r="EH798" s="120"/>
      <c r="EI798" s="120"/>
      <c r="EJ798" s="120"/>
      <c r="EK798" s="120"/>
      <c r="EL798" s="120"/>
      <c r="EM798" s="120"/>
      <c r="EN798" s="120"/>
      <c r="EO798" s="120"/>
      <c r="EP798" s="120"/>
      <c r="EQ798" s="120"/>
      <c r="ER798" s="120"/>
      <c r="ES798" s="120"/>
      <c r="ET798" s="120"/>
      <c r="EU798" s="120"/>
      <c r="EV798" s="120"/>
      <c r="EW798" s="120"/>
      <c r="EX798" s="120"/>
      <c r="EY798" s="120"/>
      <c r="EZ798" s="120"/>
      <c r="FA798" s="120"/>
      <c r="FB798" s="120"/>
      <c r="FC798" s="120"/>
      <c r="FD798" s="120"/>
      <c r="FE798" s="120"/>
      <c r="FF798" s="120"/>
      <c r="FG798" s="120"/>
      <c r="FH798" s="120"/>
      <c r="FI798" s="120"/>
      <c r="FJ798" s="120"/>
      <c r="FK798" s="120"/>
      <c r="FL798" s="120"/>
      <c r="FM798" s="120"/>
      <c r="FN798" s="120"/>
      <c r="FO798" s="120"/>
      <c r="FP798" s="120"/>
      <c r="FQ798" s="120"/>
      <c r="FR798" s="120"/>
      <c r="FS798" s="120"/>
      <c r="FT798" s="120"/>
      <c r="FU798" s="120"/>
      <c r="FV798" s="120"/>
      <c r="FW798" s="120"/>
      <c r="FX798" s="120"/>
      <c r="FY798" s="120"/>
      <c r="FZ798" s="120"/>
      <c r="GA798" s="120"/>
      <c r="GB798" s="120"/>
      <c r="GC798" s="120"/>
      <c r="GD798" s="120"/>
      <c r="GE798" s="120"/>
      <c r="GF798" s="120"/>
      <c r="GG798" s="120"/>
      <c r="GH798" s="120"/>
      <c r="GI798" s="120"/>
      <c r="GJ798" s="120"/>
      <c r="GK798" s="120"/>
      <c r="GL798" s="120"/>
      <c r="GM798" s="120"/>
      <c r="GN798" s="120"/>
      <c r="GO798" s="120"/>
      <c r="GP798" s="120"/>
      <c r="GQ798" s="120"/>
      <c r="GR798" s="120"/>
      <c r="GS798" s="120"/>
      <c r="GT798" s="120"/>
      <c r="GU798" s="120"/>
      <c r="GV798" s="120"/>
      <c r="GW798" s="120"/>
      <c r="GX798" s="120"/>
      <c r="GY798" s="120"/>
    </row>
    <row r="799" spans="1:207" s="15" customFormat="1" ht="25.15" customHeight="1" x14ac:dyDescent="0.25">
      <c r="A799" s="197" t="s">
        <v>2458</v>
      </c>
      <c r="B799" s="107" t="s">
        <v>468</v>
      </c>
      <c r="C799" s="58">
        <v>1963</v>
      </c>
      <c r="D799" s="179" t="s">
        <v>232</v>
      </c>
      <c r="E799" s="58" t="s">
        <v>20</v>
      </c>
      <c r="F799" s="72">
        <v>4</v>
      </c>
      <c r="G799" s="72">
        <v>4</v>
      </c>
      <c r="H799" s="47">
        <f t="shared" ref="H799:H809" si="175">I799+J799</f>
        <v>2541.15</v>
      </c>
      <c r="I799" s="47">
        <v>204.3</v>
      </c>
      <c r="J799" s="47">
        <v>2336.85</v>
      </c>
      <c r="K799" s="37">
        <f t="shared" si="172"/>
        <v>6706075</v>
      </c>
      <c r="L799" s="44">
        <v>0</v>
      </c>
      <c r="M799" s="44">
        <v>0</v>
      </c>
      <c r="N799" s="44">
        <v>0</v>
      </c>
      <c r="O799" s="47">
        <f>'[1]Прод. прилож'!$C$848</f>
        <v>6706075</v>
      </c>
      <c r="P799" s="44">
        <f t="shared" ref="P799:P831" si="176">K799/H799</f>
        <v>2638.9921885760382</v>
      </c>
      <c r="Q799" s="50">
        <v>9673</v>
      </c>
      <c r="R799" s="69" t="s">
        <v>95</v>
      </c>
      <c r="S799" s="57"/>
      <c r="T799" s="16"/>
      <c r="U799" s="16"/>
    </row>
    <row r="800" spans="1:207" s="15" customFormat="1" ht="25.15" customHeight="1" x14ac:dyDescent="0.25">
      <c r="A800" s="197" t="s">
        <v>1469</v>
      </c>
      <c r="B800" s="107" t="s">
        <v>469</v>
      </c>
      <c r="C800" s="58">
        <v>1964</v>
      </c>
      <c r="D800" s="179" t="s">
        <v>232</v>
      </c>
      <c r="E800" s="179" t="s">
        <v>20</v>
      </c>
      <c r="F800" s="72">
        <v>4</v>
      </c>
      <c r="G800" s="72">
        <v>4</v>
      </c>
      <c r="H800" s="47">
        <f t="shared" si="175"/>
        <v>2510.13</v>
      </c>
      <c r="I800" s="47">
        <v>72.099999999999994</v>
      </c>
      <c r="J800" s="47">
        <v>2438.0300000000002</v>
      </c>
      <c r="K800" s="37">
        <f t="shared" si="172"/>
        <v>6714600</v>
      </c>
      <c r="L800" s="44">
        <v>0</v>
      </c>
      <c r="M800" s="44">
        <v>0</v>
      </c>
      <c r="N800" s="44">
        <v>0</v>
      </c>
      <c r="O800" s="47">
        <f>'[1]Прод. прилож'!$C$849</f>
        <v>6714600</v>
      </c>
      <c r="P800" s="44">
        <f t="shared" si="176"/>
        <v>2675.000896367917</v>
      </c>
      <c r="Q800" s="50">
        <v>9673</v>
      </c>
      <c r="R800" s="69" t="s">
        <v>95</v>
      </c>
      <c r="S800" s="57"/>
      <c r="T800" s="16"/>
      <c r="U800" s="16"/>
    </row>
    <row r="801" spans="1:207" s="15" customFormat="1" ht="25.15" customHeight="1" x14ac:dyDescent="0.25">
      <c r="A801" s="197" t="s">
        <v>1470</v>
      </c>
      <c r="B801" s="107" t="s">
        <v>470</v>
      </c>
      <c r="C801" s="58">
        <v>1917</v>
      </c>
      <c r="D801" s="179" t="s">
        <v>232</v>
      </c>
      <c r="E801" s="58" t="s">
        <v>20</v>
      </c>
      <c r="F801" s="72">
        <v>2</v>
      </c>
      <c r="G801" s="72">
        <v>2</v>
      </c>
      <c r="H801" s="47">
        <v>850</v>
      </c>
      <c r="I801" s="47">
        <v>0</v>
      </c>
      <c r="J801" s="47">
        <v>624.1</v>
      </c>
      <c r="K801" s="37">
        <f t="shared" si="172"/>
        <v>2899687.38</v>
      </c>
      <c r="L801" s="44">
        <v>0</v>
      </c>
      <c r="M801" s="44">
        <v>0</v>
      </c>
      <c r="N801" s="44">
        <v>0</v>
      </c>
      <c r="O801" s="47">
        <f>'[1]Прод. прилож'!$C$321</f>
        <v>2899687.38</v>
      </c>
      <c r="P801" s="44">
        <f t="shared" si="176"/>
        <v>3411.3969176470587</v>
      </c>
      <c r="Q801" s="50">
        <v>9673</v>
      </c>
      <c r="R801" s="69" t="s">
        <v>94</v>
      </c>
      <c r="S801" s="57"/>
      <c r="T801" s="16"/>
      <c r="U801" s="16"/>
    </row>
    <row r="802" spans="1:207" s="15" customFormat="1" ht="25.15" customHeight="1" x14ac:dyDescent="0.25">
      <c r="A802" s="197" t="s">
        <v>1471</v>
      </c>
      <c r="B802" s="107" t="s">
        <v>471</v>
      </c>
      <c r="C802" s="58">
        <v>1917</v>
      </c>
      <c r="D802" s="179" t="s">
        <v>232</v>
      </c>
      <c r="E802" s="58" t="s">
        <v>20</v>
      </c>
      <c r="F802" s="72">
        <v>2</v>
      </c>
      <c r="G802" s="72">
        <v>1</v>
      </c>
      <c r="H802" s="47">
        <v>536.29999999999995</v>
      </c>
      <c r="I802" s="47">
        <v>0</v>
      </c>
      <c r="J802" s="47">
        <v>402.3</v>
      </c>
      <c r="K802" s="37">
        <f t="shared" si="172"/>
        <v>3679948.8099999996</v>
      </c>
      <c r="L802" s="44">
        <v>0</v>
      </c>
      <c r="M802" s="44">
        <v>0</v>
      </c>
      <c r="N802" s="44">
        <v>0</v>
      </c>
      <c r="O802" s="47">
        <f>'[1]Прод. прилож'!$C$322</f>
        <v>3679948.8099999996</v>
      </c>
      <c r="P802" s="44">
        <f t="shared" si="176"/>
        <v>6861.7356143949282</v>
      </c>
      <c r="Q802" s="50">
        <v>9673</v>
      </c>
      <c r="R802" s="69" t="s">
        <v>94</v>
      </c>
      <c r="S802" s="57"/>
      <c r="T802" s="16"/>
      <c r="U802" s="16"/>
    </row>
    <row r="803" spans="1:207" s="15" customFormat="1" ht="25.15" customHeight="1" x14ac:dyDescent="0.25">
      <c r="A803" s="197" t="s">
        <v>1472</v>
      </c>
      <c r="B803" s="107" t="s">
        <v>472</v>
      </c>
      <c r="C803" s="58">
        <v>1917</v>
      </c>
      <c r="D803" s="179" t="s">
        <v>232</v>
      </c>
      <c r="E803" s="58" t="s">
        <v>20</v>
      </c>
      <c r="F803" s="72">
        <v>2</v>
      </c>
      <c r="G803" s="72">
        <v>1</v>
      </c>
      <c r="H803" s="47">
        <v>391.2</v>
      </c>
      <c r="I803" s="47">
        <v>0</v>
      </c>
      <c r="J803" s="47">
        <v>281.39999999999998</v>
      </c>
      <c r="K803" s="37">
        <f t="shared" si="172"/>
        <v>2974917.32</v>
      </c>
      <c r="L803" s="44">
        <v>0</v>
      </c>
      <c r="M803" s="44">
        <v>0</v>
      </c>
      <c r="N803" s="44">
        <v>0</v>
      </c>
      <c r="O803" s="47">
        <f>'[1]Прод. прилож'!$C$323</f>
        <v>2974917.32</v>
      </c>
      <c r="P803" s="44">
        <f t="shared" si="176"/>
        <v>7604.594376278118</v>
      </c>
      <c r="Q803" s="50">
        <v>9673</v>
      </c>
      <c r="R803" s="69" t="s">
        <v>94</v>
      </c>
      <c r="S803" s="57"/>
      <c r="T803" s="16"/>
      <c r="U803" s="16"/>
    </row>
    <row r="804" spans="1:207" s="115" customFormat="1" ht="27" customHeight="1" x14ac:dyDescent="0.25">
      <c r="A804" s="197" t="s">
        <v>1473</v>
      </c>
      <c r="B804" s="107" t="s">
        <v>473</v>
      </c>
      <c r="C804" s="58">
        <v>1917</v>
      </c>
      <c r="D804" s="179" t="s">
        <v>232</v>
      </c>
      <c r="E804" s="58" t="s">
        <v>20</v>
      </c>
      <c r="F804" s="72">
        <v>2</v>
      </c>
      <c r="G804" s="72">
        <v>2</v>
      </c>
      <c r="H804" s="47">
        <v>633.4</v>
      </c>
      <c r="I804" s="47">
        <v>0</v>
      </c>
      <c r="J804" s="47">
        <v>453.7</v>
      </c>
      <c r="K804" s="37">
        <f t="shared" si="172"/>
        <v>2186440.92</v>
      </c>
      <c r="L804" s="44">
        <v>0</v>
      </c>
      <c r="M804" s="44">
        <v>0</v>
      </c>
      <c r="N804" s="44">
        <v>0</v>
      </c>
      <c r="O804" s="47">
        <f>'[1]Прод. прилож'!$C$324</f>
        <v>2186440.92</v>
      </c>
      <c r="P804" s="44">
        <f t="shared" si="176"/>
        <v>3451.9117777076099</v>
      </c>
      <c r="Q804" s="50">
        <v>9673</v>
      </c>
      <c r="R804" s="69" t="s">
        <v>94</v>
      </c>
      <c r="S804" s="16"/>
      <c r="T804" s="16"/>
      <c r="U804" s="16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</row>
    <row r="805" spans="1:207" s="15" customFormat="1" ht="25.15" customHeight="1" x14ac:dyDescent="0.25">
      <c r="A805" s="197" t="s">
        <v>1474</v>
      </c>
      <c r="B805" s="107" t="s">
        <v>474</v>
      </c>
      <c r="C805" s="58">
        <v>1917</v>
      </c>
      <c r="D805" s="179" t="s">
        <v>232</v>
      </c>
      <c r="E805" s="58" t="s">
        <v>20</v>
      </c>
      <c r="F805" s="72">
        <v>2</v>
      </c>
      <c r="G805" s="72">
        <v>2</v>
      </c>
      <c r="H805" s="47">
        <v>626.20000000000005</v>
      </c>
      <c r="I805" s="47">
        <v>0</v>
      </c>
      <c r="J805" s="47">
        <v>460.8</v>
      </c>
      <c r="K805" s="37">
        <f t="shared" si="172"/>
        <v>2162691.62</v>
      </c>
      <c r="L805" s="44">
        <v>0</v>
      </c>
      <c r="M805" s="44">
        <v>0</v>
      </c>
      <c r="N805" s="44">
        <v>0</v>
      </c>
      <c r="O805" s="47">
        <f>'[1]Прод. прилож'!$C$325</f>
        <v>2162691.62</v>
      </c>
      <c r="P805" s="44">
        <f t="shared" si="176"/>
        <v>3453.6755349728519</v>
      </c>
      <c r="Q805" s="50">
        <v>9673</v>
      </c>
      <c r="R805" s="69" t="s">
        <v>94</v>
      </c>
      <c r="S805" s="57"/>
      <c r="T805" s="16"/>
      <c r="U805" s="16"/>
    </row>
    <row r="806" spans="1:207" s="15" customFormat="1" ht="25.15" customHeight="1" x14ac:dyDescent="0.25">
      <c r="A806" s="197" t="s">
        <v>1475</v>
      </c>
      <c r="B806" s="107" t="s">
        <v>475</v>
      </c>
      <c r="C806" s="58">
        <v>1966</v>
      </c>
      <c r="D806" s="179" t="s">
        <v>232</v>
      </c>
      <c r="E806" s="58" t="s">
        <v>20</v>
      </c>
      <c r="F806" s="72">
        <v>2</v>
      </c>
      <c r="G806" s="72">
        <v>2</v>
      </c>
      <c r="H806" s="47">
        <f t="shared" si="175"/>
        <v>721.03</v>
      </c>
      <c r="I806" s="47">
        <v>0</v>
      </c>
      <c r="J806" s="47">
        <v>721.03</v>
      </c>
      <c r="K806" s="37">
        <f t="shared" si="172"/>
        <v>5086325</v>
      </c>
      <c r="L806" s="44">
        <v>0</v>
      </c>
      <c r="M806" s="44">
        <v>0</v>
      </c>
      <c r="N806" s="44">
        <v>0</v>
      </c>
      <c r="O806" s="47">
        <f>'[1]Прод. прилож'!$C$1278</f>
        <v>5086325</v>
      </c>
      <c r="P806" s="44">
        <f t="shared" si="176"/>
        <v>7054.2487829909996</v>
      </c>
      <c r="Q806" s="50">
        <v>9673</v>
      </c>
      <c r="R806" s="69" t="s">
        <v>96</v>
      </c>
      <c r="S806" s="57"/>
      <c r="T806" s="16"/>
      <c r="U806" s="16"/>
    </row>
    <row r="807" spans="1:207" s="15" customFormat="1" ht="25.15" customHeight="1" x14ac:dyDescent="0.25">
      <c r="A807" s="197" t="s">
        <v>1476</v>
      </c>
      <c r="B807" s="45" t="s">
        <v>476</v>
      </c>
      <c r="C807" s="58">
        <v>1962</v>
      </c>
      <c r="D807" s="179" t="s">
        <v>232</v>
      </c>
      <c r="E807" s="179" t="s">
        <v>20</v>
      </c>
      <c r="F807" s="72">
        <v>2</v>
      </c>
      <c r="G807" s="72">
        <v>2</v>
      </c>
      <c r="H807" s="47">
        <f t="shared" si="175"/>
        <v>361.71</v>
      </c>
      <c r="I807" s="47">
        <v>0</v>
      </c>
      <c r="J807" s="47">
        <v>361.71</v>
      </c>
      <c r="K807" s="37">
        <f t="shared" si="172"/>
        <v>3027925</v>
      </c>
      <c r="L807" s="44">
        <v>0</v>
      </c>
      <c r="M807" s="44">
        <v>0</v>
      </c>
      <c r="N807" s="44">
        <v>0</v>
      </c>
      <c r="O807" s="47">
        <f>'[1]Прод. прилож'!$C$326</f>
        <v>3027925</v>
      </c>
      <c r="P807" s="44">
        <f t="shared" si="176"/>
        <v>8371.1398634265024</v>
      </c>
      <c r="Q807" s="50">
        <v>9673</v>
      </c>
      <c r="R807" s="69" t="s">
        <v>94</v>
      </c>
      <c r="S807" s="57"/>
      <c r="T807" s="16"/>
      <c r="U807" s="16"/>
    </row>
    <row r="808" spans="1:207" s="15" customFormat="1" ht="25.15" customHeight="1" x14ac:dyDescent="0.25">
      <c r="A808" s="197" t="s">
        <v>1477</v>
      </c>
      <c r="B808" s="45" t="s">
        <v>477</v>
      </c>
      <c r="C808" s="58">
        <v>1966</v>
      </c>
      <c r="D808" s="179" t="s">
        <v>232</v>
      </c>
      <c r="E808" s="58" t="s">
        <v>20</v>
      </c>
      <c r="F808" s="72">
        <v>2</v>
      </c>
      <c r="G808" s="72">
        <v>2</v>
      </c>
      <c r="H808" s="47">
        <f t="shared" si="175"/>
        <v>358.9</v>
      </c>
      <c r="I808" s="47">
        <v>0</v>
      </c>
      <c r="J808" s="47">
        <v>358.9</v>
      </c>
      <c r="K808" s="37">
        <f t="shared" si="172"/>
        <v>3822541.8</v>
      </c>
      <c r="L808" s="44">
        <v>0</v>
      </c>
      <c r="M808" s="44">
        <v>0</v>
      </c>
      <c r="N808" s="44">
        <v>0</v>
      </c>
      <c r="O808" s="47">
        <f>'[1]Прод. прилож'!$C$1279</f>
        <v>3822541.8</v>
      </c>
      <c r="P808" s="44">
        <f t="shared" si="176"/>
        <v>10650.715519643354</v>
      </c>
      <c r="Q808" s="50">
        <v>9673</v>
      </c>
      <c r="R808" s="69" t="s">
        <v>96</v>
      </c>
      <c r="S808" s="57"/>
      <c r="T808" s="16"/>
      <c r="U808" s="16"/>
    </row>
    <row r="809" spans="1:207" s="115" customFormat="1" ht="25.15" customHeight="1" x14ac:dyDescent="0.25">
      <c r="A809" s="197" t="s">
        <v>1478</v>
      </c>
      <c r="B809" s="107" t="s">
        <v>478</v>
      </c>
      <c r="C809" s="58">
        <v>1965</v>
      </c>
      <c r="D809" s="179" t="s">
        <v>232</v>
      </c>
      <c r="E809" s="58" t="s">
        <v>20</v>
      </c>
      <c r="F809" s="72">
        <v>5</v>
      </c>
      <c r="G809" s="72">
        <v>3</v>
      </c>
      <c r="H809" s="47">
        <f t="shared" si="175"/>
        <v>2538.96</v>
      </c>
      <c r="I809" s="47">
        <v>156.4</v>
      </c>
      <c r="J809" s="47">
        <v>2382.56</v>
      </c>
      <c r="K809" s="37">
        <f t="shared" si="172"/>
        <v>6897500</v>
      </c>
      <c r="L809" s="44">
        <v>0</v>
      </c>
      <c r="M809" s="44">
        <v>0</v>
      </c>
      <c r="N809" s="44">
        <v>0</v>
      </c>
      <c r="O809" s="47">
        <f>'[1]Прод. прилож'!$C$850</f>
        <v>6897500</v>
      </c>
      <c r="P809" s="44">
        <f t="shared" si="176"/>
        <v>2716.6635157702367</v>
      </c>
      <c r="Q809" s="50">
        <v>9673</v>
      </c>
      <c r="R809" s="69" t="s">
        <v>95</v>
      </c>
      <c r="S809" s="16"/>
      <c r="T809" s="16"/>
      <c r="U809" s="16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  <c r="AW809" s="15"/>
      <c r="AX809" s="15"/>
      <c r="AY809" s="15"/>
      <c r="AZ809" s="15"/>
      <c r="BA809" s="15"/>
      <c r="BB809" s="15"/>
      <c r="BC809" s="15"/>
      <c r="BD809" s="15"/>
      <c r="BE809" s="15"/>
      <c r="BF809" s="15"/>
      <c r="BG809" s="15"/>
      <c r="BH809" s="15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5"/>
      <c r="DA809" s="15"/>
      <c r="DB809" s="15"/>
      <c r="DC809" s="15"/>
      <c r="DD809" s="15"/>
      <c r="DE809" s="15"/>
      <c r="DF809" s="15"/>
      <c r="DG809" s="15"/>
      <c r="DH809" s="15"/>
      <c r="DI809" s="15"/>
      <c r="DJ809" s="15"/>
      <c r="DK809" s="15"/>
      <c r="DL809" s="15"/>
      <c r="DM809" s="15"/>
      <c r="DN809" s="15"/>
      <c r="DO809" s="15"/>
      <c r="DP809" s="15"/>
      <c r="DQ809" s="15"/>
      <c r="DR809" s="15"/>
      <c r="DS809" s="15"/>
      <c r="DT809" s="15"/>
      <c r="DU809" s="15"/>
      <c r="DV809" s="15"/>
      <c r="DW809" s="15"/>
      <c r="DX809" s="15"/>
      <c r="DY809" s="15"/>
      <c r="DZ809" s="15"/>
      <c r="EA809" s="15"/>
      <c r="EB809" s="15"/>
      <c r="EC809" s="15"/>
      <c r="ED809" s="15"/>
      <c r="EE809" s="15"/>
      <c r="EF809" s="15"/>
      <c r="EG809" s="15"/>
      <c r="EH809" s="15"/>
      <c r="EI809" s="15"/>
      <c r="EJ809" s="15"/>
      <c r="EK809" s="15"/>
      <c r="EL809" s="15"/>
      <c r="EM809" s="15"/>
      <c r="EN809" s="15"/>
      <c r="EO809" s="15"/>
      <c r="EP809" s="15"/>
      <c r="EQ809" s="15"/>
      <c r="ER809" s="15"/>
      <c r="ES809" s="15"/>
      <c r="ET809" s="15"/>
      <c r="EU809" s="15"/>
      <c r="EV809" s="15"/>
      <c r="EW809" s="15"/>
      <c r="EX809" s="15"/>
      <c r="EY809" s="15"/>
      <c r="EZ809" s="15"/>
      <c r="FA809" s="15"/>
      <c r="FB809" s="15"/>
      <c r="FC809" s="15"/>
      <c r="FD809" s="15"/>
      <c r="FE809" s="15"/>
      <c r="FF809" s="15"/>
      <c r="FG809" s="15"/>
      <c r="FH809" s="15"/>
      <c r="FI809" s="15"/>
      <c r="FJ809" s="15"/>
      <c r="FK809" s="15"/>
      <c r="FL809" s="15"/>
      <c r="FM809" s="15"/>
      <c r="FN809" s="15"/>
      <c r="FO809" s="15"/>
      <c r="FP809" s="15"/>
      <c r="FQ809" s="15"/>
      <c r="FR809" s="15"/>
      <c r="FS809" s="15"/>
      <c r="FT809" s="15"/>
      <c r="FU809" s="15"/>
      <c r="FV809" s="15"/>
      <c r="FW809" s="15"/>
      <c r="FX809" s="15"/>
      <c r="FY809" s="15"/>
      <c r="FZ809" s="15"/>
      <c r="GA809" s="15"/>
      <c r="GB809" s="15"/>
      <c r="GC809" s="15"/>
      <c r="GD809" s="15"/>
      <c r="GE809" s="15"/>
      <c r="GF809" s="15"/>
      <c r="GG809" s="15"/>
      <c r="GH809" s="15"/>
      <c r="GI809" s="15"/>
      <c r="GJ809" s="15"/>
      <c r="GK809" s="15"/>
      <c r="GL809" s="15"/>
      <c r="GM809" s="15"/>
      <c r="GN809" s="15"/>
      <c r="GO809" s="15"/>
      <c r="GP809" s="15"/>
      <c r="GQ809" s="15"/>
      <c r="GR809" s="15"/>
      <c r="GS809" s="15"/>
      <c r="GT809" s="15"/>
      <c r="GU809" s="15"/>
      <c r="GV809" s="15"/>
      <c r="GW809" s="15"/>
      <c r="GX809" s="15"/>
      <c r="GY809" s="15"/>
    </row>
    <row r="810" spans="1:207" s="115" customFormat="1" ht="25.15" customHeight="1" x14ac:dyDescent="0.25">
      <c r="A810" s="197" t="s">
        <v>1479</v>
      </c>
      <c r="B810" s="107" t="s">
        <v>1868</v>
      </c>
      <c r="C810" s="179">
        <v>1959</v>
      </c>
      <c r="D810" s="72" t="s">
        <v>232</v>
      </c>
      <c r="E810" s="72" t="s">
        <v>20</v>
      </c>
      <c r="F810" s="64">
        <v>2</v>
      </c>
      <c r="G810" s="64">
        <v>3</v>
      </c>
      <c r="H810" s="44">
        <v>1008.04</v>
      </c>
      <c r="I810" s="44">
        <v>0</v>
      </c>
      <c r="J810" s="50">
        <v>801.87</v>
      </c>
      <c r="K810" s="37">
        <f t="shared" si="172"/>
        <v>2517075.88</v>
      </c>
      <c r="L810" s="47">
        <v>0</v>
      </c>
      <c r="M810" s="47">
        <v>0</v>
      </c>
      <c r="N810" s="47">
        <v>0</v>
      </c>
      <c r="O810" s="44">
        <f>'[1]Прод. прилож'!$C$327</f>
        <v>2517075.88</v>
      </c>
      <c r="P810" s="50">
        <f t="shared" si="176"/>
        <v>2497</v>
      </c>
      <c r="Q810" s="37">
        <v>9673</v>
      </c>
      <c r="R810" s="69" t="s">
        <v>94</v>
      </c>
      <c r="S810" s="117"/>
      <c r="T810" s="117"/>
      <c r="V810" s="116"/>
      <c r="W810" s="116"/>
      <c r="X810" s="116"/>
      <c r="Y810" s="116"/>
      <c r="Z810" s="116"/>
      <c r="AA810" s="116"/>
      <c r="AB810" s="116"/>
      <c r="AC810" s="116"/>
      <c r="AD810" s="116"/>
      <c r="AE810" s="116"/>
      <c r="AF810" s="116"/>
      <c r="AG810" s="116"/>
      <c r="AH810" s="116"/>
      <c r="AI810" s="116"/>
      <c r="AJ810" s="116"/>
      <c r="AK810" s="116"/>
      <c r="AL810" s="116"/>
      <c r="AM810" s="116"/>
      <c r="AN810" s="116"/>
      <c r="AO810" s="116"/>
      <c r="AP810" s="116"/>
      <c r="AQ810" s="116"/>
      <c r="AR810" s="116"/>
      <c r="AS810" s="116"/>
      <c r="AT810" s="116"/>
      <c r="AU810" s="116"/>
      <c r="AV810" s="116"/>
      <c r="AW810" s="116"/>
      <c r="AX810" s="116"/>
      <c r="AY810" s="116"/>
      <c r="AZ810" s="116"/>
      <c r="BA810" s="116"/>
      <c r="BB810" s="116"/>
      <c r="BC810" s="116"/>
      <c r="BD810" s="116"/>
      <c r="BE810" s="116"/>
      <c r="BF810" s="116"/>
      <c r="BG810" s="116"/>
      <c r="BH810" s="116"/>
      <c r="BI810" s="116"/>
      <c r="BJ810" s="116"/>
      <c r="BK810" s="116"/>
      <c r="BL810" s="116"/>
      <c r="BM810" s="116"/>
      <c r="BN810" s="116"/>
      <c r="BO810" s="116"/>
      <c r="BP810" s="116"/>
      <c r="BQ810" s="116"/>
      <c r="BR810" s="116"/>
      <c r="BS810" s="116"/>
      <c r="BT810" s="116"/>
      <c r="BU810" s="116"/>
      <c r="BV810" s="116"/>
      <c r="BW810" s="116"/>
      <c r="BX810" s="116"/>
      <c r="BY810" s="116"/>
      <c r="BZ810" s="116"/>
      <c r="CA810" s="116"/>
      <c r="CB810" s="116"/>
      <c r="CC810" s="116"/>
      <c r="CD810" s="116"/>
      <c r="CE810" s="116"/>
      <c r="CF810" s="116"/>
      <c r="CG810" s="116"/>
      <c r="CH810" s="116"/>
      <c r="CI810" s="116"/>
      <c r="CJ810" s="116"/>
      <c r="CK810" s="116"/>
      <c r="CL810" s="116"/>
      <c r="CM810" s="116"/>
      <c r="CN810" s="116"/>
      <c r="CO810" s="116"/>
      <c r="CP810" s="116"/>
      <c r="CQ810" s="116"/>
      <c r="CR810" s="116"/>
      <c r="CS810" s="116"/>
      <c r="CT810" s="116"/>
      <c r="CU810" s="116"/>
      <c r="CV810" s="116"/>
      <c r="CW810" s="116"/>
      <c r="CX810" s="116"/>
      <c r="CY810" s="116"/>
      <c r="CZ810" s="116"/>
      <c r="DA810" s="116"/>
      <c r="DB810" s="116"/>
      <c r="DC810" s="116"/>
      <c r="DD810" s="116"/>
      <c r="DE810" s="116"/>
      <c r="DF810" s="116"/>
      <c r="DG810" s="116"/>
      <c r="DH810" s="116"/>
      <c r="DI810" s="116"/>
      <c r="DJ810" s="116"/>
      <c r="DK810" s="116"/>
      <c r="DL810" s="116"/>
      <c r="DM810" s="116"/>
      <c r="DN810" s="116"/>
      <c r="DO810" s="116"/>
      <c r="DP810" s="116"/>
      <c r="DQ810" s="116"/>
      <c r="DR810" s="116"/>
      <c r="DS810" s="116"/>
      <c r="DT810" s="116"/>
      <c r="DU810" s="116"/>
      <c r="DV810" s="116"/>
      <c r="DW810" s="116"/>
      <c r="DX810" s="116"/>
      <c r="DY810" s="116"/>
      <c r="DZ810" s="116"/>
      <c r="EA810" s="116"/>
      <c r="EB810" s="116"/>
      <c r="EC810" s="116"/>
      <c r="ED810" s="116"/>
      <c r="EE810" s="116"/>
      <c r="EF810" s="116"/>
      <c r="EG810" s="116"/>
      <c r="EH810" s="116"/>
      <c r="EI810" s="116"/>
      <c r="EJ810" s="116"/>
      <c r="EK810" s="116"/>
      <c r="EL810" s="116"/>
      <c r="EM810" s="116"/>
      <c r="EN810" s="116"/>
      <c r="EO810" s="116"/>
      <c r="EP810" s="116"/>
      <c r="EQ810" s="116"/>
      <c r="ER810" s="116"/>
      <c r="ES810" s="116"/>
      <c r="ET810" s="116"/>
      <c r="EU810" s="116"/>
      <c r="EV810" s="116"/>
      <c r="EW810" s="116"/>
      <c r="EX810" s="116"/>
      <c r="EY810" s="116"/>
      <c r="EZ810" s="116"/>
      <c r="FA810" s="116"/>
      <c r="FB810" s="116"/>
      <c r="FC810" s="116"/>
      <c r="FD810" s="116"/>
      <c r="FE810" s="116"/>
      <c r="FF810" s="116"/>
      <c r="FG810" s="116"/>
      <c r="FH810" s="116"/>
      <c r="FI810" s="116"/>
      <c r="FJ810" s="116"/>
      <c r="FK810" s="116"/>
      <c r="FL810" s="116"/>
      <c r="FM810" s="116"/>
      <c r="FN810" s="116"/>
      <c r="FO810" s="116"/>
      <c r="FP810" s="116"/>
      <c r="FQ810" s="116"/>
      <c r="FR810" s="116"/>
      <c r="FS810" s="116"/>
      <c r="FT810" s="116"/>
      <c r="FU810" s="116"/>
      <c r="FV810" s="116"/>
      <c r="FW810" s="116"/>
      <c r="FX810" s="116"/>
      <c r="FY810" s="116"/>
      <c r="FZ810" s="116"/>
      <c r="GA810" s="116"/>
      <c r="GB810" s="116"/>
      <c r="GC810" s="116"/>
      <c r="GD810" s="116"/>
      <c r="GE810" s="116"/>
      <c r="GF810" s="116"/>
      <c r="GG810" s="116"/>
      <c r="GH810" s="116"/>
      <c r="GI810" s="116"/>
      <c r="GJ810" s="116"/>
      <c r="GK810" s="116"/>
      <c r="GL810" s="116"/>
      <c r="GM810" s="116"/>
      <c r="GN810" s="116"/>
      <c r="GO810" s="116"/>
      <c r="GP810" s="116"/>
      <c r="GQ810" s="116"/>
      <c r="GR810" s="116"/>
      <c r="GS810" s="116"/>
      <c r="GT810" s="116"/>
      <c r="GU810" s="116"/>
      <c r="GV810" s="116"/>
      <c r="GW810" s="116"/>
      <c r="GX810" s="116"/>
      <c r="GY810" s="116"/>
    </row>
    <row r="811" spans="1:207" s="120" customFormat="1" ht="25.15" customHeight="1" x14ac:dyDescent="0.25">
      <c r="A811" s="197" t="s">
        <v>1480</v>
      </c>
      <c r="B811" s="118" t="s">
        <v>479</v>
      </c>
      <c r="C811" s="176">
        <v>1953</v>
      </c>
      <c r="D811" s="156" t="s">
        <v>232</v>
      </c>
      <c r="E811" s="176" t="s">
        <v>20</v>
      </c>
      <c r="F811" s="164">
        <v>2</v>
      </c>
      <c r="G811" s="164">
        <v>1</v>
      </c>
      <c r="H811" s="166">
        <v>286.7</v>
      </c>
      <c r="I811" s="166">
        <v>0</v>
      </c>
      <c r="J811" s="166">
        <v>224.1</v>
      </c>
      <c r="K811" s="37">
        <f t="shared" si="172"/>
        <v>2125825.7000000002</v>
      </c>
      <c r="L811" s="44">
        <v>0</v>
      </c>
      <c r="M811" s="44">
        <v>0</v>
      </c>
      <c r="N811" s="44">
        <v>0</v>
      </c>
      <c r="O811" s="47">
        <f>'[1]Прод. прилож'!$C$328</f>
        <v>2125825.7000000002</v>
      </c>
      <c r="P811" s="44">
        <f t="shared" si="176"/>
        <v>7414.8088594349501</v>
      </c>
      <c r="Q811" s="50">
        <v>9673</v>
      </c>
      <c r="R811" s="69" t="s">
        <v>94</v>
      </c>
      <c r="S811" s="16"/>
      <c r="T811" s="16"/>
      <c r="U811" s="16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  <c r="AW811" s="15"/>
      <c r="AX811" s="15"/>
      <c r="AY811" s="15"/>
      <c r="AZ811" s="15"/>
      <c r="BA811" s="15"/>
      <c r="BB811" s="15"/>
      <c r="BC811" s="15"/>
      <c r="BD811" s="15"/>
      <c r="BE811" s="15"/>
      <c r="BF811" s="15"/>
      <c r="BG811" s="15"/>
      <c r="BH811" s="15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5"/>
      <c r="DA811" s="15"/>
      <c r="DB811" s="15"/>
      <c r="DC811" s="15"/>
      <c r="DD811" s="15"/>
      <c r="DE811" s="15"/>
      <c r="DF811" s="15"/>
      <c r="DG811" s="15"/>
      <c r="DH811" s="15"/>
      <c r="DI811" s="15"/>
      <c r="DJ811" s="15"/>
      <c r="DK811" s="15"/>
      <c r="DL811" s="15"/>
      <c r="DM811" s="15"/>
      <c r="DN811" s="15"/>
      <c r="DO811" s="15"/>
      <c r="DP811" s="15"/>
      <c r="DQ811" s="15"/>
      <c r="DR811" s="15"/>
      <c r="DS811" s="15"/>
      <c r="DT811" s="15"/>
      <c r="DU811" s="15"/>
      <c r="DV811" s="15"/>
      <c r="DW811" s="15"/>
      <c r="DX811" s="15"/>
      <c r="DY811" s="15"/>
      <c r="DZ811" s="15"/>
      <c r="EA811" s="15"/>
      <c r="EB811" s="15"/>
      <c r="EC811" s="15"/>
      <c r="ED811" s="15"/>
      <c r="EE811" s="15"/>
      <c r="EF811" s="15"/>
      <c r="EG811" s="15"/>
      <c r="EH811" s="15"/>
      <c r="EI811" s="15"/>
      <c r="EJ811" s="15"/>
      <c r="EK811" s="15"/>
      <c r="EL811" s="15"/>
      <c r="EM811" s="15"/>
      <c r="EN811" s="15"/>
      <c r="EO811" s="15"/>
      <c r="EP811" s="15"/>
      <c r="EQ811" s="15"/>
      <c r="ER811" s="15"/>
      <c r="ES811" s="15"/>
      <c r="ET811" s="15"/>
      <c r="EU811" s="15"/>
      <c r="EV811" s="15"/>
      <c r="EW811" s="15"/>
      <c r="EX811" s="15"/>
      <c r="EY811" s="15"/>
      <c r="EZ811" s="15"/>
      <c r="FA811" s="15"/>
      <c r="FB811" s="15"/>
      <c r="FC811" s="15"/>
      <c r="FD811" s="15"/>
      <c r="FE811" s="15"/>
      <c r="FF811" s="15"/>
      <c r="FG811" s="15"/>
      <c r="FH811" s="15"/>
      <c r="FI811" s="15"/>
      <c r="FJ811" s="15"/>
      <c r="FK811" s="15"/>
      <c r="FL811" s="15"/>
      <c r="FM811" s="15"/>
      <c r="FN811" s="15"/>
      <c r="FO811" s="15"/>
      <c r="FP811" s="15"/>
      <c r="FQ811" s="15"/>
      <c r="FR811" s="15"/>
      <c r="FS811" s="15"/>
      <c r="FT811" s="15"/>
      <c r="FU811" s="15"/>
      <c r="FV811" s="15"/>
      <c r="FW811" s="15"/>
      <c r="FX811" s="15"/>
      <c r="FY811" s="15"/>
      <c r="FZ811" s="15"/>
      <c r="GA811" s="15"/>
      <c r="GB811" s="15"/>
      <c r="GC811" s="15"/>
      <c r="GD811" s="15"/>
      <c r="GE811" s="15"/>
      <c r="GF811" s="15"/>
      <c r="GG811" s="15"/>
      <c r="GH811" s="15"/>
      <c r="GI811" s="15"/>
      <c r="GJ811" s="15"/>
      <c r="GK811" s="15"/>
      <c r="GL811" s="15"/>
      <c r="GM811" s="15"/>
      <c r="GN811" s="15"/>
      <c r="GO811" s="15"/>
      <c r="GP811" s="15"/>
      <c r="GQ811" s="15"/>
      <c r="GR811" s="15"/>
      <c r="GS811" s="15"/>
      <c r="GT811" s="15"/>
      <c r="GU811" s="15"/>
      <c r="GV811" s="15"/>
      <c r="GW811" s="15"/>
      <c r="GX811" s="15"/>
      <c r="GY811" s="15"/>
    </row>
    <row r="812" spans="1:207" s="116" customFormat="1" ht="27" customHeight="1" x14ac:dyDescent="0.25">
      <c r="A812" s="197" t="s">
        <v>1481</v>
      </c>
      <c r="B812" s="45" t="s">
        <v>480</v>
      </c>
      <c r="C812" s="179">
        <v>1964</v>
      </c>
      <c r="D812" s="179" t="s">
        <v>232</v>
      </c>
      <c r="E812" s="179" t="s">
        <v>20</v>
      </c>
      <c r="F812" s="72">
        <v>4</v>
      </c>
      <c r="G812" s="72">
        <v>2</v>
      </c>
      <c r="H812" s="47">
        <f>I812+J812</f>
        <v>1275.8599999999999</v>
      </c>
      <c r="I812" s="47">
        <v>0</v>
      </c>
      <c r="J812" s="47">
        <v>1275.8599999999999</v>
      </c>
      <c r="K812" s="37">
        <f t="shared" si="172"/>
        <v>4430675</v>
      </c>
      <c r="L812" s="44">
        <v>0</v>
      </c>
      <c r="M812" s="44">
        <v>0</v>
      </c>
      <c r="N812" s="44">
        <v>0</v>
      </c>
      <c r="O812" s="47">
        <f>'[1]Прод. прилож'!$C$851</f>
        <v>4430675</v>
      </c>
      <c r="P812" s="44">
        <f t="shared" si="176"/>
        <v>3472.6968476165098</v>
      </c>
      <c r="Q812" s="50">
        <v>9673</v>
      </c>
      <c r="R812" s="69" t="s">
        <v>95</v>
      </c>
      <c r="S812" s="16"/>
      <c r="T812" s="16"/>
      <c r="U812" s="16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  <c r="AW812" s="15"/>
      <c r="AX812" s="15"/>
      <c r="AY812" s="15"/>
      <c r="AZ812" s="15"/>
      <c r="BA812" s="15"/>
      <c r="BB812" s="15"/>
      <c r="BC812" s="15"/>
      <c r="BD812" s="15"/>
      <c r="BE812" s="15"/>
      <c r="BF812" s="15"/>
      <c r="BG812" s="15"/>
      <c r="BH812" s="15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5"/>
      <c r="DA812" s="15"/>
      <c r="DB812" s="15"/>
      <c r="DC812" s="15"/>
      <c r="DD812" s="15"/>
      <c r="DE812" s="15"/>
      <c r="DF812" s="15"/>
      <c r="DG812" s="15"/>
      <c r="DH812" s="15"/>
      <c r="DI812" s="15"/>
      <c r="DJ812" s="15"/>
      <c r="DK812" s="15"/>
      <c r="DL812" s="15"/>
      <c r="DM812" s="15"/>
      <c r="DN812" s="15"/>
      <c r="DO812" s="15"/>
      <c r="DP812" s="15"/>
      <c r="DQ812" s="15"/>
      <c r="DR812" s="15"/>
      <c r="DS812" s="15"/>
      <c r="DT812" s="15"/>
      <c r="DU812" s="15"/>
      <c r="DV812" s="15"/>
      <c r="DW812" s="15"/>
      <c r="DX812" s="15"/>
      <c r="DY812" s="15"/>
      <c r="DZ812" s="15"/>
      <c r="EA812" s="15"/>
      <c r="EB812" s="15"/>
      <c r="EC812" s="15"/>
      <c r="ED812" s="15"/>
      <c r="EE812" s="15"/>
      <c r="EF812" s="15"/>
      <c r="EG812" s="15"/>
      <c r="EH812" s="15"/>
      <c r="EI812" s="15"/>
      <c r="EJ812" s="15"/>
      <c r="EK812" s="15"/>
      <c r="EL812" s="15"/>
      <c r="EM812" s="15"/>
      <c r="EN812" s="15"/>
      <c r="EO812" s="15"/>
      <c r="EP812" s="15"/>
      <c r="EQ812" s="15"/>
      <c r="ER812" s="15"/>
      <c r="ES812" s="15"/>
      <c r="ET812" s="15"/>
      <c r="EU812" s="15"/>
      <c r="EV812" s="15"/>
      <c r="EW812" s="15"/>
      <c r="EX812" s="15"/>
      <c r="EY812" s="15"/>
      <c r="EZ812" s="15"/>
      <c r="FA812" s="15"/>
      <c r="FB812" s="15"/>
      <c r="FC812" s="15"/>
      <c r="FD812" s="15"/>
      <c r="FE812" s="15"/>
      <c r="FF812" s="15"/>
      <c r="FG812" s="15"/>
      <c r="FH812" s="15"/>
      <c r="FI812" s="15"/>
      <c r="FJ812" s="15"/>
      <c r="FK812" s="15"/>
      <c r="FL812" s="15"/>
      <c r="FM812" s="15"/>
      <c r="FN812" s="15"/>
      <c r="FO812" s="15"/>
      <c r="FP812" s="15"/>
      <c r="FQ812" s="15"/>
      <c r="FR812" s="15"/>
      <c r="FS812" s="15"/>
      <c r="FT812" s="15"/>
      <c r="FU812" s="15"/>
      <c r="FV812" s="15"/>
      <c r="FW812" s="15"/>
      <c r="FX812" s="15"/>
      <c r="FY812" s="15"/>
      <c r="FZ812" s="15"/>
      <c r="GA812" s="15"/>
      <c r="GB812" s="15"/>
      <c r="GC812" s="15"/>
      <c r="GD812" s="15"/>
      <c r="GE812" s="15"/>
      <c r="GF812" s="15"/>
      <c r="GG812" s="15"/>
      <c r="GH812" s="15"/>
      <c r="GI812" s="15"/>
      <c r="GJ812" s="15"/>
      <c r="GK812" s="15"/>
      <c r="GL812" s="15"/>
      <c r="GM812" s="15"/>
      <c r="GN812" s="15"/>
      <c r="GO812" s="15"/>
      <c r="GP812" s="15"/>
      <c r="GQ812" s="15"/>
      <c r="GR812" s="15"/>
      <c r="GS812" s="15"/>
      <c r="GT812" s="15"/>
      <c r="GU812" s="15"/>
      <c r="GV812" s="15"/>
      <c r="GW812" s="15"/>
      <c r="GX812" s="15"/>
      <c r="GY812" s="15"/>
    </row>
    <row r="813" spans="1:207" s="15" customFormat="1" ht="25.15" customHeight="1" x14ac:dyDescent="0.25">
      <c r="A813" s="197" t="s">
        <v>1482</v>
      </c>
      <c r="B813" s="107" t="s">
        <v>1867</v>
      </c>
      <c r="C813" s="179">
        <v>1957</v>
      </c>
      <c r="D813" s="72" t="s">
        <v>232</v>
      </c>
      <c r="E813" s="72" t="s">
        <v>20</v>
      </c>
      <c r="F813" s="64">
        <v>2</v>
      </c>
      <c r="G813" s="64">
        <v>2</v>
      </c>
      <c r="H813" s="44">
        <v>1035</v>
      </c>
      <c r="I813" s="50">
        <v>0</v>
      </c>
      <c r="J813" s="44">
        <v>748</v>
      </c>
      <c r="K813" s="37">
        <f t="shared" si="172"/>
        <v>832140</v>
      </c>
      <c r="L813" s="47">
        <v>0</v>
      </c>
      <c r="M813" s="47">
        <v>0</v>
      </c>
      <c r="N813" s="47">
        <v>0</v>
      </c>
      <c r="O813" s="47">
        <f>'[1]Прод. прилож'!$C$329</f>
        <v>832140</v>
      </c>
      <c r="P813" s="50">
        <f t="shared" si="176"/>
        <v>804</v>
      </c>
      <c r="Q813" s="37">
        <v>9673</v>
      </c>
      <c r="R813" s="69" t="s">
        <v>94</v>
      </c>
      <c r="S813" s="119"/>
      <c r="T813" s="115"/>
      <c r="U813" s="115"/>
      <c r="V813" s="116"/>
      <c r="W813" s="116"/>
      <c r="X813" s="116"/>
      <c r="Y813" s="116"/>
      <c r="Z813" s="116"/>
      <c r="AA813" s="116"/>
      <c r="AB813" s="116"/>
      <c r="AC813" s="116"/>
      <c r="AD813" s="116"/>
      <c r="AE813" s="116"/>
      <c r="AF813" s="116"/>
      <c r="AG813" s="116"/>
      <c r="AH813" s="116"/>
      <c r="AI813" s="116"/>
      <c r="AJ813" s="116"/>
      <c r="AK813" s="116"/>
      <c r="AL813" s="116"/>
      <c r="AM813" s="116"/>
      <c r="AN813" s="116"/>
      <c r="AO813" s="116"/>
      <c r="AP813" s="116"/>
      <c r="AQ813" s="116"/>
      <c r="AR813" s="116"/>
      <c r="AS813" s="116"/>
      <c r="AT813" s="116"/>
      <c r="AU813" s="116"/>
      <c r="AV813" s="116"/>
      <c r="AW813" s="116"/>
      <c r="AX813" s="116"/>
      <c r="AY813" s="116"/>
      <c r="AZ813" s="116"/>
      <c r="BA813" s="116"/>
      <c r="BB813" s="116"/>
      <c r="BC813" s="116"/>
      <c r="BD813" s="116"/>
      <c r="BE813" s="116"/>
      <c r="BF813" s="116"/>
      <c r="BG813" s="116"/>
      <c r="BH813" s="116"/>
      <c r="BI813" s="116"/>
      <c r="BJ813" s="116"/>
      <c r="BK813" s="116"/>
      <c r="BL813" s="116"/>
      <c r="BM813" s="116"/>
      <c r="BN813" s="116"/>
      <c r="BO813" s="116"/>
      <c r="BP813" s="116"/>
      <c r="BQ813" s="116"/>
      <c r="BR813" s="116"/>
      <c r="BS813" s="116"/>
      <c r="BT813" s="116"/>
      <c r="BU813" s="116"/>
      <c r="BV813" s="116"/>
      <c r="BW813" s="116"/>
      <c r="BX813" s="116"/>
      <c r="BY813" s="116"/>
      <c r="BZ813" s="116"/>
      <c r="CA813" s="116"/>
      <c r="CB813" s="116"/>
      <c r="CC813" s="116"/>
      <c r="CD813" s="116"/>
      <c r="CE813" s="116"/>
      <c r="CF813" s="116"/>
      <c r="CG813" s="116"/>
      <c r="CH813" s="116"/>
      <c r="CI813" s="116"/>
      <c r="CJ813" s="116"/>
      <c r="CK813" s="116"/>
      <c r="CL813" s="116"/>
      <c r="CM813" s="116"/>
      <c r="CN813" s="116"/>
      <c r="CO813" s="116"/>
      <c r="CP813" s="116"/>
      <c r="CQ813" s="116"/>
      <c r="CR813" s="116"/>
      <c r="CS813" s="116"/>
      <c r="CT813" s="116"/>
      <c r="CU813" s="116"/>
      <c r="CV813" s="116"/>
      <c r="CW813" s="116"/>
      <c r="CX813" s="116"/>
      <c r="CY813" s="116"/>
      <c r="CZ813" s="116"/>
      <c r="DA813" s="116"/>
      <c r="DB813" s="116"/>
      <c r="DC813" s="116"/>
      <c r="DD813" s="116"/>
      <c r="DE813" s="116"/>
      <c r="DF813" s="116"/>
      <c r="DG813" s="116"/>
      <c r="DH813" s="116"/>
      <c r="DI813" s="116"/>
      <c r="DJ813" s="116"/>
      <c r="DK813" s="116"/>
      <c r="DL813" s="116"/>
      <c r="DM813" s="116"/>
      <c r="DN813" s="116"/>
      <c r="DO813" s="116"/>
      <c r="DP813" s="116"/>
      <c r="DQ813" s="116"/>
      <c r="DR813" s="116"/>
      <c r="DS813" s="116"/>
      <c r="DT813" s="116"/>
      <c r="DU813" s="116"/>
      <c r="DV813" s="116"/>
      <c r="DW813" s="116"/>
      <c r="DX813" s="116"/>
      <c r="DY813" s="116"/>
      <c r="DZ813" s="116"/>
      <c r="EA813" s="116"/>
      <c r="EB813" s="116"/>
      <c r="EC813" s="116"/>
      <c r="ED813" s="116"/>
      <c r="EE813" s="116"/>
      <c r="EF813" s="116"/>
      <c r="EG813" s="116"/>
      <c r="EH813" s="116"/>
      <c r="EI813" s="116"/>
      <c r="EJ813" s="116"/>
      <c r="EK813" s="116"/>
      <c r="EL813" s="116"/>
      <c r="EM813" s="116"/>
      <c r="EN813" s="116"/>
      <c r="EO813" s="116"/>
      <c r="EP813" s="116"/>
      <c r="EQ813" s="116"/>
      <c r="ER813" s="116"/>
      <c r="ES813" s="116"/>
      <c r="ET813" s="116"/>
      <c r="EU813" s="116"/>
      <c r="EV813" s="116"/>
      <c r="EW813" s="116"/>
      <c r="EX813" s="116"/>
      <c r="EY813" s="116"/>
      <c r="EZ813" s="116"/>
      <c r="FA813" s="116"/>
      <c r="FB813" s="116"/>
      <c r="FC813" s="116"/>
      <c r="FD813" s="116"/>
      <c r="FE813" s="116"/>
      <c r="FF813" s="116"/>
      <c r="FG813" s="116"/>
      <c r="FH813" s="116"/>
      <c r="FI813" s="116"/>
      <c r="FJ813" s="116"/>
      <c r="FK813" s="116"/>
      <c r="FL813" s="116"/>
      <c r="FM813" s="116"/>
      <c r="FN813" s="116"/>
      <c r="FO813" s="116"/>
      <c r="FP813" s="116"/>
      <c r="FQ813" s="116"/>
      <c r="FR813" s="116"/>
      <c r="FS813" s="116"/>
      <c r="FT813" s="116"/>
      <c r="FU813" s="116"/>
      <c r="FV813" s="116"/>
      <c r="FW813" s="116"/>
      <c r="FX813" s="116"/>
      <c r="FY813" s="116"/>
      <c r="FZ813" s="116"/>
      <c r="GA813" s="116"/>
      <c r="GB813" s="116"/>
      <c r="GC813" s="116"/>
      <c r="GD813" s="116"/>
      <c r="GE813" s="116"/>
      <c r="GF813" s="116"/>
      <c r="GG813" s="116"/>
      <c r="GH813" s="116"/>
      <c r="GI813" s="116"/>
      <c r="GJ813" s="116"/>
      <c r="GK813" s="116"/>
      <c r="GL813" s="116"/>
      <c r="GM813" s="116"/>
      <c r="GN813" s="116"/>
      <c r="GO813" s="116"/>
      <c r="GP813" s="116"/>
      <c r="GQ813" s="116"/>
      <c r="GR813" s="116"/>
      <c r="GS813" s="116"/>
      <c r="GT813" s="116"/>
      <c r="GU813" s="116"/>
      <c r="GV813" s="116"/>
      <c r="GW813" s="116"/>
      <c r="GX813" s="116"/>
      <c r="GY813" s="116"/>
    </row>
    <row r="814" spans="1:207" s="15" customFormat="1" ht="25.15" customHeight="1" x14ac:dyDescent="0.25">
      <c r="A814" s="197" t="s">
        <v>1483</v>
      </c>
      <c r="B814" s="107" t="s">
        <v>2051</v>
      </c>
      <c r="C814" s="179" t="s">
        <v>2050</v>
      </c>
      <c r="D814" s="72" t="s">
        <v>232</v>
      </c>
      <c r="E814" s="72" t="s">
        <v>20</v>
      </c>
      <c r="F814" s="64">
        <v>4</v>
      </c>
      <c r="G814" s="64">
        <v>3</v>
      </c>
      <c r="H814" s="37">
        <v>2217.13</v>
      </c>
      <c r="I814" s="37">
        <v>62.3</v>
      </c>
      <c r="J814" s="37">
        <v>2154.83</v>
      </c>
      <c r="K814" s="37">
        <f t="shared" si="172"/>
        <v>10454725</v>
      </c>
      <c r="L814" s="47">
        <v>0</v>
      </c>
      <c r="M814" s="47">
        <v>0</v>
      </c>
      <c r="N814" s="47">
        <v>0</v>
      </c>
      <c r="O814" s="37">
        <f>'[1]Прод. прилож'!$C$330</f>
        <v>10454725</v>
      </c>
      <c r="P814" s="50">
        <f t="shared" si="176"/>
        <v>4715.4316616526767</v>
      </c>
      <c r="Q814" s="37">
        <v>9673</v>
      </c>
      <c r="R814" s="56" t="s">
        <v>94</v>
      </c>
      <c r="S814" s="119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 s="115"/>
      <c r="BR814" s="115"/>
      <c r="BS814" s="115"/>
      <c r="BT814" s="115"/>
      <c r="BU814" s="115"/>
      <c r="BV814" s="115"/>
      <c r="BW814" s="115"/>
      <c r="BX814" s="115"/>
      <c r="BY814" s="115"/>
      <c r="BZ814" s="115"/>
      <c r="CA814" s="115"/>
      <c r="CB814" s="115"/>
      <c r="CC814" s="115"/>
      <c r="CD814" s="115"/>
      <c r="CE814" s="115"/>
      <c r="CF814" s="115"/>
      <c r="CG814" s="115"/>
      <c r="CH814" s="115"/>
      <c r="CI814" s="115"/>
      <c r="CJ814" s="115"/>
      <c r="CK814" s="115"/>
      <c r="CL814" s="115"/>
      <c r="CM814" s="115"/>
      <c r="CN814" s="115"/>
      <c r="CO814" s="115"/>
      <c r="CP814" s="115"/>
      <c r="CQ814" s="115"/>
      <c r="CR814" s="115"/>
      <c r="CS814" s="115"/>
      <c r="CT814" s="115"/>
      <c r="CU814" s="115"/>
      <c r="CV814" s="115"/>
      <c r="CW814" s="115"/>
      <c r="CX814" s="115"/>
      <c r="CY814" s="115"/>
      <c r="CZ814" s="115"/>
      <c r="DA814" s="115"/>
      <c r="DB814" s="115"/>
      <c r="DC814" s="115"/>
      <c r="DD814" s="115"/>
      <c r="DE814" s="115"/>
      <c r="DF814" s="115"/>
      <c r="DG814" s="115"/>
      <c r="DH814" s="115"/>
      <c r="DI814" s="115"/>
      <c r="DJ814" s="115"/>
      <c r="DK814" s="115"/>
      <c r="DL814" s="115"/>
      <c r="DM814" s="115"/>
      <c r="DN814" s="115"/>
      <c r="DO814" s="115"/>
      <c r="DP814" s="115"/>
      <c r="DQ814" s="115"/>
      <c r="DR814" s="115"/>
      <c r="DS814" s="115"/>
      <c r="DT814" s="115"/>
      <c r="DU814" s="115"/>
      <c r="DV814" s="115"/>
      <c r="DW814" s="115"/>
      <c r="DX814" s="115"/>
      <c r="DY814" s="115"/>
      <c r="DZ814" s="115"/>
      <c r="EA814" s="115"/>
      <c r="EB814" s="115"/>
      <c r="EC814" s="115"/>
      <c r="ED814" s="115"/>
      <c r="EE814" s="115"/>
      <c r="EF814" s="115"/>
      <c r="EG814" s="115"/>
      <c r="EH814" s="115"/>
      <c r="EI814" s="115"/>
      <c r="EJ814" s="115"/>
      <c r="EK814" s="115"/>
      <c r="EL814" s="115"/>
      <c r="EM814" s="115"/>
      <c r="EN814" s="115"/>
      <c r="EO814" s="115"/>
      <c r="EP814" s="115"/>
      <c r="EQ814" s="115"/>
      <c r="ER814" s="115"/>
      <c r="ES814" s="115"/>
      <c r="ET814" s="115"/>
      <c r="EU814" s="115"/>
      <c r="EV814" s="115"/>
      <c r="EW814" s="115"/>
      <c r="EX814" s="115"/>
      <c r="EY814" s="115"/>
      <c r="EZ814" s="115"/>
      <c r="FA814" s="115"/>
      <c r="FB814" s="115"/>
      <c r="FC814" s="115"/>
      <c r="FD814" s="115"/>
      <c r="FE814" s="115"/>
      <c r="FF814" s="115"/>
      <c r="FG814" s="115"/>
      <c r="FH814" s="115"/>
      <c r="FI814" s="115"/>
      <c r="FJ814" s="115"/>
      <c r="FK814" s="115"/>
      <c r="FL814" s="115"/>
      <c r="FM814" s="115"/>
      <c r="FN814" s="115"/>
      <c r="FO814" s="115"/>
      <c r="FP814" s="115"/>
      <c r="FQ814" s="115"/>
      <c r="FR814" s="115"/>
      <c r="FS814" s="115"/>
      <c r="FT814" s="115"/>
      <c r="FU814" s="115"/>
      <c r="FV814" s="115"/>
      <c r="FW814" s="115"/>
      <c r="FX814" s="115"/>
      <c r="FY814" s="115"/>
      <c r="FZ814" s="115"/>
      <c r="GA814" s="115"/>
      <c r="GB814" s="115"/>
      <c r="GC814" s="115"/>
      <c r="GD814" s="115"/>
      <c r="GE814" s="115"/>
      <c r="GF814" s="115"/>
      <c r="GG814" s="115"/>
      <c r="GH814" s="115"/>
      <c r="GI814" s="115"/>
      <c r="GJ814" s="115"/>
      <c r="GK814" s="115"/>
      <c r="GL814" s="115"/>
      <c r="GM814" s="115"/>
      <c r="GN814" s="115"/>
      <c r="GO814" s="115"/>
      <c r="GP814" s="115"/>
      <c r="GQ814" s="115"/>
      <c r="GR814" s="115"/>
      <c r="GS814" s="115"/>
      <c r="GT814" s="115"/>
      <c r="GU814" s="115"/>
      <c r="GV814" s="115"/>
      <c r="GW814" s="115"/>
      <c r="GX814" s="115"/>
      <c r="GY814" s="115"/>
    </row>
    <row r="815" spans="1:207" s="15" customFormat="1" ht="25.15" customHeight="1" x14ac:dyDescent="0.25">
      <c r="A815" s="197" t="s">
        <v>1484</v>
      </c>
      <c r="B815" s="107" t="s">
        <v>2053</v>
      </c>
      <c r="C815" s="179" t="s">
        <v>2052</v>
      </c>
      <c r="D815" s="72" t="s">
        <v>232</v>
      </c>
      <c r="E815" s="72" t="s">
        <v>20</v>
      </c>
      <c r="F815" s="64">
        <v>3</v>
      </c>
      <c r="G815" s="64">
        <v>6</v>
      </c>
      <c r="H815" s="44">
        <v>1980.87</v>
      </c>
      <c r="I815" s="37">
        <v>727.2</v>
      </c>
      <c r="J815" s="44">
        <v>1253.67</v>
      </c>
      <c r="K815" s="37">
        <f t="shared" si="172"/>
        <v>25964534.68</v>
      </c>
      <c r="L815" s="47">
        <v>0</v>
      </c>
      <c r="M815" s="47">
        <v>0</v>
      </c>
      <c r="N815" s="47">
        <v>0</v>
      </c>
      <c r="O815" s="44">
        <f>'[1]Прод. прилож'!$C$331</f>
        <v>25964534.68</v>
      </c>
      <c r="P815" s="50">
        <f t="shared" si="176"/>
        <v>13107.641935109321</v>
      </c>
      <c r="Q815" s="37">
        <v>9673</v>
      </c>
      <c r="R815" s="70" t="s">
        <v>94</v>
      </c>
      <c r="S815" s="144"/>
      <c r="T815" s="117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 s="115"/>
      <c r="BR815" s="115"/>
      <c r="BS815" s="115"/>
      <c r="BT815" s="115"/>
      <c r="BU815" s="115"/>
      <c r="BV815" s="115"/>
      <c r="BW815" s="115"/>
      <c r="BX815" s="115"/>
      <c r="BY815" s="115"/>
      <c r="BZ815" s="115"/>
      <c r="CA815" s="115"/>
      <c r="CB815" s="115"/>
      <c r="CC815" s="115"/>
      <c r="CD815" s="115"/>
      <c r="CE815" s="115"/>
      <c r="CF815" s="115"/>
      <c r="CG815" s="115"/>
      <c r="CH815" s="115"/>
      <c r="CI815" s="115"/>
      <c r="CJ815" s="115"/>
      <c r="CK815" s="115"/>
      <c r="CL815" s="115"/>
      <c r="CM815" s="115"/>
      <c r="CN815" s="115"/>
      <c r="CO815" s="115"/>
      <c r="CP815" s="115"/>
      <c r="CQ815" s="115"/>
      <c r="CR815" s="115"/>
      <c r="CS815" s="115"/>
      <c r="CT815" s="115"/>
      <c r="CU815" s="115"/>
      <c r="CV815" s="115"/>
      <c r="CW815" s="115"/>
      <c r="CX815" s="115"/>
      <c r="CY815" s="115"/>
      <c r="CZ815" s="115"/>
      <c r="DA815" s="115"/>
      <c r="DB815" s="115"/>
      <c r="DC815" s="115"/>
      <c r="DD815" s="115"/>
      <c r="DE815" s="115"/>
      <c r="DF815" s="115"/>
      <c r="DG815" s="115"/>
      <c r="DH815" s="115"/>
      <c r="DI815" s="115"/>
      <c r="DJ815" s="115"/>
      <c r="DK815" s="115"/>
      <c r="DL815" s="115"/>
      <c r="DM815" s="115"/>
      <c r="DN815" s="115"/>
      <c r="DO815" s="115"/>
      <c r="DP815" s="115"/>
      <c r="DQ815" s="115"/>
      <c r="DR815" s="115"/>
      <c r="DS815" s="115"/>
      <c r="DT815" s="115"/>
      <c r="DU815" s="115"/>
      <c r="DV815" s="115"/>
      <c r="DW815" s="115"/>
      <c r="DX815" s="115"/>
      <c r="DY815" s="115"/>
      <c r="DZ815" s="115"/>
      <c r="EA815" s="115"/>
      <c r="EB815" s="115"/>
      <c r="EC815" s="115"/>
      <c r="ED815" s="115"/>
      <c r="EE815" s="115"/>
      <c r="EF815" s="115"/>
      <c r="EG815" s="115"/>
      <c r="EH815" s="115"/>
      <c r="EI815" s="115"/>
      <c r="EJ815" s="115"/>
      <c r="EK815" s="115"/>
      <c r="EL815" s="115"/>
      <c r="EM815" s="115"/>
      <c r="EN815" s="115"/>
      <c r="EO815" s="115"/>
      <c r="EP815" s="115"/>
      <c r="EQ815" s="115"/>
      <c r="ER815" s="115"/>
      <c r="ES815" s="115"/>
      <c r="ET815" s="115"/>
      <c r="EU815" s="115"/>
      <c r="EV815" s="115"/>
      <c r="EW815" s="115"/>
      <c r="EX815" s="115"/>
      <c r="EY815" s="115"/>
      <c r="EZ815" s="115"/>
      <c r="FA815" s="115"/>
      <c r="FB815" s="115"/>
      <c r="FC815" s="115"/>
      <c r="FD815" s="115"/>
      <c r="FE815" s="115"/>
      <c r="FF815" s="115"/>
      <c r="FG815" s="115"/>
      <c r="FH815" s="115"/>
      <c r="FI815" s="115"/>
      <c r="FJ815" s="115"/>
      <c r="FK815" s="115"/>
      <c r="FL815" s="115"/>
      <c r="FM815" s="115"/>
      <c r="FN815" s="115"/>
      <c r="FO815" s="115"/>
      <c r="FP815" s="115"/>
      <c r="FQ815" s="115"/>
      <c r="FR815" s="115"/>
      <c r="FS815" s="115"/>
      <c r="FT815" s="115"/>
      <c r="FU815" s="115"/>
      <c r="FV815" s="115"/>
      <c r="FW815" s="115"/>
      <c r="FX815" s="115"/>
      <c r="FY815" s="115"/>
      <c r="FZ815" s="115"/>
      <c r="GA815" s="115"/>
      <c r="GB815" s="115"/>
      <c r="GC815" s="115"/>
      <c r="GD815" s="115"/>
      <c r="GE815" s="115"/>
      <c r="GF815" s="115"/>
      <c r="GG815" s="115"/>
      <c r="GH815" s="115"/>
      <c r="GI815" s="115"/>
      <c r="GJ815" s="115"/>
      <c r="GK815" s="115"/>
      <c r="GL815" s="115"/>
      <c r="GM815" s="115"/>
      <c r="GN815" s="115"/>
      <c r="GO815" s="115"/>
      <c r="GP815" s="115"/>
      <c r="GQ815" s="115"/>
      <c r="GR815" s="115"/>
      <c r="GS815" s="115"/>
      <c r="GT815" s="115"/>
      <c r="GU815" s="115"/>
      <c r="GV815" s="115"/>
      <c r="GW815" s="115"/>
      <c r="GX815" s="115"/>
      <c r="GY815" s="115"/>
    </row>
    <row r="816" spans="1:207" s="116" customFormat="1" ht="27" customHeight="1" x14ac:dyDescent="0.25">
      <c r="A816" s="197" t="s">
        <v>1485</v>
      </c>
      <c r="B816" s="153" t="s">
        <v>481</v>
      </c>
      <c r="C816" s="175">
        <v>1947</v>
      </c>
      <c r="D816" s="155" t="s">
        <v>232</v>
      </c>
      <c r="E816" s="175" t="s">
        <v>20</v>
      </c>
      <c r="F816" s="163">
        <v>2</v>
      </c>
      <c r="G816" s="163">
        <v>1</v>
      </c>
      <c r="H816" s="165">
        <v>472.5</v>
      </c>
      <c r="I816" s="165">
        <v>0</v>
      </c>
      <c r="J816" s="165">
        <v>393.59</v>
      </c>
      <c r="K816" s="37">
        <f t="shared" si="172"/>
        <v>2440875</v>
      </c>
      <c r="L816" s="44">
        <v>0</v>
      </c>
      <c r="M816" s="44">
        <v>0</v>
      </c>
      <c r="N816" s="44">
        <v>0</v>
      </c>
      <c r="O816" s="47">
        <f>'[1]Прод. прилож'!$C$332</f>
        <v>2440875</v>
      </c>
      <c r="P816" s="44">
        <f t="shared" si="176"/>
        <v>5165.8730158730159</v>
      </c>
      <c r="Q816" s="50">
        <v>9673</v>
      </c>
      <c r="R816" s="69" t="s">
        <v>94</v>
      </c>
      <c r="S816" s="16"/>
      <c r="T816" s="16"/>
      <c r="U816" s="16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  <c r="AW816" s="15"/>
      <c r="AX816" s="15"/>
      <c r="AY816" s="15"/>
      <c r="AZ816" s="15"/>
      <c r="BA816" s="15"/>
      <c r="BB816" s="15"/>
      <c r="BC816" s="15"/>
      <c r="BD816" s="15"/>
      <c r="BE816" s="15"/>
      <c r="BF816" s="15"/>
      <c r="BG816" s="15"/>
      <c r="BH816" s="15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5"/>
      <c r="DA816" s="15"/>
      <c r="DB816" s="15"/>
      <c r="DC816" s="15"/>
      <c r="DD816" s="15"/>
      <c r="DE816" s="15"/>
      <c r="DF816" s="15"/>
      <c r="DG816" s="15"/>
      <c r="DH816" s="15"/>
      <c r="DI816" s="15"/>
      <c r="DJ816" s="15"/>
      <c r="DK816" s="15"/>
      <c r="DL816" s="15"/>
      <c r="DM816" s="15"/>
      <c r="DN816" s="15"/>
      <c r="DO816" s="15"/>
      <c r="DP816" s="15"/>
      <c r="DQ816" s="15"/>
      <c r="DR816" s="15"/>
      <c r="DS816" s="15"/>
      <c r="DT816" s="15"/>
      <c r="DU816" s="15"/>
      <c r="DV816" s="15"/>
      <c r="DW816" s="15"/>
      <c r="DX816" s="15"/>
      <c r="DY816" s="15"/>
      <c r="DZ816" s="15"/>
      <c r="EA816" s="15"/>
      <c r="EB816" s="15"/>
      <c r="EC816" s="15"/>
      <c r="ED816" s="15"/>
      <c r="EE816" s="15"/>
      <c r="EF816" s="15"/>
      <c r="EG816" s="15"/>
      <c r="EH816" s="15"/>
      <c r="EI816" s="15"/>
      <c r="EJ816" s="15"/>
      <c r="EK816" s="15"/>
      <c r="EL816" s="15"/>
      <c r="EM816" s="15"/>
      <c r="EN816" s="15"/>
      <c r="EO816" s="15"/>
      <c r="EP816" s="15"/>
      <c r="EQ816" s="15"/>
      <c r="ER816" s="15"/>
      <c r="ES816" s="15"/>
      <c r="ET816" s="15"/>
      <c r="EU816" s="15"/>
      <c r="EV816" s="15"/>
      <c r="EW816" s="15"/>
      <c r="EX816" s="15"/>
      <c r="EY816" s="15"/>
      <c r="EZ816" s="15"/>
      <c r="FA816" s="15"/>
      <c r="FB816" s="15"/>
      <c r="FC816" s="15"/>
      <c r="FD816" s="15"/>
      <c r="FE816" s="15"/>
      <c r="FF816" s="15"/>
      <c r="FG816" s="15"/>
      <c r="FH816" s="15"/>
      <c r="FI816" s="15"/>
      <c r="FJ816" s="15"/>
      <c r="FK816" s="15"/>
      <c r="FL816" s="15"/>
      <c r="FM816" s="15"/>
      <c r="FN816" s="15"/>
      <c r="FO816" s="15"/>
      <c r="FP816" s="15"/>
      <c r="FQ816" s="15"/>
      <c r="FR816" s="15"/>
      <c r="FS816" s="15"/>
      <c r="FT816" s="15"/>
      <c r="FU816" s="15"/>
      <c r="FV816" s="15"/>
      <c r="FW816" s="15"/>
      <c r="FX816" s="15"/>
      <c r="FY816" s="15"/>
      <c r="FZ816" s="15"/>
      <c r="GA816" s="15"/>
      <c r="GB816" s="15"/>
      <c r="GC816" s="15"/>
      <c r="GD816" s="15"/>
      <c r="GE816" s="15"/>
      <c r="GF816" s="15"/>
      <c r="GG816" s="15"/>
      <c r="GH816" s="15"/>
      <c r="GI816" s="15"/>
      <c r="GJ816" s="15"/>
      <c r="GK816" s="15"/>
      <c r="GL816" s="15"/>
      <c r="GM816" s="15"/>
      <c r="GN816" s="15"/>
      <c r="GO816" s="15"/>
      <c r="GP816" s="15"/>
      <c r="GQ816" s="15"/>
      <c r="GR816" s="15"/>
      <c r="GS816" s="15"/>
      <c r="GT816" s="15"/>
      <c r="GU816" s="15"/>
      <c r="GV816" s="15"/>
      <c r="GW816" s="15"/>
      <c r="GX816" s="15"/>
      <c r="GY816" s="15"/>
    </row>
    <row r="817" spans="1:207" s="15" customFormat="1" ht="25.15" customHeight="1" x14ac:dyDescent="0.25">
      <c r="A817" s="197" t="s">
        <v>1486</v>
      </c>
      <c r="B817" s="45" t="s">
        <v>482</v>
      </c>
      <c r="C817" s="58">
        <v>1966</v>
      </c>
      <c r="D817" s="179" t="s">
        <v>232</v>
      </c>
      <c r="E817" s="58" t="s">
        <v>20</v>
      </c>
      <c r="F817" s="72">
        <v>3</v>
      </c>
      <c r="G817" s="72">
        <v>2</v>
      </c>
      <c r="H817" s="47">
        <f>I817+J817</f>
        <v>938.29000000000008</v>
      </c>
      <c r="I817" s="47">
        <v>48.1</v>
      </c>
      <c r="J817" s="47">
        <v>890.19</v>
      </c>
      <c r="K817" s="37">
        <f t="shared" si="172"/>
        <v>5332000</v>
      </c>
      <c r="L817" s="44">
        <v>0</v>
      </c>
      <c r="M817" s="44">
        <v>0</v>
      </c>
      <c r="N817" s="44">
        <v>0</v>
      </c>
      <c r="O817" s="47">
        <f>'[1]Прод. прилож'!$C$1280</f>
        <v>5332000</v>
      </c>
      <c r="P817" s="44">
        <f t="shared" si="176"/>
        <v>5682.6780632853379</v>
      </c>
      <c r="Q817" s="50">
        <v>9673</v>
      </c>
      <c r="R817" s="69" t="s">
        <v>96</v>
      </c>
      <c r="S817" s="57"/>
      <c r="T817" s="16"/>
      <c r="U817" s="16"/>
    </row>
    <row r="818" spans="1:207" s="15" customFormat="1" ht="25.15" customHeight="1" x14ac:dyDescent="0.25">
      <c r="A818" s="197" t="s">
        <v>1487</v>
      </c>
      <c r="B818" s="45" t="s">
        <v>1912</v>
      </c>
      <c r="C818" s="179">
        <v>1959</v>
      </c>
      <c r="D818" s="72" t="s">
        <v>232</v>
      </c>
      <c r="E818" s="72" t="s">
        <v>20</v>
      </c>
      <c r="F818" s="64">
        <v>4</v>
      </c>
      <c r="G818" s="64">
        <v>2</v>
      </c>
      <c r="H818" s="44">
        <v>1873.7</v>
      </c>
      <c r="I818" s="37">
        <v>67</v>
      </c>
      <c r="J818" s="44">
        <v>1179.5999999999999</v>
      </c>
      <c r="K818" s="37">
        <f t="shared" si="172"/>
        <v>1506454.8</v>
      </c>
      <c r="L818" s="47">
        <v>0</v>
      </c>
      <c r="M818" s="47">
        <v>0</v>
      </c>
      <c r="N818" s="47">
        <v>0</v>
      </c>
      <c r="O818" s="44">
        <f>'[1]Прод. прилож'!$C$333</f>
        <v>1506454.8</v>
      </c>
      <c r="P818" s="50">
        <f t="shared" si="176"/>
        <v>804</v>
      </c>
      <c r="Q818" s="37">
        <v>9673</v>
      </c>
      <c r="R818" s="69" t="s">
        <v>94</v>
      </c>
      <c r="S818" s="119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 s="115"/>
      <c r="BR818" s="115"/>
      <c r="BS818" s="115"/>
      <c r="BT818" s="115"/>
      <c r="BU818" s="115"/>
      <c r="BV818" s="115"/>
      <c r="BW818" s="115"/>
      <c r="BX818" s="115"/>
      <c r="BY818" s="115"/>
      <c r="BZ818" s="115"/>
      <c r="CA818" s="115"/>
      <c r="CB818" s="115"/>
      <c r="CC818" s="115"/>
      <c r="CD818" s="115"/>
      <c r="CE818" s="115"/>
      <c r="CF818" s="115"/>
      <c r="CG818" s="115"/>
      <c r="CH818" s="115"/>
      <c r="CI818" s="115"/>
      <c r="CJ818" s="115"/>
      <c r="CK818" s="115"/>
      <c r="CL818" s="115"/>
      <c r="CM818" s="115"/>
      <c r="CN818" s="115"/>
      <c r="CO818" s="115"/>
      <c r="CP818" s="115"/>
      <c r="CQ818" s="115"/>
      <c r="CR818" s="115"/>
      <c r="CS818" s="115"/>
      <c r="CT818" s="115"/>
      <c r="CU818" s="115"/>
      <c r="CV818" s="115"/>
      <c r="CW818" s="115"/>
      <c r="CX818" s="115"/>
      <c r="CY818" s="115"/>
      <c r="CZ818" s="115"/>
      <c r="DA818" s="115"/>
      <c r="DB818" s="115"/>
      <c r="DC818" s="115"/>
      <c r="DD818" s="115"/>
      <c r="DE818" s="115"/>
      <c r="DF818" s="115"/>
      <c r="DG818" s="115"/>
      <c r="DH818" s="115"/>
      <c r="DI818" s="115"/>
      <c r="DJ818" s="115"/>
      <c r="DK818" s="115"/>
      <c r="DL818" s="115"/>
      <c r="DM818" s="115"/>
      <c r="DN818" s="115"/>
      <c r="DO818" s="115"/>
      <c r="DP818" s="115"/>
      <c r="DQ818" s="115"/>
      <c r="DR818" s="115"/>
      <c r="DS818" s="115"/>
      <c r="DT818" s="115"/>
      <c r="DU818" s="115"/>
      <c r="DV818" s="115"/>
      <c r="DW818" s="115"/>
      <c r="DX818" s="115"/>
      <c r="DY818" s="115"/>
      <c r="DZ818" s="115"/>
      <c r="EA818" s="115"/>
      <c r="EB818" s="115"/>
      <c r="EC818" s="115"/>
      <c r="ED818" s="115"/>
      <c r="EE818" s="115"/>
      <c r="EF818" s="115"/>
      <c r="EG818" s="115"/>
      <c r="EH818" s="115"/>
      <c r="EI818" s="115"/>
      <c r="EJ818" s="115"/>
      <c r="EK818" s="115"/>
      <c r="EL818" s="115"/>
      <c r="EM818" s="115"/>
      <c r="EN818" s="115"/>
      <c r="EO818" s="115"/>
      <c r="EP818" s="115"/>
      <c r="EQ818" s="115"/>
      <c r="ER818" s="115"/>
      <c r="ES818" s="115"/>
      <c r="ET818" s="115"/>
      <c r="EU818" s="115"/>
      <c r="EV818" s="115"/>
      <c r="EW818" s="115"/>
      <c r="EX818" s="115"/>
      <c r="EY818" s="115"/>
      <c r="EZ818" s="115"/>
      <c r="FA818" s="115"/>
      <c r="FB818" s="115"/>
      <c r="FC818" s="115"/>
      <c r="FD818" s="115"/>
      <c r="FE818" s="115"/>
      <c r="FF818" s="115"/>
      <c r="FG818" s="115"/>
      <c r="FH818" s="115"/>
      <c r="FI818" s="115"/>
      <c r="FJ818" s="115"/>
      <c r="FK818" s="115"/>
      <c r="FL818" s="115"/>
      <c r="FM818" s="115"/>
      <c r="FN818" s="115"/>
      <c r="FO818" s="115"/>
      <c r="FP818" s="115"/>
      <c r="FQ818" s="115"/>
      <c r="FR818" s="115"/>
      <c r="FS818" s="115"/>
      <c r="FT818" s="115"/>
      <c r="FU818" s="115"/>
      <c r="FV818" s="115"/>
      <c r="FW818" s="115"/>
      <c r="FX818" s="115"/>
      <c r="FY818" s="115"/>
      <c r="FZ818" s="115"/>
      <c r="GA818" s="115"/>
      <c r="GB818" s="115"/>
      <c r="GC818" s="115"/>
      <c r="GD818" s="115"/>
      <c r="GE818" s="115"/>
      <c r="GF818" s="115"/>
      <c r="GG818" s="115"/>
      <c r="GH818" s="115"/>
      <c r="GI818" s="115"/>
      <c r="GJ818" s="115"/>
      <c r="GK818" s="115"/>
      <c r="GL818" s="115"/>
      <c r="GM818" s="115"/>
      <c r="GN818" s="115"/>
      <c r="GO818" s="115"/>
      <c r="GP818" s="115"/>
      <c r="GQ818" s="115"/>
      <c r="GR818" s="115"/>
      <c r="GS818" s="115"/>
      <c r="GT818" s="115"/>
      <c r="GU818" s="115"/>
      <c r="GV818" s="115"/>
      <c r="GW818" s="115"/>
      <c r="GX818" s="115"/>
      <c r="GY818" s="115"/>
    </row>
    <row r="819" spans="1:207" s="120" customFormat="1" ht="25.15" customHeight="1" x14ac:dyDescent="0.25">
      <c r="A819" s="69" t="s">
        <v>1488</v>
      </c>
      <c r="B819" s="45" t="s">
        <v>1851</v>
      </c>
      <c r="C819" s="200">
        <v>1941</v>
      </c>
      <c r="D819" s="200" t="s">
        <v>232</v>
      </c>
      <c r="E819" s="200" t="s">
        <v>20</v>
      </c>
      <c r="F819" s="200">
        <v>4</v>
      </c>
      <c r="G819" s="200">
        <v>2</v>
      </c>
      <c r="H819" s="44">
        <v>1827.9</v>
      </c>
      <c r="I819" s="44">
        <v>0</v>
      </c>
      <c r="J819" s="44">
        <v>1207.92</v>
      </c>
      <c r="K819" s="37">
        <f t="shared" si="172"/>
        <v>1469631.6</v>
      </c>
      <c r="L819" s="47">
        <v>0</v>
      </c>
      <c r="M819" s="47">
        <v>0</v>
      </c>
      <c r="N819" s="47">
        <v>0</v>
      </c>
      <c r="O819" s="48">
        <f>'[1]Прод. прилож'!$C$852</f>
        <v>1469631.6</v>
      </c>
      <c r="P819" s="50">
        <f t="shared" si="176"/>
        <v>804</v>
      </c>
      <c r="Q819" s="37">
        <v>9673</v>
      </c>
      <c r="R819" s="70" t="s">
        <v>95</v>
      </c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 s="115"/>
      <c r="BR819" s="115"/>
      <c r="BS819" s="115"/>
      <c r="BT819" s="115"/>
      <c r="BU819" s="115"/>
      <c r="BV819" s="115"/>
      <c r="BW819" s="115"/>
      <c r="BX819" s="115"/>
      <c r="BY819" s="115"/>
      <c r="BZ819" s="115"/>
      <c r="CA819" s="115"/>
      <c r="CB819" s="115"/>
      <c r="CC819" s="115"/>
      <c r="CD819" s="115"/>
      <c r="CE819" s="115"/>
      <c r="CF819" s="115"/>
      <c r="CG819" s="115"/>
      <c r="CH819" s="115"/>
      <c r="CI819" s="115"/>
      <c r="CJ819" s="115"/>
      <c r="CK819" s="115"/>
      <c r="CL819" s="115"/>
      <c r="CM819" s="115"/>
      <c r="CN819" s="115"/>
      <c r="CO819" s="115"/>
      <c r="CP819" s="115"/>
      <c r="CQ819" s="115"/>
      <c r="CR819" s="115"/>
      <c r="CS819" s="115"/>
      <c r="CT819" s="115"/>
      <c r="CU819" s="115"/>
      <c r="CV819" s="115"/>
      <c r="CW819" s="115"/>
      <c r="CX819" s="115"/>
      <c r="CY819" s="115"/>
      <c r="CZ819" s="115"/>
      <c r="DA819" s="115"/>
      <c r="DB819" s="115"/>
      <c r="DC819" s="115"/>
      <c r="DD819" s="115"/>
      <c r="DE819" s="115"/>
      <c r="DF819" s="115"/>
      <c r="DG819" s="115"/>
      <c r="DH819" s="115"/>
      <c r="DI819" s="115"/>
      <c r="DJ819" s="115"/>
      <c r="DK819" s="115"/>
      <c r="DL819" s="115"/>
      <c r="DM819" s="115"/>
      <c r="DN819" s="115"/>
      <c r="DO819" s="115"/>
      <c r="DP819" s="115"/>
      <c r="DQ819" s="115"/>
      <c r="DR819" s="115"/>
      <c r="DS819" s="115"/>
      <c r="DT819" s="115"/>
      <c r="DU819" s="115"/>
      <c r="DV819" s="115"/>
      <c r="DW819" s="115"/>
      <c r="DX819" s="115"/>
      <c r="DY819" s="115"/>
      <c r="DZ819" s="115"/>
      <c r="EA819" s="115"/>
      <c r="EB819" s="115"/>
      <c r="EC819" s="115"/>
      <c r="ED819" s="115"/>
      <c r="EE819" s="115"/>
      <c r="EF819" s="115"/>
      <c r="EG819" s="115"/>
      <c r="EH819" s="115"/>
      <c r="EI819" s="115"/>
      <c r="EJ819" s="115"/>
      <c r="EK819" s="115"/>
      <c r="EL819" s="115"/>
      <c r="EM819" s="115"/>
      <c r="EN819" s="115"/>
      <c r="EO819" s="115"/>
      <c r="EP819" s="115"/>
      <c r="EQ819" s="115"/>
      <c r="ER819" s="115"/>
      <c r="ES819" s="115"/>
      <c r="ET819" s="115"/>
      <c r="EU819" s="115"/>
      <c r="EV819" s="115"/>
      <c r="EW819" s="115"/>
      <c r="EX819" s="115"/>
      <c r="EY819" s="115"/>
      <c r="EZ819" s="115"/>
      <c r="FA819" s="115"/>
      <c r="FB819" s="115"/>
      <c r="FC819" s="115"/>
      <c r="FD819" s="115"/>
      <c r="FE819" s="115"/>
      <c r="FF819" s="115"/>
      <c r="FG819" s="115"/>
      <c r="FH819" s="115"/>
      <c r="FI819" s="115"/>
      <c r="FJ819" s="115"/>
      <c r="FK819" s="115"/>
      <c r="FL819" s="115"/>
      <c r="FM819" s="115"/>
      <c r="FN819" s="115"/>
      <c r="FO819" s="115"/>
      <c r="FP819" s="115"/>
      <c r="FQ819" s="115"/>
      <c r="FR819" s="115"/>
      <c r="FS819" s="115"/>
      <c r="FT819" s="115"/>
      <c r="FU819" s="115"/>
      <c r="FV819" s="115"/>
      <c r="FW819" s="115"/>
      <c r="FX819" s="115"/>
      <c r="FY819" s="115"/>
      <c r="FZ819" s="115"/>
      <c r="GA819" s="115"/>
      <c r="GB819" s="115"/>
      <c r="GC819" s="115"/>
      <c r="GD819" s="115"/>
      <c r="GE819" s="115"/>
      <c r="GF819" s="115"/>
      <c r="GG819" s="115"/>
      <c r="GH819" s="115"/>
      <c r="GI819" s="115"/>
      <c r="GJ819" s="115"/>
      <c r="GK819" s="115"/>
      <c r="GL819" s="115"/>
      <c r="GM819" s="115"/>
      <c r="GN819" s="115"/>
      <c r="GO819" s="115"/>
      <c r="GP819" s="115"/>
      <c r="GQ819" s="115"/>
      <c r="GR819" s="115"/>
      <c r="GS819" s="115"/>
      <c r="GT819" s="115"/>
      <c r="GU819" s="115"/>
      <c r="GV819" s="115"/>
      <c r="GW819" s="115"/>
      <c r="GX819" s="115"/>
      <c r="GY819" s="115"/>
    </row>
    <row r="820" spans="1:207" s="120" customFormat="1" ht="25.15" customHeight="1" x14ac:dyDescent="0.25">
      <c r="A820" s="69" t="s">
        <v>1489</v>
      </c>
      <c r="B820" s="45" t="s">
        <v>483</v>
      </c>
      <c r="C820" s="59">
        <v>1964</v>
      </c>
      <c r="D820" s="200" t="s">
        <v>232</v>
      </c>
      <c r="E820" s="200" t="s">
        <v>20</v>
      </c>
      <c r="F820" s="72">
        <v>5</v>
      </c>
      <c r="G820" s="72">
        <v>3</v>
      </c>
      <c r="H820" s="47">
        <f>I820+J820</f>
        <v>2049.1999999999998</v>
      </c>
      <c r="I820" s="47">
        <v>272.39999999999998</v>
      </c>
      <c r="J820" s="47">
        <v>1776.8</v>
      </c>
      <c r="K820" s="37">
        <f t="shared" si="172"/>
        <v>7552375</v>
      </c>
      <c r="L820" s="44">
        <v>0</v>
      </c>
      <c r="M820" s="44">
        <v>0</v>
      </c>
      <c r="N820" s="44">
        <v>0</v>
      </c>
      <c r="O820" s="47">
        <f>'[1]Прод. прилож'!$C$853</f>
        <v>7552375</v>
      </c>
      <c r="P820" s="44">
        <f t="shared" si="176"/>
        <v>3685.5236189732582</v>
      </c>
      <c r="Q820" s="50">
        <v>9673</v>
      </c>
      <c r="R820" s="69" t="s">
        <v>95</v>
      </c>
      <c r="S820" s="16"/>
      <c r="T820" s="16"/>
      <c r="U820" s="16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5"/>
      <c r="BB820" s="15"/>
      <c r="BC820" s="15"/>
      <c r="BD820" s="15"/>
      <c r="BE820" s="15"/>
      <c r="BF820" s="15"/>
      <c r="BG820" s="15"/>
      <c r="BH820" s="15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5"/>
      <c r="DA820" s="15"/>
      <c r="DB820" s="15"/>
      <c r="DC820" s="15"/>
      <c r="DD820" s="15"/>
      <c r="DE820" s="15"/>
      <c r="DF820" s="15"/>
      <c r="DG820" s="15"/>
      <c r="DH820" s="15"/>
      <c r="DI820" s="15"/>
      <c r="DJ820" s="15"/>
      <c r="DK820" s="15"/>
      <c r="DL820" s="15"/>
      <c r="DM820" s="15"/>
      <c r="DN820" s="15"/>
      <c r="DO820" s="15"/>
      <c r="DP820" s="15"/>
      <c r="DQ820" s="15"/>
      <c r="DR820" s="15"/>
      <c r="DS820" s="15"/>
      <c r="DT820" s="15"/>
      <c r="DU820" s="15"/>
      <c r="DV820" s="15"/>
      <c r="DW820" s="15"/>
      <c r="DX820" s="15"/>
      <c r="DY820" s="15"/>
      <c r="DZ820" s="15"/>
      <c r="EA820" s="15"/>
      <c r="EB820" s="15"/>
      <c r="EC820" s="15"/>
      <c r="ED820" s="15"/>
      <c r="EE820" s="15"/>
      <c r="EF820" s="15"/>
      <c r="EG820" s="15"/>
      <c r="EH820" s="15"/>
      <c r="EI820" s="15"/>
      <c r="EJ820" s="15"/>
      <c r="EK820" s="15"/>
      <c r="EL820" s="15"/>
      <c r="EM820" s="15"/>
      <c r="EN820" s="15"/>
      <c r="EO820" s="15"/>
      <c r="EP820" s="15"/>
      <c r="EQ820" s="15"/>
      <c r="ER820" s="15"/>
      <c r="ES820" s="15"/>
      <c r="ET820" s="15"/>
      <c r="EU820" s="15"/>
      <c r="EV820" s="15"/>
      <c r="EW820" s="15"/>
      <c r="EX820" s="15"/>
      <c r="EY820" s="15"/>
      <c r="EZ820" s="15"/>
      <c r="FA820" s="15"/>
      <c r="FB820" s="15"/>
      <c r="FC820" s="15"/>
      <c r="FD820" s="15"/>
      <c r="FE820" s="15"/>
      <c r="FF820" s="15"/>
      <c r="FG820" s="15"/>
      <c r="FH820" s="15"/>
      <c r="FI820" s="15"/>
      <c r="FJ820" s="15"/>
      <c r="FK820" s="15"/>
      <c r="FL820" s="15"/>
      <c r="FM820" s="15"/>
      <c r="FN820" s="15"/>
      <c r="FO820" s="15"/>
      <c r="FP820" s="15"/>
      <c r="FQ820" s="15"/>
      <c r="FR820" s="15"/>
      <c r="FS820" s="15"/>
      <c r="FT820" s="15"/>
      <c r="FU820" s="15"/>
      <c r="FV820" s="15"/>
      <c r="FW820" s="15"/>
      <c r="FX820" s="15"/>
      <c r="FY820" s="15"/>
      <c r="FZ820" s="15"/>
      <c r="GA820" s="15"/>
      <c r="GB820" s="15"/>
      <c r="GC820" s="15"/>
      <c r="GD820" s="15"/>
      <c r="GE820" s="15"/>
      <c r="GF820" s="15"/>
      <c r="GG820" s="15"/>
      <c r="GH820" s="15"/>
      <c r="GI820" s="15"/>
      <c r="GJ820" s="15"/>
      <c r="GK820" s="15"/>
      <c r="GL820" s="15"/>
      <c r="GM820" s="15"/>
      <c r="GN820" s="15"/>
      <c r="GO820" s="15"/>
      <c r="GP820" s="15"/>
      <c r="GQ820" s="15"/>
      <c r="GR820" s="15"/>
      <c r="GS820" s="15"/>
      <c r="GT820" s="15"/>
      <c r="GU820" s="15"/>
      <c r="GV820" s="15"/>
      <c r="GW820" s="15"/>
      <c r="GX820" s="15"/>
      <c r="GY820" s="15"/>
    </row>
    <row r="821" spans="1:207" s="120" customFormat="1" ht="25.15" customHeight="1" x14ac:dyDescent="0.25">
      <c r="A821" s="197" t="s">
        <v>1490</v>
      </c>
      <c r="B821" s="45" t="s">
        <v>484</v>
      </c>
      <c r="C821" s="58">
        <v>1967</v>
      </c>
      <c r="D821" s="179" t="s">
        <v>232</v>
      </c>
      <c r="E821" s="58" t="s">
        <v>20</v>
      </c>
      <c r="F821" s="72">
        <v>2</v>
      </c>
      <c r="G821" s="72">
        <v>2</v>
      </c>
      <c r="H821" s="47">
        <f>I821+J821</f>
        <v>731</v>
      </c>
      <c r="I821" s="47">
        <v>86.8</v>
      </c>
      <c r="J821" s="47">
        <v>644.20000000000005</v>
      </c>
      <c r="K821" s="37">
        <f t="shared" si="172"/>
        <v>5401750</v>
      </c>
      <c r="L821" s="44">
        <v>0</v>
      </c>
      <c r="M821" s="44">
        <v>0</v>
      </c>
      <c r="N821" s="44">
        <v>0</v>
      </c>
      <c r="O821" s="47">
        <f>'[1]Прод. прилож'!$C$1281</f>
        <v>5401750</v>
      </c>
      <c r="P821" s="44">
        <f t="shared" si="176"/>
        <v>7389.5348837209303</v>
      </c>
      <c r="Q821" s="50">
        <v>9673</v>
      </c>
      <c r="R821" s="69" t="s">
        <v>96</v>
      </c>
      <c r="S821" s="16"/>
      <c r="T821" s="16"/>
      <c r="U821" s="16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</row>
    <row r="822" spans="1:207" s="120" customFormat="1" ht="25.15" customHeight="1" x14ac:dyDescent="0.25">
      <c r="A822" s="197" t="s">
        <v>1491</v>
      </c>
      <c r="B822" s="45" t="s">
        <v>485</v>
      </c>
      <c r="C822" s="58">
        <v>1963</v>
      </c>
      <c r="D822" s="179" t="s">
        <v>232</v>
      </c>
      <c r="E822" s="58" t="s">
        <v>20</v>
      </c>
      <c r="F822" s="72">
        <v>2</v>
      </c>
      <c r="G822" s="72">
        <v>2</v>
      </c>
      <c r="H822" s="47">
        <v>643.63</v>
      </c>
      <c r="I822" s="47">
        <v>54.1</v>
      </c>
      <c r="J822" s="47">
        <v>444.68</v>
      </c>
      <c r="K822" s="37">
        <f t="shared" si="172"/>
        <v>4302800</v>
      </c>
      <c r="L822" s="44">
        <v>0</v>
      </c>
      <c r="M822" s="44">
        <v>0</v>
      </c>
      <c r="N822" s="44">
        <v>0</v>
      </c>
      <c r="O822" s="47">
        <f>'[1]Прод. прилож'!$C$854</f>
        <v>4302800</v>
      </c>
      <c r="P822" s="44">
        <f t="shared" si="176"/>
        <v>6685.2073396205897</v>
      </c>
      <c r="Q822" s="50">
        <v>9673</v>
      </c>
      <c r="R822" s="69" t="s">
        <v>95</v>
      </c>
      <c r="S822" s="16"/>
      <c r="T822" s="16"/>
      <c r="U822" s="16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20" customFormat="1" ht="25.15" customHeight="1" x14ac:dyDescent="0.25">
      <c r="A823" s="197" t="s">
        <v>1492</v>
      </c>
      <c r="B823" s="45" t="s">
        <v>486</v>
      </c>
      <c r="C823" s="58">
        <v>1965</v>
      </c>
      <c r="D823" s="179" t="s">
        <v>232</v>
      </c>
      <c r="E823" s="58" t="s">
        <v>20</v>
      </c>
      <c r="F823" s="72">
        <v>2</v>
      </c>
      <c r="G823" s="72">
        <v>2</v>
      </c>
      <c r="H823" s="47">
        <v>648.34</v>
      </c>
      <c r="I823" s="47">
        <v>57.9</v>
      </c>
      <c r="J823" s="47">
        <v>458.5</v>
      </c>
      <c r="K823" s="37">
        <f t="shared" si="172"/>
        <v>4308690</v>
      </c>
      <c r="L823" s="44">
        <v>0</v>
      </c>
      <c r="M823" s="44">
        <v>0</v>
      </c>
      <c r="N823" s="44">
        <v>0</v>
      </c>
      <c r="O823" s="47">
        <f>'[1]Прод. прилож'!$C$855</f>
        <v>4308690</v>
      </c>
      <c r="P823" s="44">
        <f t="shared" si="176"/>
        <v>6645.7260079587868</v>
      </c>
      <c r="Q823" s="50">
        <v>9673</v>
      </c>
      <c r="R823" s="69" t="s">
        <v>95</v>
      </c>
      <c r="S823" s="16"/>
      <c r="T823" s="16"/>
      <c r="U823" s="16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5"/>
      <c r="BB823" s="15"/>
      <c r="BC823" s="15"/>
      <c r="BD823" s="15"/>
      <c r="BE823" s="15"/>
      <c r="BF823" s="15"/>
      <c r="BG823" s="15"/>
      <c r="BH823" s="15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5"/>
      <c r="DA823" s="15"/>
      <c r="DB823" s="15"/>
      <c r="DC823" s="15"/>
      <c r="DD823" s="15"/>
      <c r="DE823" s="15"/>
      <c r="DF823" s="15"/>
      <c r="DG823" s="15"/>
      <c r="DH823" s="15"/>
      <c r="DI823" s="15"/>
      <c r="DJ823" s="15"/>
      <c r="DK823" s="15"/>
      <c r="DL823" s="15"/>
      <c r="DM823" s="15"/>
      <c r="DN823" s="15"/>
      <c r="DO823" s="15"/>
      <c r="DP823" s="15"/>
      <c r="DQ823" s="15"/>
      <c r="DR823" s="15"/>
      <c r="DS823" s="15"/>
      <c r="DT823" s="15"/>
      <c r="DU823" s="15"/>
      <c r="DV823" s="15"/>
      <c r="DW823" s="15"/>
      <c r="DX823" s="15"/>
      <c r="DY823" s="15"/>
      <c r="DZ823" s="15"/>
      <c r="EA823" s="15"/>
      <c r="EB823" s="15"/>
      <c r="EC823" s="15"/>
      <c r="ED823" s="15"/>
      <c r="EE823" s="15"/>
      <c r="EF823" s="15"/>
      <c r="EG823" s="15"/>
      <c r="EH823" s="15"/>
      <c r="EI823" s="15"/>
      <c r="EJ823" s="15"/>
      <c r="EK823" s="15"/>
      <c r="EL823" s="15"/>
      <c r="EM823" s="15"/>
      <c r="EN823" s="15"/>
      <c r="EO823" s="15"/>
      <c r="EP823" s="15"/>
      <c r="EQ823" s="15"/>
      <c r="ER823" s="15"/>
      <c r="ES823" s="15"/>
      <c r="ET823" s="15"/>
      <c r="EU823" s="15"/>
      <c r="EV823" s="15"/>
      <c r="EW823" s="15"/>
      <c r="EX823" s="15"/>
      <c r="EY823" s="15"/>
      <c r="EZ823" s="15"/>
      <c r="FA823" s="15"/>
      <c r="FB823" s="15"/>
      <c r="FC823" s="15"/>
      <c r="FD823" s="15"/>
      <c r="FE823" s="15"/>
      <c r="FF823" s="15"/>
      <c r="FG823" s="15"/>
      <c r="FH823" s="15"/>
      <c r="FI823" s="15"/>
      <c r="FJ823" s="15"/>
      <c r="FK823" s="15"/>
      <c r="FL823" s="15"/>
      <c r="FM823" s="15"/>
      <c r="FN823" s="15"/>
      <c r="FO823" s="15"/>
      <c r="FP823" s="15"/>
      <c r="FQ823" s="15"/>
      <c r="FR823" s="15"/>
      <c r="FS823" s="15"/>
      <c r="FT823" s="15"/>
      <c r="FU823" s="15"/>
      <c r="FV823" s="15"/>
      <c r="FW823" s="15"/>
      <c r="FX823" s="15"/>
      <c r="FY823" s="15"/>
      <c r="FZ823" s="15"/>
      <c r="GA823" s="15"/>
      <c r="GB823" s="15"/>
      <c r="GC823" s="15"/>
      <c r="GD823" s="15"/>
      <c r="GE823" s="15"/>
      <c r="GF823" s="15"/>
      <c r="GG823" s="15"/>
      <c r="GH823" s="15"/>
      <c r="GI823" s="15"/>
      <c r="GJ823" s="15"/>
      <c r="GK823" s="15"/>
      <c r="GL823" s="15"/>
      <c r="GM823" s="15"/>
      <c r="GN823" s="15"/>
      <c r="GO823" s="15"/>
      <c r="GP823" s="15"/>
      <c r="GQ823" s="15"/>
      <c r="GR823" s="15"/>
      <c r="GS823" s="15"/>
      <c r="GT823" s="15"/>
      <c r="GU823" s="15"/>
      <c r="GV823" s="15"/>
      <c r="GW823" s="15"/>
      <c r="GX823" s="15"/>
      <c r="GY823" s="15"/>
    </row>
    <row r="824" spans="1:207" s="123" customFormat="1" ht="25.15" customHeight="1" x14ac:dyDescent="0.25">
      <c r="A824" s="197" t="s">
        <v>1493</v>
      </c>
      <c r="B824" s="153" t="s">
        <v>488</v>
      </c>
      <c r="C824" s="175">
        <v>1953</v>
      </c>
      <c r="D824" s="155" t="s">
        <v>232</v>
      </c>
      <c r="E824" s="175" t="s">
        <v>20</v>
      </c>
      <c r="F824" s="163">
        <v>2</v>
      </c>
      <c r="G824" s="163">
        <v>2</v>
      </c>
      <c r="H824" s="165">
        <v>967.48</v>
      </c>
      <c r="I824" s="165">
        <v>0</v>
      </c>
      <c r="J824" s="165">
        <v>537.70000000000005</v>
      </c>
      <c r="K824" s="37">
        <f t="shared" si="172"/>
        <v>7002761.2000000011</v>
      </c>
      <c r="L824" s="44">
        <v>0</v>
      </c>
      <c r="M824" s="44">
        <v>0</v>
      </c>
      <c r="N824" s="44">
        <v>0</v>
      </c>
      <c r="O824" s="47">
        <f>'[1]Прод. прилож'!$C$334</f>
        <v>7002761.2000000011</v>
      </c>
      <c r="P824" s="44">
        <f t="shared" si="176"/>
        <v>7238.1456981022875</v>
      </c>
      <c r="Q824" s="50">
        <v>9673</v>
      </c>
      <c r="R824" s="69" t="s">
        <v>94</v>
      </c>
      <c r="S824" s="14"/>
      <c r="T824" s="14"/>
      <c r="U824" s="14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  <c r="FE824" s="2"/>
      <c r="FF824" s="2"/>
      <c r="FG824" s="2"/>
      <c r="FH824" s="2"/>
      <c r="FI824" s="2"/>
      <c r="FJ824" s="2"/>
      <c r="FK824" s="2"/>
      <c r="FL824" s="2"/>
      <c r="FM824" s="2"/>
      <c r="FN824" s="2"/>
      <c r="FO824" s="2"/>
      <c r="FP824" s="2"/>
      <c r="FQ824" s="2"/>
      <c r="FR824" s="2"/>
      <c r="FS824" s="2"/>
      <c r="FT824" s="2"/>
      <c r="FU824" s="2"/>
      <c r="FV824" s="2"/>
      <c r="FW824" s="2"/>
      <c r="FX824" s="2"/>
      <c r="FY824" s="2"/>
      <c r="FZ824" s="2"/>
      <c r="GA824" s="2"/>
      <c r="GB824" s="2"/>
      <c r="GC824" s="2"/>
      <c r="GD824" s="2"/>
      <c r="GE824" s="2"/>
      <c r="GF824" s="2"/>
      <c r="GG824" s="2"/>
      <c r="GH824" s="2"/>
      <c r="GI824" s="2"/>
      <c r="GJ824" s="2"/>
      <c r="GK824" s="2"/>
      <c r="GL824" s="2"/>
      <c r="GM824" s="2"/>
      <c r="GN824" s="2"/>
      <c r="GO824" s="2"/>
      <c r="GP824" s="2"/>
      <c r="GQ824" s="2"/>
      <c r="GR824" s="2"/>
      <c r="GS824" s="2"/>
      <c r="GT824" s="2"/>
      <c r="GU824" s="2"/>
      <c r="GV824" s="2"/>
      <c r="GW824" s="2"/>
      <c r="GX824" s="2"/>
      <c r="GY824" s="2"/>
    </row>
    <row r="825" spans="1:207" s="123" customFormat="1" ht="25.15" customHeight="1" x14ac:dyDescent="0.25">
      <c r="A825" s="197" t="s">
        <v>1494</v>
      </c>
      <c r="B825" s="153" t="s">
        <v>891</v>
      </c>
      <c r="C825" s="175">
        <v>1960</v>
      </c>
      <c r="D825" s="155" t="s">
        <v>232</v>
      </c>
      <c r="E825" s="175" t="s">
        <v>20</v>
      </c>
      <c r="F825" s="163">
        <v>2</v>
      </c>
      <c r="G825" s="163">
        <v>2</v>
      </c>
      <c r="H825" s="165">
        <v>636.6</v>
      </c>
      <c r="I825" s="165">
        <v>0</v>
      </c>
      <c r="J825" s="165">
        <v>636.6</v>
      </c>
      <c r="K825" s="37">
        <f t="shared" si="172"/>
        <v>4567850</v>
      </c>
      <c r="L825" s="44">
        <v>0</v>
      </c>
      <c r="M825" s="44">
        <v>0</v>
      </c>
      <c r="N825" s="44">
        <v>0</v>
      </c>
      <c r="O825" s="47">
        <f>'[1]Прод. прилож'!$C$335</f>
        <v>4567850</v>
      </c>
      <c r="P825" s="44">
        <f t="shared" si="176"/>
        <v>7175.3848570530945</v>
      </c>
      <c r="Q825" s="50">
        <v>9673</v>
      </c>
      <c r="R825" s="69" t="s">
        <v>94</v>
      </c>
      <c r="S825" s="14"/>
      <c r="T825" s="14"/>
      <c r="U825" s="14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  <c r="FE825" s="2"/>
      <c r="FF825" s="2"/>
      <c r="FG825" s="2"/>
      <c r="FH825" s="2"/>
      <c r="FI825" s="2"/>
      <c r="FJ825" s="2"/>
      <c r="FK825" s="2"/>
      <c r="FL825" s="2"/>
      <c r="FM825" s="2"/>
      <c r="FN825" s="2"/>
      <c r="FO825" s="2"/>
      <c r="FP825" s="2"/>
      <c r="FQ825" s="2"/>
      <c r="FR825" s="2"/>
      <c r="FS825" s="2"/>
      <c r="FT825" s="2"/>
      <c r="FU825" s="2"/>
      <c r="FV825" s="2"/>
      <c r="FW825" s="2"/>
      <c r="FX825" s="2"/>
      <c r="FY825" s="2"/>
      <c r="FZ825" s="2"/>
      <c r="GA825" s="2"/>
      <c r="GB825" s="2"/>
      <c r="GC825" s="2"/>
      <c r="GD825" s="2"/>
      <c r="GE825" s="2"/>
      <c r="GF825" s="2"/>
      <c r="GG825" s="2"/>
      <c r="GH825" s="2"/>
      <c r="GI825" s="2"/>
      <c r="GJ825" s="2"/>
      <c r="GK825" s="2"/>
      <c r="GL825" s="2"/>
      <c r="GM825" s="2"/>
      <c r="GN825" s="2"/>
      <c r="GO825" s="2"/>
      <c r="GP825" s="2"/>
      <c r="GQ825" s="2"/>
      <c r="GR825" s="2"/>
      <c r="GS825" s="2"/>
      <c r="GT825" s="2"/>
      <c r="GU825" s="2"/>
      <c r="GV825" s="2"/>
      <c r="GW825" s="2"/>
      <c r="GX825" s="2"/>
      <c r="GY825" s="2"/>
    </row>
    <row r="826" spans="1:207" s="123" customFormat="1" ht="25.15" customHeight="1" x14ac:dyDescent="0.25">
      <c r="A826" s="197" t="s">
        <v>1495</v>
      </c>
      <c r="B826" s="118" t="s">
        <v>489</v>
      </c>
      <c r="C826" s="175">
        <v>1964</v>
      </c>
      <c r="D826" s="155" t="s">
        <v>232</v>
      </c>
      <c r="E826" s="133" t="s">
        <v>20</v>
      </c>
      <c r="F826" s="163">
        <v>2</v>
      </c>
      <c r="G826" s="163">
        <v>2</v>
      </c>
      <c r="H826" s="165">
        <v>458.1</v>
      </c>
      <c r="I826" s="165">
        <v>0</v>
      </c>
      <c r="J826" s="165">
        <v>458.1</v>
      </c>
      <c r="K826" s="37">
        <f t="shared" si="172"/>
        <v>4264825</v>
      </c>
      <c r="L826" s="44">
        <v>0</v>
      </c>
      <c r="M826" s="44">
        <v>0</v>
      </c>
      <c r="N826" s="44">
        <v>0</v>
      </c>
      <c r="O826" s="47">
        <f>'[1]Прод. прилож'!$C$856</f>
        <v>4264825</v>
      </c>
      <c r="P826" s="44">
        <f t="shared" si="176"/>
        <v>9309.8122680637407</v>
      </c>
      <c r="Q826" s="50">
        <v>9673</v>
      </c>
      <c r="R826" s="69" t="s">
        <v>95</v>
      </c>
      <c r="S826" s="14"/>
      <c r="T826" s="14"/>
      <c r="U826" s="14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  <c r="FE826" s="2"/>
      <c r="FF826" s="2"/>
      <c r="FG826" s="2"/>
      <c r="FH826" s="2"/>
      <c r="FI826" s="2"/>
      <c r="FJ826" s="2"/>
      <c r="FK826" s="2"/>
      <c r="FL826" s="2"/>
      <c r="FM826" s="2"/>
      <c r="FN826" s="2"/>
      <c r="FO826" s="2"/>
      <c r="FP826" s="2"/>
      <c r="FQ826" s="2"/>
      <c r="FR826" s="2"/>
      <c r="FS826" s="2"/>
      <c r="FT826" s="2"/>
      <c r="FU826" s="2"/>
      <c r="FV826" s="2"/>
      <c r="FW826" s="2"/>
      <c r="FX826" s="2"/>
      <c r="FY826" s="2"/>
      <c r="FZ826" s="2"/>
      <c r="GA826" s="2"/>
      <c r="GB826" s="2"/>
      <c r="GC826" s="2"/>
      <c r="GD826" s="2"/>
      <c r="GE826" s="2"/>
      <c r="GF826" s="2"/>
      <c r="GG826" s="2"/>
      <c r="GH826" s="2"/>
      <c r="GI826" s="2"/>
      <c r="GJ826" s="2"/>
      <c r="GK826" s="2"/>
      <c r="GL826" s="2"/>
      <c r="GM826" s="2"/>
      <c r="GN826" s="2"/>
      <c r="GO826" s="2"/>
      <c r="GP826" s="2"/>
      <c r="GQ826" s="2"/>
      <c r="GR826" s="2"/>
      <c r="GS826" s="2"/>
      <c r="GT826" s="2"/>
      <c r="GU826" s="2"/>
      <c r="GV826" s="2"/>
      <c r="GW826" s="2"/>
      <c r="GX826" s="2"/>
      <c r="GY826" s="2"/>
    </row>
    <row r="827" spans="1:207" s="120" customFormat="1" ht="25.15" customHeight="1" x14ac:dyDescent="0.25">
      <c r="A827" s="197" t="s">
        <v>1496</v>
      </c>
      <c r="B827" s="107" t="s">
        <v>490</v>
      </c>
      <c r="C827" s="58">
        <v>1964</v>
      </c>
      <c r="D827" s="179" t="s">
        <v>232</v>
      </c>
      <c r="E827" s="60" t="s">
        <v>20</v>
      </c>
      <c r="F827" s="72">
        <v>2</v>
      </c>
      <c r="G827" s="72">
        <v>2</v>
      </c>
      <c r="H827" s="47">
        <v>453.7</v>
      </c>
      <c r="I827" s="47">
        <v>0</v>
      </c>
      <c r="J827" s="47">
        <v>453.7</v>
      </c>
      <c r="K827" s="37">
        <f t="shared" si="172"/>
        <v>4332250</v>
      </c>
      <c r="L827" s="44">
        <v>0</v>
      </c>
      <c r="M827" s="44">
        <v>0</v>
      </c>
      <c r="N827" s="44">
        <v>0</v>
      </c>
      <c r="O827" s="47">
        <f>'[1]Прод. прилож'!$C$857</f>
        <v>4332250</v>
      </c>
      <c r="P827" s="44">
        <f t="shared" si="176"/>
        <v>9548.7106017191982</v>
      </c>
      <c r="Q827" s="50">
        <v>9673</v>
      </c>
      <c r="R827" s="69" t="s">
        <v>95</v>
      </c>
      <c r="S827" s="16"/>
      <c r="T827" s="16"/>
      <c r="U827" s="16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  <c r="AW827" s="15"/>
      <c r="AX827" s="15"/>
      <c r="AY827" s="15"/>
      <c r="AZ827" s="15"/>
      <c r="BA827" s="15"/>
      <c r="BB827" s="15"/>
      <c r="BC827" s="15"/>
      <c r="BD827" s="15"/>
      <c r="BE827" s="15"/>
      <c r="BF827" s="15"/>
      <c r="BG827" s="15"/>
      <c r="BH827" s="15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5"/>
      <c r="DA827" s="15"/>
      <c r="DB827" s="15"/>
      <c r="DC827" s="15"/>
      <c r="DD827" s="15"/>
      <c r="DE827" s="15"/>
      <c r="DF827" s="15"/>
      <c r="DG827" s="15"/>
      <c r="DH827" s="15"/>
      <c r="DI827" s="15"/>
      <c r="DJ827" s="15"/>
      <c r="DK827" s="15"/>
      <c r="DL827" s="15"/>
      <c r="DM827" s="15"/>
      <c r="DN827" s="15"/>
      <c r="DO827" s="15"/>
      <c r="DP827" s="15"/>
      <c r="DQ827" s="15"/>
      <c r="DR827" s="15"/>
      <c r="DS827" s="15"/>
      <c r="DT827" s="15"/>
      <c r="DU827" s="15"/>
      <c r="DV827" s="15"/>
      <c r="DW827" s="15"/>
      <c r="DX827" s="15"/>
      <c r="DY827" s="15"/>
      <c r="DZ827" s="15"/>
      <c r="EA827" s="15"/>
      <c r="EB827" s="15"/>
      <c r="EC827" s="15"/>
      <c r="ED827" s="15"/>
      <c r="EE827" s="15"/>
      <c r="EF827" s="15"/>
      <c r="EG827" s="15"/>
      <c r="EH827" s="15"/>
      <c r="EI827" s="15"/>
      <c r="EJ827" s="15"/>
      <c r="EK827" s="15"/>
      <c r="EL827" s="15"/>
      <c r="EM827" s="15"/>
      <c r="EN827" s="15"/>
      <c r="EO827" s="15"/>
      <c r="EP827" s="15"/>
      <c r="EQ827" s="15"/>
      <c r="ER827" s="15"/>
      <c r="ES827" s="15"/>
      <c r="ET827" s="15"/>
      <c r="EU827" s="15"/>
      <c r="EV827" s="15"/>
      <c r="EW827" s="15"/>
      <c r="EX827" s="15"/>
      <c r="EY827" s="15"/>
      <c r="EZ827" s="15"/>
      <c r="FA827" s="15"/>
      <c r="FB827" s="15"/>
      <c r="FC827" s="15"/>
      <c r="FD827" s="15"/>
      <c r="FE827" s="15"/>
      <c r="FF827" s="15"/>
      <c r="FG827" s="15"/>
      <c r="FH827" s="15"/>
      <c r="FI827" s="15"/>
      <c r="FJ827" s="15"/>
      <c r="FK827" s="15"/>
      <c r="FL827" s="15"/>
      <c r="FM827" s="15"/>
      <c r="FN827" s="15"/>
      <c r="FO827" s="15"/>
      <c r="FP827" s="15"/>
      <c r="FQ827" s="15"/>
      <c r="FR827" s="15"/>
      <c r="FS827" s="15"/>
      <c r="FT827" s="15"/>
      <c r="FU827" s="15"/>
      <c r="FV827" s="15"/>
      <c r="FW827" s="15"/>
      <c r="FX827" s="15"/>
      <c r="FY827" s="15"/>
      <c r="FZ827" s="15"/>
      <c r="GA827" s="15"/>
      <c r="GB827" s="15"/>
      <c r="GC827" s="15"/>
      <c r="GD827" s="15"/>
      <c r="GE827" s="15"/>
      <c r="GF827" s="15"/>
      <c r="GG827" s="15"/>
      <c r="GH827" s="15"/>
      <c r="GI827" s="15"/>
      <c r="GJ827" s="15"/>
      <c r="GK827" s="15"/>
      <c r="GL827" s="15"/>
      <c r="GM827" s="15"/>
      <c r="GN827" s="15"/>
      <c r="GO827" s="15"/>
      <c r="GP827" s="15"/>
      <c r="GQ827" s="15"/>
      <c r="GR827" s="15"/>
      <c r="GS827" s="15"/>
      <c r="GT827" s="15"/>
      <c r="GU827" s="15"/>
      <c r="GV827" s="15"/>
      <c r="GW827" s="15"/>
      <c r="GX827" s="15"/>
      <c r="GY827" s="15"/>
    </row>
    <row r="828" spans="1:207" s="120" customFormat="1" ht="25.15" customHeight="1" x14ac:dyDescent="0.25">
      <c r="A828" s="197" t="s">
        <v>1497</v>
      </c>
      <c r="B828" s="153" t="s">
        <v>491</v>
      </c>
      <c r="C828" s="155">
        <v>1953</v>
      </c>
      <c r="D828" s="155" t="s">
        <v>232</v>
      </c>
      <c r="E828" s="175" t="s">
        <v>20</v>
      </c>
      <c r="F828" s="163">
        <v>2</v>
      </c>
      <c r="G828" s="163">
        <v>1</v>
      </c>
      <c r="H828" s="165">
        <v>680</v>
      </c>
      <c r="I828" s="165">
        <v>0</v>
      </c>
      <c r="J828" s="165">
        <v>373.59</v>
      </c>
      <c r="K828" s="37">
        <f t="shared" si="172"/>
        <v>5190962</v>
      </c>
      <c r="L828" s="44">
        <v>0</v>
      </c>
      <c r="M828" s="44">
        <v>0</v>
      </c>
      <c r="N828" s="44">
        <v>0</v>
      </c>
      <c r="O828" s="47">
        <f>'[1]Прод. прилож'!$C$336</f>
        <v>5190962</v>
      </c>
      <c r="P828" s="44">
        <f t="shared" si="176"/>
        <v>7633.767647058824</v>
      </c>
      <c r="Q828" s="50">
        <v>9673</v>
      </c>
      <c r="R828" s="69" t="s">
        <v>94</v>
      </c>
      <c r="S828" s="16"/>
      <c r="T828" s="16"/>
      <c r="U828" s="16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  <c r="AW828" s="15"/>
      <c r="AX828" s="15"/>
      <c r="AY828" s="15"/>
      <c r="AZ828" s="15"/>
      <c r="BA828" s="15"/>
      <c r="BB828" s="15"/>
      <c r="BC828" s="15"/>
      <c r="BD828" s="15"/>
      <c r="BE828" s="15"/>
      <c r="BF828" s="15"/>
      <c r="BG828" s="15"/>
      <c r="BH828" s="15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5"/>
      <c r="DA828" s="15"/>
      <c r="DB828" s="15"/>
      <c r="DC828" s="15"/>
      <c r="DD828" s="15"/>
      <c r="DE828" s="15"/>
      <c r="DF828" s="15"/>
      <c r="DG828" s="15"/>
      <c r="DH828" s="15"/>
      <c r="DI828" s="15"/>
      <c r="DJ828" s="15"/>
      <c r="DK828" s="15"/>
      <c r="DL828" s="15"/>
      <c r="DM828" s="15"/>
      <c r="DN828" s="15"/>
      <c r="DO828" s="15"/>
      <c r="DP828" s="15"/>
      <c r="DQ828" s="15"/>
      <c r="DR828" s="15"/>
      <c r="DS828" s="15"/>
      <c r="DT828" s="15"/>
      <c r="DU828" s="15"/>
      <c r="DV828" s="15"/>
      <c r="DW828" s="15"/>
      <c r="DX828" s="15"/>
      <c r="DY828" s="15"/>
      <c r="DZ828" s="15"/>
      <c r="EA828" s="15"/>
      <c r="EB828" s="15"/>
      <c r="EC828" s="15"/>
      <c r="ED828" s="15"/>
      <c r="EE828" s="15"/>
      <c r="EF828" s="15"/>
      <c r="EG828" s="15"/>
      <c r="EH828" s="15"/>
      <c r="EI828" s="15"/>
      <c r="EJ828" s="15"/>
      <c r="EK828" s="15"/>
      <c r="EL828" s="15"/>
      <c r="EM828" s="15"/>
      <c r="EN828" s="15"/>
      <c r="EO828" s="15"/>
      <c r="EP828" s="15"/>
      <c r="EQ828" s="15"/>
      <c r="ER828" s="15"/>
      <c r="ES828" s="15"/>
      <c r="ET828" s="15"/>
      <c r="EU828" s="15"/>
      <c r="EV828" s="15"/>
      <c r="EW828" s="15"/>
      <c r="EX828" s="15"/>
      <c r="EY828" s="15"/>
      <c r="EZ828" s="15"/>
      <c r="FA828" s="15"/>
      <c r="FB828" s="15"/>
      <c r="FC828" s="15"/>
      <c r="FD828" s="15"/>
      <c r="FE828" s="15"/>
      <c r="FF828" s="15"/>
      <c r="FG828" s="15"/>
      <c r="FH828" s="15"/>
      <c r="FI828" s="15"/>
      <c r="FJ828" s="15"/>
      <c r="FK828" s="15"/>
      <c r="FL828" s="15"/>
      <c r="FM828" s="15"/>
      <c r="FN828" s="15"/>
      <c r="FO828" s="15"/>
      <c r="FP828" s="15"/>
      <c r="FQ828" s="15"/>
      <c r="FR828" s="15"/>
      <c r="FS828" s="15"/>
      <c r="FT828" s="15"/>
      <c r="FU828" s="15"/>
      <c r="FV828" s="15"/>
      <c r="FW828" s="15"/>
      <c r="FX828" s="15"/>
      <c r="FY828" s="15"/>
      <c r="FZ828" s="15"/>
      <c r="GA828" s="15"/>
      <c r="GB828" s="15"/>
      <c r="GC828" s="15"/>
      <c r="GD828" s="15"/>
      <c r="GE828" s="15"/>
      <c r="GF828" s="15"/>
      <c r="GG828" s="15"/>
      <c r="GH828" s="15"/>
      <c r="GI828" s="15"/>
      <c r="GJ828" s="15"/>
      <c r="GK828" s="15"/>
      <c r="GL828" s="15"/>
      <c r="GM828" s="15"/>
      <c r="GN828" s="15"/>
      <c r="GO828" s="15"/>
      <c r="GP828" s="15"/>
      <c r="GQ828" s="15"/>
      <c r="GR828" s="15"/>
      <c r="GS828" s="15"/>
      <c r="GT828" s="15"/>
      <c r="GU828" s="15"/>
      <c r="GV828" s="15"/>
      <c r="GW828" s="15"/>
      <c r="GX828" s="15"/>
      <c r="GY828" s="15"/>
    </row>
    <row r="829" spans="1:207" s="15" customFormat="1" ht="25.15" customHeight="1" x14ac:dyDescent="0.25">
      <c r="A829" s="197" t="s">
        <v>1498</v>
      </c>
      <c r="B829" s="45" t="s">
        <v>2206</v>
      </c>
      <c r="C829" s="72">
        <v>1965</v>
      </c>
      <c r="D829" s="179" t="s">
        <v>232</v>
      </c>
      <c r="E829" s="72" t="s">
        <v>20</v>
      </c>
      <c r="F829" s="72">
        <v>5</v>
      </c>
      <c r="G829" s="72">
        <v>2</v>
      </c>
      <c r="H829" s="47">
        <v>1962.3</v>
      </c>
      <c r="I829" s="47">
        <v>0</v>
      </c>
      <c r="J829" s="47">
        <v>1652.3</v>
      </c>
      <c r="K829" s="37">
        <f>SUM(L829:O829)</f>
        <v>5037500</v>
      </c>
      <c r="L829" s="44">
        <v>0</v>
      </c>
      <c r="M829" s="44">
        <v>0</v>
      </c>
      <c r="N829" s="44">
        <v>0</v>
      </c>
      <c r="O829" s="47">
        <f>'[1]Прод. прилож'!$C$337</f>
        <v>5037500</v>
      </c>
      <c r="P829" s="44">
        <f>K829/H829</f>
        <v>2567.1406003159559</v>
      </c>
      <c r="Q829" s="50">
        <v>9673</v>
      </c>
      <c r="R829" s="69" t="s">
        <v>94</v>
      </c>
      <c r="S829" s="57"/>
      <c r="T829" s="16"/>
      <c r="U829" s="16"/>
    </row>
    <row r="830" spans="1:207" s="123" customFormat="1" ht="25.15" customHeight="1" x14ac:dyDescent="0.25">
      <c r="A830" s="197" t="s">
        <v>1499</v>
      </c>
      <c r="B830" s="153" t="s">
        <v>487</v>
      </c>
      <c r="C830" s="175">
        <v>1953</v>
      </c>
      <c r="D830" s="155" t="s">
        <v>232</v>
      </c>
      <c r="E830" s="175" t="s">
        <v>20</v>
      </c>
      <c r="F830" s="163">
        <v>2</v>
      </c>
      <c r="G830" s="163">
        <v>2</v>
      </c>
      <c r="H830" s="165">
        <f>I830+J830</f>
        <v>573.5</v>
      </c>
      <c r="I830" s="165">
        <v>0</v>
      </c>
      <c r="J830" s="165">
        <v>573.5</v>
      </c>
      <c r="K830" s="37">
        <f t="shared" si="172"/>
        <v>2895772</v>
      </c>
      <c r="L830" s="44">
        <v>0</v>
      </c>
      <c r="M830" s="44">
        <v>0</v>
      </c>
      <c r="N830" s="44">
        <v>0</v>
      </c>
      <c r="O830" s="47">
        <f>'[1]Прод. прилож'!$C$338</f>
        <v>2895772</v>
      </c>
      <c r="P830" s="44">
        <f t="shared" si="176"/>
        <v>5049.2972972972975</v>
      </c>
      <c r="Q830" s="50">
        <v>9673</v>
      </c>
      <c r="R830" s="69" t="s">
        <v>94</v>
      </c>
      <c r="S830" s="14"/>
      <c r="T830" s="14"/>
      <c r="U830" s="14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  <c r="FE830" s="2"/>
      <c r="FF830" s="2"/>
      <c r="FG830" s="2"/>
      <c r="FH830" s="2"/>
      <c r="FI830" s="2"/>
      <c r="FJ830" s="2"/>
      <c r="FK830" s="2"/>
      <c r="FL830" s="2"/>
      <c r="FM830" s="2"/>
      <c r="FN830" s="2"/>
      <c r="FO830" s="2"/>
      <c r="FP830" s="2"/>
      <c r="FQ830" s="2"/>
      <c r="FR830" s="2"/>
      <c r="FS830" s="2"/>
      <c r="FT830" s="2"/>
      <c r="FU830" s="2"/>
      <c r="FV830" s="2"/>
      <c r="FW830" s="2"/>
      <c r="FX830" s="2"/>
      <c r="FY830" s="2"/>
      <c r="FZ830" s="2"/>
      <c r="GA830" s="2"/>
      <c r="GB830" s="2"/>
      <c r="GC830" s="2"/>
      <c r="GD830" s="2"/>
      <c r="GE830" s="2"/>
      <c r="GF830" s="2"/>
      <c r="GG830" s="2"/>
      <c r="GH830" s="2"/>
      <c r="GI830" s="2"/>
      <c r="GJ830" s="2"/>
      <c r="GK830" s="2"/>
      <c r="GL830" s="2"/>
      <c r="GM830" s="2"/>
      <c r="GN830" s="2"/>
      <c r="GO830" s="2"/>
      <c r="GP830" s="2"/>
      <c r="GQ830" s="2"/>
      <c r="GR830" s="2"/>
      <c r="GS830" s="2"/>
      <c r="GT830" s="2"/>
      <c r="GU830" s="2"/>
      <c r="GV830" s="2"/>
      <c r="GW830" s="2"/>
      <c r="GX830" s="2"/>
      <c r="GY830" s="2"/>
    </row>
    <row r="831" spans="1:207" s="120" customFormat="1" ht="25.15" customHeight="1" x14ac:dyDescent="0.25">
      <c r="A831" s="197" t="s">
        <v>1500</v>
      </c>
      <c r="B831" s="153" t="s">
        <v>492</v>
      </c>
      <c r="C831" s="175">
        <v>1965</v>
      </c>
      <c r="D831" s="155" t="s">
        <v>232</v>
      </c>
      <c r="E831" s="175" t="s">
        <v>20</v>
      </c>
      <c r="F831" s="163">
        <v>2</v>
      </c>
      <c r="G831" s="163">
        <v>2</v>
      </c>
      <c r="H831" s="165">
        <v>629.70000000000005</v>
      </c>
      <c r="I831" s="165">
        <v>98</v>
      </c>
      <c r="J831" s="165">
        <v>433.7</v>
      </c>
      <c r="K831" s="37">
        <f t="shared" si="172"/>
        <v>4292880</v>
      </c>
      <c r="L831" s="44">
        <v>0</v>
      </c>
      <c r="M831" s="44">
        <v>0</v>
      </c>
      <c r="N831" s="44">
        <v>0</v>
      </c>
      <c r="O831" s="47">
        <f>'[1]Прод. прилож'!$C$858</f>
        <v>4292880</v>
      </c>
      <c r="P831" s="44">
        <f t="shared" si="176"/>
        <v>6817.3415912339206</v>
      </c>
      <c r="Q831" s="50">
        <v>9673</v>
      </c>
      <c r="R831" s="69" t="s">
        <v>95</v>
      </c>
      <c r="S831" s="16"/>
      <c r="T831" s="16"/>
      <c r="U831" s="16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</row>
    <row r="832" spans="1:207" s="120" customFormat="1" ht="25.15" customHeight="1" x14ac:dyDescent="0.25">
      <c r="A832" s="197" t="s">
        <v>1501</v>
      </c>
      <c r="B832" s="153" t="s">
        <v>493</v>
      </c>
      <c r="C832" s="175">
        <v>1965</v>
      </c>
      <c r="D832" s="155" t="s">
        <v>232</v>
      </c>
      <c r="E832" s="175" t="s">
        <v>20</v>
      </c>
      <c r="F832" s="163">
        <v>2</v>
      </c>
      <c r="G832" s="163">
        <v>2</v>
      </c>
      <c r="H832" s="165">
        <f>I832+J832</f>
        <v>379.5</v>
      </c>
      <c r="I832" s="165">
        <v>0</v>
      </c>
      <c r="J832" s="165">
        <v>379.5</v>
      </c>
      <c r="K832" s="37">
        <f t="shared" si="172"/>
        <v>1898750</v>
      </c>
      <c r="L832" s="44">
        <v>0</v>
      </c>
      <c r="M832" s="44">
        <v>0</v>
      </c>
      <c r="N832" s="44">
        <v>0</v>
      </c>
      <c r="O832" s="47">
        <f>'[1]Прод. прилож'!$C$859</f>
        <v>1898750</v>
      </c>
      <c r="P832" s="44">
        <f t="shared" ref="P832:P864" si="177">K832/H832</f>
        <v>5003.293807641634</v>
      </c>
      <c r="Q832" s="50">
        <v>9673</v>
      </c>
      <c r="R832" s="69" t="s">
        <v>95</v>
      </c>
      <c r="S832" s="16"/>
      <c r="T832" s="16"/>
      <c r="U832" s="16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</row>
    <row r="833" spans="1:207" s="112" customFormat="1" ht="25.15" customHeight="1" x14ac:dyDescent="0.25">
      <c r="A833" s="197" t="s">
        <v>1502</v>
      </c>
      <c r="B833" s="153" t="s">
        <v>494</v>
      </c>
      <c r="C833" s="175">
        <v>1963</v>
      </c>
      <c r="D833" s="155" t="s">
        <v>232</v>
      </c>
      <c r="E833" s="175" t="s">
        <v>20</v>
      </c>
      <c r="F833" s="163">
        <v>2</v>
      </c>
      <c r="G833" s="163">
        <v>2</v>
      </c>
      <c r="H833" s="165">
        <f>I833+J833</f>
        <v>383.8</v>
      </c>
      <c r="I833" s="165">
        <v>0</v>
      </c>
      <c r="J833" s="165">
        <v>383.8</v>
      </c>
      <c r="K833" s="37">
        <f t="shared" si="172"/>
        <v>2821000</v>
      </c>
      <c r="L833" s="44">
        <v>0</v>
      </c>
      <c r="M833" s="44">
        <v>0</v>
      </c>
      <c r="N833" s="44">
        <v>0</v>
      </c>
      <c r="O833" s="47">
        <f>'[1]Прод. прилож'!$C$860</f>
        <v>2821000</v>
      </c>
      <c r="P833" s="44">
        <f t="shared" si="177"/>
        <v>7350.1823866597188</v>
      </c>
      <c r="Q833" s="50">
        <v>9673</v>
      </c>
      <c r="R833" s="69" t="s">
        <v>95</v>
      </c>
      <c r="S833" s="14"/>
      <c r="T833" s="14"/>
      <c r="U833" s="14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  <c r="FE833" s="2"/>
      <c r="FF833" s="2"/>
      <c r="FG833" s="2"/>
      <c r="FH833" s="2"/>
      <c r="FI833" s="2"/>
      <c r="FJ833" s="2"/>
      <c r="FK833" s="2"/>
      <c r="FL833" s="2"/>
      <c r="FM833" s="2"/>
      <c r="FN833" s="2"/>
      <c r="FO833" s="2"/>
      <c r="FP833" s="2"/>
      <c r="FQ833" s="2"/>
      <c r="FR833" s="2"/>
      <c r="FS833" s="2"/>
      <c r="FT833" s="2"/>
      <c r="FU833" s="2"/>
      <c r="FV833" s="2"/>
      <c r="FW833" s="2"/>
      <c r="FX833" s="2"/>
      <c r="FY833" s="2"/>
      <c r="FZ833" s="2"/>
      <c r="GA833" s="2"/>
      <c r="GB833" s="2"/>
      <c r="GC833" s="2"/>
      <c r="GD833" s="2"/>
      <c r="GE833" s="2"/>
      <c r="GF833" s="2"/>
      <c r="GG833" s="2"/>
      <c r="GH833" s="2"/>
      <c r="GI833" s="2"/>
      <c r="GJ833" s="2"/>
      <c r="GK833" s="2"/>
      <c r="GL833" s="2"/>
      <c r="GM833" s="2"/>
      <c r="GN833" s="2"/>
      <c r="GO833" s="2"/>
      <c r="GP833" s="2"/>
      <c r="GQ833" s="2"/>
      <c r="GR833" s="2"/>
      <c r="GS833" s="2"/>
      <c r="GT833" s="2"/>
      <c r="GU833" s="2"/>
      <c r="GV833" s="2"/>
      <c r="GW833" s="2"/>
      <c r="GX833" s="2"/>
      <c r="GY833" s="2"/>
    </row>
    <row r="834" spans="1:207" s="120" customFormat="1" ht="25.15" customHeight="1" x14ac:dyDescent="0.25">
      <c r="A834" s="197" t="s">
        <v>1503</v>
      </c>
      <c r="B834" s="45" t="s">
        <v>495</v>
      </c>
      <c r="C834" s="58">
        <v>1965</v>
      </c>
      <c r="D834" s="179" t="s">
        <v>232</v>
      </c>
      <c r="E834" s="58" t="s">
        <v>20</v>
      </c>
      <c r="F834" s="72">
        <v>2</v>
      </c>
      <c r="G834" s="72">
        <v>2</v>
      </c>
      <c r="H834" s="47">
        <f>I834+J834</f>
        <v>377.76</v>
      </c>
      <c r="I834" s="47">
        <v>0</v>
      </c>
      <c r="J834" s="47">
        <v>377.76</v>
      </c>
      <c r="K834" s="37">
        <f t="shared" si="172"/>
        <v>2796200</v>
      </c>
      <c r="L834" s="44">
        <v>0</v>
      </c>
      <c r="M834" s="44">
        <v>0</v>
      </c>
      <c r="N834" s="44">
        <v>0</v>
      </c>
      <c r="O834" s="47">
        <f>'[1]Прод. прилож'!$C$861</f>
        <v>2796200</v>
      </c>
      <c r="P834" s="44">
        <f t="shared" si="177"/>
        <v>7402.0542143159682</v>
      </c>
      <c r="Q834" s="50">
        <v>9673</v>
      </c>
      <c r="R834" s="69" t="s">
        <v>95</v>
      </c>
      <c r="S834" s="16"/>
      <c r="T834" s="16"/>
      <c r="U834" s="16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5"/>
      <c r="DC834" s="15"/>
      <c r="DD834" s="15"/>
      <c r="DE834" s="15"/>
      <c r="DF834" s="15"/>
      <c r="DG834" s="15"/>
      <c r="DH834" s="15"/>
      <c r="DI834" s="15"/>
      <c r="DJ834" s="15"/>
      <c r="DK834" s="15"/>
      <c r="DL834" s="15"/>
      <c r="DM834" s="15"/>
      <c r="DN834" s="15"/>
      <c r="DO834" s="15"/>
      <c r="DP834" s="15"/>
      <c r="DQ834" s="15"/>
      <c r="DR834" s="15"/>
      <c r="DS834" s="15"/>
      <c r="DT834" s="15"/>
      <c r="DU834" s="15"/>
      <c r="DV834" s="15"/>
      <c r="DW834" s="15"/>
      <c r="DX834" s="15"/>
      <c r="DY834" s="15"/>
      <c r="DZ834" s="15"/>
      <c r="EA834" s="15"/>
      <c r="EB834" s="15"/>
      <c r="EC834" s="15"/>
      <c r="ED834" s="15"/>
      <c r="EE834" s="15"/>
      <c r="EF834" s="15"/>
      <c r="EG834" s="15"/>
      <c r="EH834" s="15"/>
      <c r="EI834" s="15"/>
      <c r="EJ834" s="15"/>
      <c r="EK834" s="15"/>
      <c r="EL834" s="15"/>
      <c r="EM834" s="15"/>
      <c r="EN834" s="15"/>
      <c r="EO834" s="15"/>
      <c r="EP834" s="15"/>
      <c r="EQ834" s="15"/>
      <c r="ER834" s="15"/>
      <c r="ES834" s="15"/>
      <c r="ET834" s="15"/>
      <c r="EU834" s="15"/>
      <c r="EV834" s="15"/>
      <c r="EW834" s="15"/>
      <c r="EX834" s="15"/>
      <c r="EY834" s="15"/>
      <c r="EZ834" s="15"/>
      <c r="FA834" s="15"/>
      <c r="FB834" s="15"/>
      <c r="FC834" s="15"/>
      <c r="FD834" s="15"/>
      <c r="FE834" s="15"/>
      <c r="FF834" s="15"/>
      <c r="FG834" s="15"/>
      <c r="FH834" s="15"/>
      <c r="FI834" s="15"/>
      <c r="FJ834" s="15"/>
      <c r="FK834" s="15"/>
      <c r="FL834" s="15"/>
      <c r="FM834" s="15"/>
      <c r="FN834" s="15"/>
      <c r="FO834" s="15"/>
      <c r="FP834" s="15"/>
      <c r="FQ834" s="15"/>
      <c r="FR834" s="15"/>
      <c r="FS834" s="15"/>
      <c r="FT834" s="15"/>
      <c r="FU834" s="15"/>
      <c r="FV834" s="15"/>
      <c r="FW834" s="15"/>
      <c r="FX834" s="15"/>
      <c r="FY834" s="15"/>
      <c r="FZ834" s="15"/>
      <c r="GA834" s="15"/>
      <c r="GB834" s="15"/>
      <c r="GC834" s="15"/>
      <c r="GD834" s="15"/>
      <c r="GE834" s="15"/>
      <c r="GF834" s="15"/>
      <c r="GG834" s="15"/>
      <c r="GH834" s="15"/>
      <c r="GI834" s="15"/>
      <c r="GJ834" s="15"/>
      <c r="GK834" s="15"/>
      <c r="GL834" s="15"/>
      <c r="GM834" s="15"/>
      <c r="GN834" s="15"/>
      <c r="GO834" s="15"/>
      <c r="GP834" s="15"/>
      <c r="GQ834" s="15"/>
      <c r="GR834" s="15"/>
      <c r="GS834" s="15"/>
      <c r="GT834" s="15"/>
      <c r="GU834" s="15"/>
      <c r="GV834" s="15"/>
      <c r="GW834" s="15"/>
      <c r="GX834" s="15"/>
      <c r="GY834" s="15"/>
    </row>
    <row r="835" spans="1:207" s="120" customFormat="1" ht="25.15" customHeight="1" x14ac:dyDescent="0.25">
      <c r="A835" s="197" t="s">
        <v>1504</v>
      </c>
      <c r="B835" s="153" t="s">
        <v>496</v>
      </c>
      <c r="C835" s="175">
        <v>1965</v>
      </c>
      <c r="D835" s="155" t="s">
        <v>232</v>
      </c>
      <c r="E835" s="175" t="s">
        <v>20</v>
      </c>
      <c r="F835" s="163">
        <v>2</v>
      </c>
      <c r="G835" s="163">
        <v>2</v>
      </c>
      <c r="H835" s="165">
        <f>I835+J835</f>
        <v>377.3</v>
      </c>
      <c r="I835" s="165">
        <v>0</v>
      </c>
      <c r="J835" s="165">
        <v>377.3</v>
      </c>
      <c r="K835" s="37">
        <f t="shared" si="172"/>
        <v>2818675</v>
      </c>
      <c r="L835" s="44">
        <v>0</v>
      </c>
      <c r="M835" s="44">
        <v>0</v>
      </c>
      <c r="N835" s="44">
        <v>0</v>
      </c>
      <c r="O835" s="47">
        <f>'[1]Прод. прилож'!$C$1282</f>
        <v>2818675</v>
      </c>
      <c r="P835" s="44">
        <f t="shared" si="177"/>
        <v>7470.6467002385371</v>
      </c>
      <c r="Q835" s="50">
        <v>9673</v>
      </c>
      <c r="R835" s="69" t="s">
        <v>96</v>
      </c>
      <c r="S835" s="16"/>
      <c r="T835" s="16"/>
      <c r="U835" s="16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  <c r="DV835" s="15"/>
      <c r="DW835" s="15"/>
      <c r="DX835" s="15"/>
      <c r="DY835" s="15"/>
      <c r="DZ835" s="15"/>
      <c r="EA835" s="15"/>
      <c r="EB835" s="15"/>
      <c r="EC835" s="15"/>
      <c r="ED835" s="15"/>
      <c r="EE835" s="15"/>
      <c r="EF835" s="15"/>
      <c r="EG835" s="15"/>
      <c r="EH835" s="15"/>
      <c r="EI835" s="15"/>
      <c r="EJ835" s="15"/>
      <c r="EK835" s="15"/>
      <c r="EL835" s="15"/>
      <c r="EM835" s="15"/>
      <c r="EN835" s="15"/>
      <c r="EO835" s="15"/>
      <c r="EP835" s="15"/>
      <c r="EQ835" s="15"/>
      <c r="ER835" s="15"/>
      <c r="ES835" s="15"/>
      <c r="ET835" s="15"/>
      <c r="EU835" s="15"/>
      <c r="EV835" s="15"/>
      <c r="EW835" s="15"/>
      <c r="EX835" s="15"/>
      <c r="EY835" s="15"/>
      <c r="EZ835" s="15"/>
      <c r="FA835" s="15"/>
      <c r="FB835" s="15"/>
      <c r="FC835" s="15"/>
      <c r="FD835" s="15"/>
      <c r="FE835" s="15"/>
      <c r="FF835" s="15"/>
      <c r="FG835" s="15"/>
      <c r="FH835" s="15"/>
      <c r="FI835" s="15"/>
      <c r="FJ835" s="15"/>
      <c r="FK835" s="15"/>
      <c r="FL835" s="15"/>
      <c r="FM835" s="15"/>
      <c r="FN835" s="15"/>
      <c r="FO835" s="15"/>
      <c r="FP835" s="15"/>
      <c r="FQ835" s="15"/>
      <c r="FR835" s="15"/>
      <c r="FS835" s="15"/>
      <c r="FT835" s="15"/>
      <c r="FU835" s="15"/>
      <c r="FV835" s="15"/>
      <c r="FW835" s="15"/>
      <c r="FX835" s="15"/>
      <c r="FY835" s="15"/>
      <c r="FZ835" s="15"/>
      <c r="GA835" s="15"/>
      <c r="GB835" s="15"/>
      <c r="GC835" s="15"/>
      <c r="GD835" s="15"/>
      <c r="GE835" s="15"/>
      <c r="GF835" s="15"/>
      <c r="GG835" s="15"/>
      <c r="GH835" s="15"/>
      <c r="GI835" s="15"/>
      <c r="GJ835" s="15"/>
      <c r="GK835" s="15"/>
      <c r="GL835" s="15"/>
      <c r="GM835" s="15"/>
      <c r="GN835" s="15"/>
      <c r="GO835" s="15"/>
      <c r="GP835" s="15"/>
      <c r="GQ835" s="15"/>
      <c r="GR835" s="15"/>
      <c r="GS835" s="15"/>
      <c r="GT835" s="15"/>
      <c r="GU835" s="15"/>
      <c r="GV835" s="15"/>
      <c r="GW835" s="15"/>
      <c r="GX835" s="15"/>
      <c r="GY835" s="15"/>
    </row>
    <row r="836" spans="1:207" s="120" customFormat="1" ht="25.15" customHeight="1" x14ac:dyDescent="0.25">
      <c r="A836" s="197" t="s">
        <v>2091</v>
      </c>
      <c r="B836" s="45" t="s">
        <v>497</v>
      </c>
      <c r="C836" s="58">
        <v>1965</v>
      </c>
      <c r="D836" s="179" t="s">
        <v>232</v>
      </c>
      <c r="E836" s="58" t="s">
        <v>20</v>
      </c>
      <c r="F836" s="72">
        <v>2</v>
      </c>
      <c r="G836" s="72">
        <v>2</v>
      </c>
      <c r="H836" s="47">
        <f>I836+J836</f>
        <v>381.1</v>
      </c>
      <c r="I836" s="47">
        <v>0</v>
      </c>
      <c r="J836" s="47">
        <v>381.1</v>
      </c>
      <c r="K836" s="37">
        <f t="shared" si="172"/>
        <v>1898750</v>
      </c>
      <c r="L836" s="44">
        <v>0</v>
      </c>
      <c r="M836" s="44">
        <v>0</v>
      </c>
      <c r="N836" s="44">
        <v>0</v>
      </c>
      <c r="O836" s="47">
        <f>'[1]Прод. прилож'!$C$1283</f>
        <v>1898750</v>
      </c>
      <c r="P836" s="44">
        <f t="shared" si="177"/>
        <v>4982.2881133560741</v>
      </c>
      <c r="Q836" s="50">
        <v>9673</v>
      </c>
      <c r="R836" s="69" t="s">
        <v>96</v>
      </c>
      <c r="S836" s="16"/>
      <c r="T836" s="16"/>
      <c r="U836" s="16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</row>
    <row r="837" spans="1:207" s="120" customFormat="1" ht="25.15" customHeight="1" x14ac:dyDescent="0.25">
      <c r="A837" s="197" t="s">
        <v>1505</v>
      </c>
      <c r="B837" s="45" t="s">
        <v>498</v>
      </c>
      <c r="C837" s="58">
        <v>1962</v>
      </c>
      <c r="D837" s="179" t="s">
        <v>232</v>
      </c>
      <c r="E837" s="179" t="s">
        <v>20</v>
      </c>
      <c r="F837" s="72">
        <v>2</v>
      </c>
      <c r="G837" s="72">
        <v>1</v>
      </c>
      <c r="H837" s="47">
        <v>272</v>
      </c>
      <c r="I837" s="47">
        <v>23</v>
      </c>
      <c r="J837" s="47">
        <v>188.9</v>
      </c>
      <c r="K837" s="37">
        <f t="shared" si="172"/>
        <v>2127685</v>
      </c>
      <c r="L837" s="44">
        <v>0</v>
      </c>
      <c r="M837" s="44">
        <v>0</v>
      </c>
      <c r="N837" s="44">
        <v>0</v>
      </c>
      <c r="O837" s="47">
        <f>'[1]Прод. прилож'!$C$339</f>
        <v>2127685</v>
      </c>
      <c r="P837" s="44">
        <f t="shared" si="177"/>
        <v>7822.3713235294117</v>
      </c>
      <c r="Q837" s="50">
        <v>9673</v>
      </c>
      <c r="R837" s="69" t="s">
        <v>94</v>
      </c>
      <c r="S837" s="16"/>
      <c r="T837" s="16"/>
      <c r="U837" s="16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5"/>
      <c r="DC837" s="15"/>
      <c r="DD837" s="15"/>
      <c r="DE837" s="15"/>
      <c r="DF837" s="15"/>
      <c r="DG837" s="15"/>
      <c r="DH837" s="15"/>
      <c r="DI837" s="15"/>
      <c r="DJ837" s="15"/>
      <c r="DK837" s="15"/>
      <c r="DL837" s="15"/>
      <c r="DM837" s="15"/>
      <c r="DN837" s="15"/>
      <c r="DO837" s="15"/>
      <c r="DP837" s="15"/>
      <c r="DQ837" s="15"/>
      <c r="DR837" s="15"/>
      <c r="DS837" s="15"/>
      <c r="DT837" s="15"/>
      <c r="DU837" s="15"/>
      <c r="DV837" s="15"/>
      <c r="DW837" s="15"/>
      <c r="DX837" s="15"/>
      <c r="DY837" s="15"/>
      <c r="DZ837" s="15"/>
      <c r="EA837" s="15"/>
      <c r="EB837" s="15"/>
      <c r="EC837" s="15"/>
      <c r="ED837" s="15"/>
      <c r="EE837" s="15"/>
      <c r="EF837" s="15"/>
      <c r="EG837" s="15"/>
      <c r="EH837" s="15"/>
      <c r="EI837" s="15"/>
      <c r="EJ837" s="15"/>
      <c r="EK837" s="15"/>
      <c r="EL837" s="15"/>
      <c r="EM837" s="15"/>
      <c r="EN837" s="15"/>
      <c r="EO837" s="15"/>
      <c r="EP837" s="15"/>
      <c r="EQ837" s="15"/>
      <c r="ER837" s="15"/>
      <c r="ES837" s="15"/>
      <c r="ET837" s="15"/>
      <c r="EU837" s="15"/>
      <c r="EV837" s="15"/>
      <c r="EW837" s="15"/>
      <c r="EX837" s="15"/>
      <c r="EY837" s="15"/>
      <c r="EZ837" s="15"/>
      <c r="FA837" s="15"/>
      <c r="FB837" s="15"/>
      <c r="FC837" s="15"/>
      <c r="FD837" s="15"/>
      <c r="FE837" s="15"/>
      <c r="FF837" s="15"/>
      <c r="FG837" s="15"/>
      <c r="FH837" s="15"/>
      <c r="FI837" s="15"/>
      <c r="FJ837" s="15"/>
      <c r="FK837" s="15"/>
      <c r="FL837" s="15"/>
      <c r="FM837" s="15"/>
      <c r="FN837" s="15"/>
      <c r="FO837" s="15"/>
      <c r="FP837" s="15"/>
      <c r="FQ837" s="15"/>
      <c r="FR837" s="15"/>
      <c r="FS837" s="15"/>
      <c r="FT837" s="15"/>
      <c r="FU837" s="15"/>
      <c r="FV837" s="15"/>
      <c r="FW837" s="15"/>
      <c r="FX837" s="15"/>
      <c r="FY837" s="15"/>
      <c r="FZ837" s="15"/>
      <c r="GA837" s="15"/>
      <c r="GB837" s="15"/>
      <c r="GC837" s="15"/>
      <c r="GD837" s="15"/>
      <c r="GE837" s="15"/>
      <c r="GF837" s="15"/>
      <c r="GG837" s="15"/>
      <c r="GH837" s="15"/>
      <c r="GI837" s="15"/>
      <c r="GJ837" s="15"/>
      <c r="GK837" s="15"/>
      <c r="GL837" s="15"/>
      <c r="GM837" s="15"/>
      <c r="GN837" s="15"/>
      <c r="GO837" s="15"/>
      <c r="GP837" s="15"/>
      <c r="GQ837" s="15"/>
      <c r="GR837" s="15"/>
      <c r="GS837" s="15"/>
      <c r="GT837" s="15"/>
      <c r="GU837" s="15"/>
      <c r="GV837" s="15"/>
      <c r="GW837" s="15"/>
      <c r="GX837" s="15"/>
      <c r="GY837" s="15"/>
    </row>
    <row r="838" spans="1:207" s="112" customFormat="1" ht="25.15" customHeight="1" x14ac:dyDescent="0.25">
      <c r="A838" s="197" t="s">
        <v>1506</v>
      </c>
      <c r="B838" s="153" t="s">
        <v>499</v>
      </c>
      <c r="C838" s="58">
        <v>1966</v>
      </c>
      <c r="D838" s="179" t="s">
        <v>232</v>
      </c>
      <c r="E838" s="58" t="s">
        <v>20</v>
      </c>
      <c r="F838" s="72">
        <v>2</v>
      </c>
      <c r="G838" s="72">
        <v>3</v>
      </c>
      <c r="H838" s="47">
        <v>489</v>
      </c>
      <c r="I838" s="47">
        <v>62.5</v>
      </c>
      <c r="J838" s="47">
        <v>315.89999999999998</v>
      </c>
      <c r="K838" s="37">
        <f t="shared" si="172"/>
        <v>4402000</v>
      </c>
      <c r="L838" s="44">
        <v>0</v>
      </c>
      <c r="M838" s="44">
        <v>0</v>
      </c>
      <c r="N838" s="44">
        <v>0</v>
      </c>
      <c r="O838" s="47">
        <f>'[1]Прод. прилож'!$C$1284</f>
        <v>4402000</v>
      </c>
      <c r="P838" s="44">
        <f t="shared" si="177"/>
        <v>9002.0449897750514</v>
      </c>
      <c r="Q838" s="50">
        <v>9673</v>
      </c>
      <c r="R838" s="69" t="s">
        <v>96</v>
      </c>
      <c r="S838" s="16"/>
      <c r="T838" s="16"/>
      <c r="U838" s="16"/>
      <c r="V838" s="15"/>
      <c r="W838" s="15"/>
      <c r="X838" s="15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  <c r="FE838" s="2"/>
      <c r="FF838" s="2"/>
      <c r="FG838" s="2"/>
      <c r="FH838" s="2"/>
      <c r="FI838" s="2"/>
      <c r="FJ838" s="2"/>
      <c r="FK838" s="2"/>
      <c r="FL838" s="2"/>
      <c r="FM838" s="2"/>
      <c r="FN838" s="2"/>
      <c r="FO838" s="2"/>
      <c r="FP838" s="2"/>
      <c r="FQ838" s="2"/>
      <c r="FR838" s="2"/>
      <c r="FS838" s="2"/>
      <c r="FT838" s="2"/>
      <c r="FU838" s="2"/>
      <c r="FV838" s="2"/>
      <c r="FW838" s="2"/>
      <c r="FX838" s="2"/>
      <c r="FY838" s="2"/>
      <c r="FZ838" s="2"/>
      <c r="GA838" s="2"/>
      <c r="GB838" s="2"/>
      <c r="GC838" s="2"/>
      <c r="GD838" s="2"/>
      <c r="GE838" s="2"/>
      <c r="GF838" s="2"/>
      <c r="GG838" s="2"/>
      <c r="GH838" s="2"/>
      <c r="GI838" s="2"/>
      <c r="GJ838" s="2"/>
      <c r="GK838" s="2"/>
      <c r="GL838" s="2"/>
      <c r="GM838" s="2"/>
      <c r="GN838" s="2"/>
      <c r="GO838" s="2"/>
      <c r="GP838" s="2"/>
      <c r="GQ838" s="2"/>
      <c r="GR838" s="2"/>
      <c r="GS838" s="2"/>
      <c r="GT838" s="2"/>
      <c r="GU838" s="2"/>
      <c r="GV838" s="2"/>
      <c r="GW838" s="2"/>
      <c r="GX838" s="2"/>
      <c r="GY838" s="2"/>
    </row>
    <row r="839" spans="1:207" s="111" customFormat="1" ht="25.15" customHeight="1" x14ac:dyDescent="0.25">
      <c r="A839" s="197" t="s">
        <v>1507</v>
      </c>
      <c r="B839" s="153" t="s">
        <v>500</v>
      </c>
      <c r="C839" s="175">
        <v>1965</v>
      </c>
      <c r="D839" s="155" t="s">
        <v>232</v>
      </c>
      <c r="E839" s="175" t="s">
        <v>20</v>
      </c>
      <c r="F839" s="163">
        <v>2</v>
      </c>
      <c r="G839" s="163">
        <v>3</v>
      </c>
      <c r="H839" s="165">
        <v>467.6</v>
      </c>
      <c r="I839" s="165">
        <v>74.7</v>
      </c>
      <c r="J839" s="165">
        <v>296.60000000000002</v>
      </c>
      <c r="K839" s="37">
        <f t="shared" si="172"/>
        <v>4439200</v>
      </c>
      <c r="L839" s="44">
        <v>0</v>
      </c>
      <c r="M839" s="44">
        <v>0</v>
      </c>
      <c r="N839" s="44">
        <v>0</v>
      </c>
      <c r="O839" s="47">
        <f>'[1]Прод. прилож'!$C$1285</f>
        <v>4439200</v>
      </c>
      <c r="P839" s="44">
        <f t="shared" si="177"/>
        <v>9493.5842600513261</v>
      </c>
      <c r="Q839" s="50">
        <v>9673</v>
      </c>
      <c r="R839" s="69" t="s">
        <v>96</v>
      </c>
      <c r="S839" s="14"/>
      <c r="T839" s="14"/>
      <c r="U839" s="14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  <c r="FE839" s="2"/>
      <c r="FF839" s="2"/>
      <c r="FG839" s="2"/>
      <c r="FH839" s="2"/>
      <c r="FI839" s="2"/>
      <c r="FJ839" s="2"/>
      <c r="FK839" s="2"/>
      <c r="FL839" s="2"/>
      <c r="FM839" s="2"/>
      <c r="FN839" s="2"/>
      <c r="FO839" s="2"/>
      <c r="FP839" s="2"/>
      <c r="FQ839" s="2"/>
      <c r="FR839" s="2"/>
      <c r="FS839" s="2"/>
      <c r="FT839" s="2"/>
      <c r="FU839" s="2"/>
      <c r="FV839" s="2"/>
      <c r="FW839" s="2"/>
      <c r="FX839" s="2"/>
      <c r="FY839" s="2"/>
      <c r="FZ839" s="2"/>
      <c r="GA839" s="2"/>
      <c r="GB839" s="2"/>
      <c r="GC839" s="2"/>
      <c r="GD839" s="2"/>
      <c r="GE839" s="2"/>
      <c r="GF839" s="2"/>
      <c r="GG839" s="2"/>
      <c r="GH839" s="2"/>
      <c r="GI839" s="2"/>
      <c r="GJ839" s="2"/>
      <c r="GK839" s="2"/>
      <c r="GL839" s="2"/>
      <c r="GM839" s="2"/>
      <c r="GN839" s="2"/>
      <c r="GO839" s="2"/>
      <c r="GP839" s="2"/>
      <c r="GQ839" s="2"/>
      <c r="GR839" s="2"/>
      <c r="GS839" s="2"/>
      <c r="GT839" s="2"/>
      <c r="GU839" s="2"/>
      <c r="GV839" s="2"/>
      <c r="GW839" s="2"/>
      <c r="GX839" s="2"/>
      <c r="GY839" s="2"/>
    </row>
    <row r="840" spans="1:207" s="112" customFormat="1" ht="25.15" customHeight="1" x14ac:dyDescent="0.25">
      <c r="A840" s="197" t="s">
        <v>2459</v>
      </c>
      <c r="B840" s="45" t="s">
        <v>501</v>
      </c>
      <c r="C840" s="58">
        <v>1962</v>
      </c>
      <c r="D840" s="179" t="s">
        <v>232</v>
      </c>
      <c r="E840" s="179" t="s">
        <v>20</v>
      </c>
      <c r="F840" s="72">
        <v>2</v>
      </c>
      <c r="G840" s="72">
        <v>1</v>
      </c>
      <c r="H840" s="47">
        <f>I840+J840</f>
        <v>277.3</v>
      </c>
      <c r="I840" s="47">
        <v>0</v>
      </c>
      <c r="J840" s="47">
        <v>277.3</v>
      </c>
      <c r="K840" s="37">
        <f t="shared" si="172"/>
        <v>2131250</v>
      </c>
      <c r="L840" s="44">
        <v>0</v>
      </c>
      <c r="M840" s="44">
        <v>0</v>
      </c>
      <c r="N840" s="44">
        <v>0</v>
      </c>
      <c r="O840" s="47">
        <f>'[1]Прод. прилож'!$C$340</f>
        <v>2131250</v>
      </c>
      <c r="P840" s="44">
        <f t="shared" si="177"/>
        <v>7685.7194374323835</v>
      </c>
      <c r="Q840" s="50">
        <v>9673</v>
      </c>
      <c r="R840" s="69" t="s">
        <v>94</v>
      </c>
      <c r="S840" s="14"/>
      <c r="T840" s="14"/>
      <c r="U840" s="14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  <c r="FE840" s="2"/>
      <c r="FF840" s="2"/>
      <c r="FG840" s="2"/>
      <c r="FH840" s="2"/>
      <c r="FI840" s="2"/>
      <c r="FJ840" s="2"/>
      <c r="FK840" s="2"/>
      <c r="FL840" s="2"/>
      <c r="FM840" s="2"/>
      <c r="FN840" s="2"/>
      <c r="FO840" s="2"/>
      <c r="FP840" s="2"/>
      <c r="FQ840" s="2"/>
      <c r="FR840" s="2"/>
      <c r="FS840" s="2"/>
      <c r="FT840" s="2"/>
      <c r="FU840" s="2"/>
      <c r="FV840" s="2"/>
      <c r="FW840" s="2"/>
      <c r="FX840" s="2"/>
      <c r="FY840" s="2"/>
      <c r="FZ840" s="2"/>
      <c r="GA840" s="2"/>
      <c r="GB840" s="2"/>
      <c r="GC840" s="2"/>
      <c r="GD840" s="2"/>
      <c r="GE840" s="2"/>
      <c r="GF840" s="2"/>
      <c r="GG840" s="2"/>
      <c r="GH840" s="2"/>
      <c r="GI840" s="2"/>
      <c r="GJ840" s="2"/>
      <c r="GK840" s="2"/>
      <c r="GL840" s="2"/>
      <c r="GM840" s="2"/>
      <c r="GN840" s="2"/>
      <c r="GO840" s="2"/>
      <c r="GP840" s="2"/>
      <c r="GQ840" s="2"/>
      <c r="GR840" s="2"/>
      <c r="GS840" s="2"/>
      <c r="GT840" s="2"/>
      <c r="GU840" s="2"/>
      <c r="GV840" s="2"/>
      <c r="GW840" s="2"/>
      <c r="GX840" s="2"/>
      <c r="GY840" s="2"/>
    </row>
    <row r="841" spans="1:207" s="112" customFormat="1" ht="25.15" customHeight="1" x14ac:dyDescent="0.25">
      <c r="A841" s="197" t="s">
        <v>1508</v>
      </c>
      <c r="B841" s="153" t="s">
        <v>502</v>
      </c>
      <c r="C841" s="58">
        <v>1963</v>
      </c>
      <c r="D841" s="179" t="s">
        <v>232</v>
      </c>
      <c r="E841" s="58" t="s">
        <v>20</v>
      </c>
      <c r="F841" s="72">
        <v>2</v>
      </c>
      <c r="G841" s="72">
        <v>1</v>
      </c>
      <c r="H841" s="47">
        <f>I841+J841</f>
        <v>291.2</v>
      </c>
      <c r="I841" s="47">
        <v>0</v>
      </c>
      <c r="J841" s="47">
        <v>291.2</v>
      </c>
      <c r="K841" s="37">
        <f t="shared" si="172"/>
        <v>2147525</v>
      </c>
      <c r="L841" s="44">
        <v>0</v>
      </c>
      <c r="M841" s="44">
        <v>0</v>
      </c>
      <c r="N841" s="44">
        <v>0</v>
      </c>
      <c r="O841" s="47">
        <f>'[1]Прод. прилож'!$C$862</f>
        <v>2147525</v>
      </c>
      <c r="P841" s="44">
        <f t="shared" si="177"/>
        <v>7374.7424450549452</v>
      </c>
      <c r="Q841" s="50">
        <v>9673</v>
      </c>
      <c r="R841" s="69" t="s">
        <v>95</v>
      </c>
      <c r="S841" s="14"/>
      <c r="T841" s="14"/>
      <c r="U841" s="14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  <c r="FE841" s="2"/>
      <c r="FF841" s="2"/>
      <c r="FG841" s="2"/>
      <c r="FH841" s="2"/>
      <c r="FI841" s="2"/>
      <c r="FJ841" s="2"/>
      <c r="FK841" s="2"/>
      <c r="FL841" s="2"/>
      <c r="FM841" s="2"/>
      <c r="FN841" s="2"/>
      <c r="FO841" s="2"/>
      <c r="FP841" s="2"/>
      <c r="FQ841" s="2"/>
      <c r="FR841" s="2"/>
      <c r="FS841" s="2"/>
      <c r="FT841" s="2"/>
      <c r="FU841" s="2"/>
      <c r="FV841" s="2"/>
      <c r="FW841" s="2"/>
      <c r="FX841" s="2"/>
      <c r="FY841" s="2"/>
      <c r="FZ841" s="2"/>
      <c r="GA841" s="2"/>
      <c r="GB841" s="2"/>
      <c r="GC841" s="2"/>
      <c r="GD841" s="2"/>
      <c r="GE841" s="2"/>
      <c r="GF841" s="2"/>
      <c r="GG841" s="2"/>
      <c r="GH841" s="2"/>
      <c r="GI841" s="2"/>
      <c r="GJ841" s="2"/>
      <c r="GK841" s="2"/>
      <c r="GL841" s="2"/>
      <c r="GM841" s="2"/>
      <c r="GN841" s="2"/>
      <c r="GO841" s="2"/>
      <c r="GP841" s="2"/>
      <c r="GQ841" s="2"/>
      <c r="GR841" s="2"/>
      <c r="GS841" s="2"/>
      <c r="GT841" s="2"/>
      <c r="GU841" s="2"/>
      <c r="GV841" s="2"/>
      <c r="GW841" s="2"/>
      <c r="GX841" s="2"/>
      <c r="GY841" s="2"/>
    </row>
    <row r="842" spans="1:207" s="120" customFormat="1" ht="22.9" customHeight="1" x14ac:dyDescent="0.25">
      <c r="A842" s="197" t="s">
        <v>1509</v>
      </c>
      <c r="B842" s="45" t="s">
        <v>503</v>
      </c>
      <c r="C842" s="58">
        <v>1947</v>
      </c>
      <c r="D842" s="179" t="s">
        <v>232</v>
      </c>
      <c r="E842" s="179" t="s">
        <v>20</v>
      </c>
      <c r="F842" s="72">
        <v>3</v>
      </c>
      <c r="G842" s="72">
        <v>4</v>
      </c>
      <c r="H842" s="47">
        <v>1621.8</v>
      </c>
      <c r="I842" s="47">
        <v>218.3</v>
      </c>
      <c r="J842" s="47">
        <v>1091.8</v>
      </c>
      <c r="K842" s="37">
        <f t="shared" si="172"/>
        <v>6004861.6399999997</v>
      </c>
      <c r="L842" s="44">
        <v>0</v>
      </c>
      <c r="M842" s="44">
        <v>0</v>
      </c>
      <c r="N842" s="44">
        <v>0</v>
      </c>
      <c r="O842" s="47">
        <f>'[1]Прод. прилож'!$C$341</f>
        <v>6004861.6399999997</v>
      </c>
      <c r="P842" s="44">
        <f t="shared" si="177"/>
        <v>3702.5907263534345</v>
      </c>
      <c r="Q842" s="50">
        <v>9673</v>
      </c>
      <c r="R842" s="69" t="s">
        <v>94</v>
      </c>
      <c r="S842" s="16"/>
      <c r="T842" s="16"/>
      <c r="U842" s="16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  <c r="AW842" s="15"/>
      <c r="AX842" s="15"/>
      <c r="AY842" s="15"/>
      <c r="AZ842" s="15"/>
      <c r="BA842" s="15"/>
      <c r="BB842" s="15"/>
      <c r="BC842" s="15"/>
      <c r="BD842" s="15"/>
      <c r="BE842" s="15"/>
      <c r="BF842" s="15"/>
      <c r="BG842" s="15"/>
      <c r="BH842" s="15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5"/>
      <c r="DA842" s="15"/>
      <c r="DB842" s="15"/>
      <c r="DC842" s="15"/>
      <c r="DD842" s="15"/>
      <c r="DE842" s="15"/>
      <c r="DF842" s="15"/>
      <c r="DG842" s="15"/>
      <c r="DH842" s="15"/>
      <c r="DI842" s="15"/>
      <c r="DJ842" s="15"/>
      <c r="DK842" s="15"/>
      <c r="DL842" s="15"/>
      <c r="DM842" s="15"/>
      <c r="DN842" s="15"/>
      <c r="DO842" s="15"/>
      <c r="DP842" s="15"/>
      <c r="DQ842" s="15"/>
      <c r="DR842" s="15"/>
      <c r="DS842" s="15"/>
      <c r="DT842" s="15"/>
      <c r="DU842" s="15"/>
      <c r="DV842" s="15"/>
      <c r="DW842" s="15"/>
      <c r="DX842" s="15"/>
      <c r="DY842" s="15"/>
      <c r="DZ842" s="15"/>
      <c r="EA842" s="15"/>
      <c r="EB842" s="15"/>
      <c r="EC842" s="15"/>
      <c r="ED842" s="15"/>
      <c r="EE842" s="15"/>
      <c r="EF842" s="15"/>
      <c r="EG842" s="15"/>
      <c r="EH842" s="15"/>
      <c r="EI842" s="15"/>
      <c r="EJ842" s="15"/>
      <c r="EK842" s="15"/>
      <c r="EL842" s="15"/>
      <c r="EM842" s="15"/>
      <c r="EN842" s="15"/>
      <c r="EO842" s="15"/>
      <c r="EP842" s="15"/>
      <c r="EQ842" s="15"/>
      <c r="ER842" s="15"/>
      <c r="ES842" s="15"/>
      <c r="ET842" s="15"/>
      <c r="EU842" s="15"/>
      <c r="EV842" s="15"/>
      <c r="EW842" s="15"/>
      <c r="EX842" s="15"/>
      <c r="EY842" s="15"/>
      <c r="EZ842" s="15"/>
      <c r="FA842" s="15"/>
      <c r="FB842" s="15"/>
      <c r="FC842" s="15"/>
      <c r="FD842" s="15"/>
      <c r="FE842" s="15"/>
      <c r="FF842" s="15"/>
      <c r="FG842" s="15"/>
      <c r="FH842" s="15"/>
      <c r="FI842" s="15"/>
      <c r="FJ842" s="15"/>
      <c r="FK842" s="15"/>
      <c r="FL842" s="15"/>
      <c r="FM842" s="15"/>
      <c r="FN842" s="15"/>
      <c r="FO842" s="15"/>
      <c r="FP842" s="15"/>
      <c r="FQ842" s="15"/>
      <c r="FR842" s="15"/>
      <c r="FS842" s="15"/>
      <c r="FT842" s="15"/>
      <c r="FU842" s="15"/>
      <c r="FV842" s="15"/>
      <c r="FW842" s="15"/>
      <c r="FX842" s="15"/>
      <c r="FY842" s="15"/>
      <c r="FZ842" s="15"/>
      <c r="GA842" s="15"/>
      <c r="GB842" s="15"/>
      <c r="GC842" s="15"/>
      <c r="GD842" s="15"/>
      <c r="GE842" s="15"/>
      <c r="GF842" s="15"/>
      <c r="GG842" s="15"/>
      <c r="GH842" s="15"/>
      <c r="GI842" s="15"/>
      <c r="GJ842" s="15"/>
      <c r="GK842" s="15"/>
      <c r="GL842" s="15"/>
      <c r="GM842" s="15"/>
      <c r="GN842" s="15"/>
      <c r="GO842" s="15"/>
      <c r="GP842" s="15"/>
      <c r="GQ842" s="15"/>
      <c r="GR842" s="15"/>
      <c r="GS842" s="15"/>
      <c r="GT842" s="15"/>
      <c r="GU842" s="15"/>
      <c r="GV842" s="15"/>
      <c r="GW842" s="15"/>
      <c r="GX842" s="15"/>
      <c r="GY842" s="15"/>
    </row>
    <row r="843" spans="1:207" s="116" customFormat="1" ht="25.15" customHeight="1" x14ac:dyDescent="0.25">
      <c r="A843" s="197" t="s">
        <v>1510</v>
      </c>
      <c r="B843" s="118" t="s">
        <v>1879</v>
      </c>
      <c r="C843" s="155">
        <v>1959</v>
      </c>
      <c r="D843" s="155" t="s">
        <v>232</v>
      </c>
      <c r="E843" s="155" t="s">
        <v>20</v>
      </c>
      <c r="F843" s="172">
        <v>4</v>
      </c>
      <c r="G843" s="172">
        <v>4</v>
      </c>
      <c r="H843" s="174">
        <v>3087</v>
      </c>
      <c r="I843" s="174">
        <v>629.29999999999995</v>
      </c>
      <c r="J843" s="174">
        <v>1844.19</v>
      </c>
      <c r="K843" s="37">
        <f t="shared" si="172"/>
        <v>2481948</v>
      </c>
      <c r="L843" s="47">
        <v>0</v>
      </c>
      <c r="M843" s="47">
        <v>0</v>
      </c>
      <c r="N843" s="47">
        <v>0</v>
      </c>
      <c r="O843" s="44">
        <f>'[1]Прод. прилож'!$C$342</f>
        <v>2481948</v>
      </c>
      <c r="P843" s="50">
        <f t="shared" si="177"/>
        <v>804</v>
      </c>
      <c r="Q843" s="37">
        <v>9673</v>
      </c>
      <c r="R843" s="70" t="s">
        <v>94</v>
      </c>
      <c r="S843" s="115"/>
      <c r="T843" s="115"/>
      <c r="U843" s="115"/>
    </row>
    <row r="844" spans="1:207" s="116" customFormat="1" ht="25.15" customHeight="1" x14ac:dyDescent="0.25">
      <c r="A844" s="197" t="s">
        <v>1511</v>
      </c>
      <c r="B844" s="107" t="s">
        <v>504</v>
      </c>
      <c r="C844" s="58">
        <v>1962</v>
      </c>
      <c r="D844" s="179" t="s">
        <v>232</v>
      </c>
      <c r="E844" s="179" t="s">
        <v>20</v>
      </c>
      <c r="F844" s="72">
        <v>5</v>
      </c>
      <c r="G844" s="72">
        <v>4</v>
      </c>
      <c r="H844" s="47">
        <f>I844+J844</f>
        <v>3061.42</v>
      </c>
      <c r="I844" s="47">
        <v>557.20000000000005</v>
      </c>
      <c r="J844" s="47">
        <v>2504.2199999999998</v>
      </c>
      <c r="K844" s="37">
        <f t="shared" si="172"/>
        <v>9114000</v>
      </c>
      <c r="L844" s="44">
        <v>0</v>
      </c>
      <c r="M844" s="44">
        <v>0</v>
      </c>
      <c r="N844" s="44">
        <v>0</v>
      </c>
      <c r="O844" s="47">
        <f>'[1]Прод. прилож'!$C$343</f>
        <v>9114000</v>
      </c>
      <c r="P844" s="44">
        <f t="shared" si="177"/>
        <v>2977.0498657485741</v>
      </c>
      <c r="Q844" s="50">
        <v>9673</v>
      </c>
      <c r="R844" s="69" t="s">
        <v>94</v>
      </c>
      <c r="S844" s="16"/>
      <c r="T844" s="16"/>
      <c r="U844" s="16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  <c r="AW844" s="15"/>
      <c r="AX844" s="15"/>
      <c r="AY844" s="15"/>
      <c r="AZ844" s="15"/>
      <c r="BA844" s="15"/>
      <c r="BB844" s="15"/>
      <c r="BC844" s="15"/>
      <c r="BD844" s="15"/>
      <c r="BE844" s="15"/>
      <c r="BF844" s="15"/>
      <c r="BG844" s="15"/>
      <c r="BH844" s="15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5"/>
      <c r="CY844" s="15"/>
      <c r="CZ844" s="15"/>
      <c r="DA844" s="15"/>
      <c r="DB844" s="15"/>
      <c r="DC844" s="15"/>
      <c r="DD844" s="15"/>
      <c r="DE844" s="15"/>
      <c r="DF844" s="15"/>
      <c r="DG844" s="15"/>
      <c r="DH844" s="15"/>
      <c r="DI844" s="15"/>
      <c r="DJ844" s="15"/>
      <c r="DK844" s="15"/>
      <c r="DL844" s="15"/>
      <c r="DM844" s="15"/>
      <c r="DN844" s="15"/>
      <c r="DO844" s="15"/>
      <c r="DP844" s="15"/>
      <c r="DQ844" s="15"/>
      <c r="DR844" s="15"/>
      <c r="DS844" s="15"/>
      <c r="DT844" s="15"/>
      <c r="DU844" s="15"/>
      <c r="DV844" s="15"/>
      <c r="DW844" s="15"/>
      <c r="DX844" s="15"/>
      <c r="DY844" s="15"/>
      <c r="DZ844" s="15"/>
      <c r="EA844" s="15"/>
      <c r="EB844" s="15"/>
      <c r="EC844" s="15"/>
      <c r="ED844" s="15"/>
      <c r="EE844" s="15"/>
      <c r="EF844" s="15"/>
      <c r="EG844" s="15"/>
      <c r="EH844" s="15"/>
      <c r="EI844" s="15"/>
      <c r="EJ844" s="15"/>
      <c r="EK844" s="15"/>
      <c r="EL844" s="15"/>
      <c r="EM844" s="15"/>
      <c r="EN844" s="15"/>
      <c r="EO844" s="15"/>
      <c r="EP844" s="15"/>
      <c r="EQ844" s="15"/>
      <c r="ER844" s="15"/>
      <c r="ES844" s="15"/>
      <c r="ET844" s="15"/>
      <c r="EU844" s="15"/>
      <c r="EV844" s="15"/>
      <c r="EW844" s="15"/>
      <c r="EX844" s="15"/>
      <c r="EY844" s="15"/>
      <c r="EZ844" s="15"/>
      <c r="FA844" s="15"/>
      <c r="FB844" s="15"/>
      <c r="FC844" s="15"/>
      <c r="FD844" s="15"/>
      <c r="FE844" s="15"/>
      <c r="FF844" s="15"/>
      <c r="FG844" s="15"/>
      <c r="FH844" s="15"/>
      <c r="FI844" s="15"/>
      <c r="FJ844" s="15"/>
      <c r="FK844" s="15"/>
      <c r="FL844" s="15"/>
      <c r="FM844" s="15"/>
      <c r="FN844" s="15"/>
      <c r="FO844" s="15"/>
      <c r="FP844" s="15"/>
      <c r="FQ844" s="15"/>
      <c r="FR844" s="15"/>
      <c r="FS844" s="15"/>
      <c r="FT844" s="15"/>
      <c r="FU844" s="15"/>
      <c r="FV844" s="15"/>
      <c r="FW844" s="15"/>
      <c r="FX844" s="15"/>
      <c r="FY844" s="15"/>
      <c r="FZ844" s="15"/>
      <c r="GA844" s="15"/>
      <c r="GB844" s="15"/>
      <c r="GC844" s="15"/>
      <c r="GD844" s="15"/>
      <c r="GE844" s="15"/>
      <c r="GF844" s="15"/>
      <c r="GG844" s="15"/>
      <c r="GH844" s="15"/>
      <c r="GI844" s="15"/>
      <c r="GJ844" s="15"/>
      <c r="GK844" s="15"/>
      <c r="GL844" s="15"/>
      <c r="GM844" s="15"/>
      <c r="GN844" s="15"/>
      <c r="GO844" s="15"/>
      <c r="GP844" s="15"/>
      <c r="GQ844" s="15"/>
      <c r="GR844" s="15"/>
      <c r="GS844" s="15"/>
      <c r="GT844" s="15"/>
      <c r="GU844" s="15"/>
      <c r="GV844" s="15"/>
      <c r="GW844" s="15"/>
      <c r="GX844" s="15"/>
      <c r="GY844" s="15"/>
    </row>
    <row r="845" spans="1:207" s="116" customFormat="1" ht="25.15" customHeight="1" x14ac:dyDescent="0.25">
      <c r="A845" s="197" t="s">
        <v>1512</v>
      </c>
      <c r="B845" s="45" t="s">
        <v>505</v>
      </c>
      <c r="C845" s="58">
        <v>1967</v>
      </c>
      <c r="D845" s="179" t="s">
        <v>232</v>
      </c>
      <c r="E845" s="58" t="s">
        <v>20</v>
      </c>
      <c r="F845" s="72">
        <v>4</v>
      </c>
      <c r="G845" s="72">
        <v>2</v>
      </c>
      <c r="H845" s="47">
        <f>I845+J845</f>
        <v>1270.18</v>
      </c>
      <c r="I845" s="47">
        <v>0</v>
      </c>
      <c r="J845" s="47">
        <v>1270.18</v>
      </c>
      <c r="K845" s="37">
        <f t="shared" si="172"/>
        <v>4324500</v>
      </c>
      <c r="L845" s="44">
        <v>0</v>
      </c>
      <c r="M845" s="44">
        <v>0</v>
      </c>
      <c r="N845" s="44">
        <v>0</v>
      </c>
      <c r="O845" s="47">
        <f>'[1]Прод. прилож'!$C$1287</f>
        <v>4324500</v>
      </c>
      <c r="P845" s="44">
        <f t="shared" si="177"/>
        <v>3404.635563463446</v>
      </c>
      <c r="Q845" s="50">
        <v>9673</v>
      </c>
      <c r="R845" s="69" t="s">
        <v>96</v>
      </c>
      <c r="S845" s="16"/>
      <c r="T845" s="16"/>
      <c r="U845" s="16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  <c r="AW845" s="15"/>
      <c r="AX845" s="15"/>
      <c r="AY845" s="15"/>
      <c r="AZ845" s="15"/>
      <c r="BA845" s="15"/>
      <c r="BB845" s="15"/>
      <c r="BC845" s="15"/>
      <c r="BD845" s="15"/>
      <c r="BE845" s="15"/>
      <c r="BF845" s="15"/>
      <c r="BG845" s="15"/>
      <c r="BH845" s="15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5"/>
      <c r="CY845" s="15"/>
      <c r="CZ845" s="15"/>
      <c r="DA845" s="15"/>
      <c r="DB845" s="15"/>
      <c r="DC845" s="15"/>
      <c r="DD845" s="15"/>
      <c r="DE845" s="15"/>
      <c r="DF845" s="15"/>
      <c r="DG845" s="15"/>
      <c r="DH845" s="15"/>
      <c r="DI845" s="15"/>
      <c r="DJ845" s="15"/>
      <c r="DK845" s="15"/>
      <c r="DL845" s="15"/>
      <c r="DM845" s="15"/>
      <c r="DN845" s="15"/>
      <c r="DO845" s="15"/>
      <c r="DP845" s="15"/>
      <c r="DQ845" s="15"/>
      <c r="DR845" s="15"/>
      <c r="DS845" s="15"/>
      <c r="DT845" s="15"/>
      <c r="DU845" s="15"/>
      <c r="DV845" s="15"/>
      <c r="DW845" s="15"/>
      <c r="DX845" s="15"/>
      <c r="DY845" s="15"/>
      <c r="DZ845" s="15"/>
      <c r="EA845" s="15"/>
      <c r="EB845" s="15"/>
      <c r="EC845" s="15"/>
      <c r="ED845" s="15"/>
      <c r="EE845" s="15"/>
      <c r="EF845" s="15"/>
      <c r="EG845" s="15"/>
      <c r="EH845" s="15"/>
      <c r="EI845" s="15"/>
      <c r="EJ845" s="15"/>
      <c r="EK845" s="15"/>
      <c r="EL845" s="15"/>
      <c r="EM845" s="15"/>
      <c r="EN845" s="15"/>
      <c r="EO845" s="15"/>
      <c r="EP845" s="15"/>
      <c r="EQ845" s="15"/>
      <c r="ER845" s="15"/>
      <c r="ES845" s="15"/>
      <c r="ET845" s="15"/>
      <c r="EU845" s="15"/>
      <c r="EV845" s="15"/>
      <c r="EW845" s="15"/>
      <c r="EX845" s="15"/>
      <c r="EY845" s="15"/>
      <c r="EZ845" s="15"/>
      <c r="FA845" s="15"/>
      <c r="FB845" s="15"/>
      <c r="FC845" s="15"/>
      <c r="FD845" s="15"/>
      <c r="FE845" s="15"/>
      <c r="FF845" s="15"/>
      <c r="FG845" s="15"/>
      <c r="FH845" s="15"/>
      <c r="FI845" s="15"/>
      <c r="FJ845" s="15"/>
      <c r="FK845" s="15"/>
      <c r="FL845" s="15"/>
      <c r="FM845" s="15"/>
      <c r="FN845" s="15"/>
      <c r="FO845" s="15"/>
      <c r="FP845" s="15"/>
      <c r="FQ845" s="15"/>
      <c r="FR845" s="15"/>
      <c r="FS845" s="15"/>
      <c r="FT845" s="15"/>
      <c r="FU845" s="15"/>
      <c r="FV845" s="15"/>
      <c r="FW845" s="15"/>
      <c r="FX845" s="15"/>
      <c r="FY845" s="15"/>
      <c r="FZ845" s="15"/>
      <c r="GA845" s="15"/>
      <c r="GB845" s="15"/>
      <c r="GC845" s="15"/>
      <c r="GD845" s="15"/>
      <c r="GE845" s="15"/>
      <c r="GF845" s="15"/>
      <c r="GG845" s="15"/>
      <c r="GH845" s="15"/>
      <c r="GI845" s="15"/>
      <c r="GJ845" s="15"/>
      <c r="GK845" s="15"/>
      <c r="GL845" s="15"/>
      <c r="GM845" s="15"/>
      <c r="GN845" s="15"/>
      <c r="GO845" s="15"/>
      <c r="GP845" s="15"/>
      <c r="GQ845" s="15"/>
      <c r="GR845" s="15"/>
      <c r="GS845" s="15"/>
      <c r="GT845" s="15"/>
      <c r="GU845" s="15"/>
      <c r="GV845" s="15"/>
      <c r="GW845" s="15"/>
      <c r="GX845" s="15"/>
      <c r="GY845" s="15"/>
    </row>
    <row r="846" spans="1:207" s="120" customFormat="1" ht="22.9" customHeight="1" x14ac:dyDescent="0.25">
      <c r="A846" s="197" t="s">
        <v>1513</v>
      </c>
      <c r="B846" s="45" t="s">
        <v>506</v>
      </c>
      <c r="C846" s="58">
        <v>1937</v>
      </c>
      <c r="D846" s="179" t="s">
        <v>232</v>
      </c>
      <c r="E846" s="179" t="s">
        <v>20</v>
      </c>
      <c r="F846" s="72">
        <v>5</v>
      </c>
      <c r="G846" s="72">
        <v>4</v>
      </c>
      <c r="H846" s="47">
        <v>3333</v>
      </c>
      <c r="I846" s="47">
        <v>0</v>
      </c>
      <c r="J846" s="47">
        <v>2127.02</v>
      </c>
      <c r="K846" s="37">
        <f t="shared" si="172"/>
        <v>11136034.09</v>
      </c>
      <c r="L846" s="44">
        <v>0</v>
      </c>
      <c r="M846" s="44">
        <v>0</v>
      </c>
      <c r="N846" s="44">
        <v>0</v>
      </c>
      <c r="O846" s="47">
        <f>'[1]Прод. прилож'!$C$344</f>
        <v>11136034.09</v>
      </c>
      <c r="P846" s="44">
        <f t="shared" si="177"/>
        <v>3341.1443414341434</v>
      </c>
      <c r="Q846" s="50">
        <v>9673</v>
      </c>
      <c r="R846" s="69" t="s">
        <v>94</v>
      </c>
      <c r="S846" s="16"/>
      <c r="T846" s="16"/>
      <c r="U846" s="16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  <c r="AW846" s="15"/>
      <c r="AX846" s="15"/>
      <c r="AY846" s="15"/>
      <c r="AZ846" s="15"/>
      <c r="BA846" s="15"/>
      <c r="BB846" s="15"/>
      <c r="BC846" s="15"/>
      <c r="BD846" s="15"/>
      <c r="BE846" s="15"/>
      <c r="BF846" s="15"/>
      <c r="BG846" s="15"/>
      <c r="BH846" s="15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5"/>
      <c r="CY846" s="15"/>
      <c r="CZ846" s="15"/>
      <c r="DA846" s="15"/>
      <c r="DB846" s="15"/>
      <c r="DC846" s="15"/>
      <c r="DD846" s="15"/>
      <c r="DE846" s="15"/>
      <c r="DF846" s="15"/>
      <c r="DG846" s="15"/>
      <c r="DH846" s="15"/>
      <c r="DI846" s="15"/>
      <c r="DJ846" s="15"/>
      <c r="DK846" s="15"/>
      <c r="DL846" s="15"/>
      <c r="DM846" s="15"/>
      <c r="DN846" s="15"/>
      <c r="DO846" s="15"/>
      <c r="DP846" s="15"/>
      <c r="DQ846" s="15"/>
      <c r="DR846" s="15"/>
      <c r="DS846" s="15"/>
      <c r="DT846" s="15"/>
      <c r="DU846" s="15"/>
      <c r="DV846" s="15"/>
      <c r="DW846" s="15"/>
      <c r="DX846" s="15"/>
      <c r="DY846" s="15"/>
      <c r="DZ846" s="15"/>
      <c r="EA846" s="15"/>
      <c r="EB846" s="15"/>
      <c r="EC846" s="15"/>
      <c r="ED846" s="15"/>
      <c r="EE846" s="15"/>
      <c r="EF846" s="15"/>
      <c r="EG846" s="15"/>
      <c r="EH846" s="15"/>
      <c r="EI846" s="15"/>
      <c r="EJ846" s="15"/>
      <c r="EK846" s="15"/>
      <c r="EL846" s="15"/>
      <c r="EM846" s="15"/>
      <c r="EN846" s="15"/>
      <c r="EO846" s="15"/>
      <c r="EP846" s="15"/>
      <c r="EQ846" s="15"/>
      <c r="ER846" s="15"/>
      <c r="ES846" s="15"/>
      <c r="ET846" s="15"/>
      <c r="EU846" s="15"/>
      <c r="EV846" s="15"/>
      <c r="EW846" s="15"/>
      <c r="EX846" s="15"/>
      <c r="EY846" s="15"/>
      <c r="EZ846" s="15"/>
      <c r="FA846" s="15"/>
      <c r="FB846" s="15"/>
      <c r="FC846" s="15"/>
      <c r="FD846" s="15"/>
      <c r="FE846" s="15"/>
      <c r="FF846" s="15"/>
      <c r="FG846" s="15"/>
      <c r="FH846" s="15"/>
      <c r="FI846" s="15"/>
      <c r="FJ846" s="15"/>
      <c r="FK846" s="15"/>
      <c r="FL846" s="15"/>
      <c r="FM846" s="15"/>
      <c r="FN846" s="15"/>
      <c r="FO846" s="15"/>
      <c r="FP846" s="15"/>
      <c r="FQ846" s="15"/>
      <c r="FR846" s="15"/>
      <c r="FS846" s="15"/>
      <c r="FT846" s="15"/>
      <c r="FU846" s="15"/>
      <c r="FV846" s="15"/>
      <c r="FW846" s="15"/>
      <c r="FX846" s="15"/>
      <c r="FY846" s="15"/>
      <c r="FZ846" s="15"/>
      <c r="GA846" s="15"/>
      <c r="GB846" s="15"/>
      <c r="GC846" s="15"/>
      <c r="GD846" s="15"/>
      <c r="GE846" s="15"/>
      <c r="GF846" s="15"/>
      <c r="GG846" s="15"/>
      <c r="GH846" s="15"/>
      <c r="GI846" s="15"/>
      <c r="GJ846" s="15"/>
      <c r="GK846" s="15"/>
      <c r="GL846" s="15"/>
      <c r="GM846" s="15"/>
      <c r="GN846" s="15"/>
      <c r="GO846" s="15"/>
      <c r="GP846" s="15"/>
      <c r="GQ846" s="15"/>
      <c r="GR846" s="15"/>
      <c r="GS846" s="15"/>
      <c r="GT846" s="15"/>
      <c r="GU846" s="15"/>
      <c r="GV846" s="15"/>
      <c r="GW846" s="15"/>
      <c r="GX846" s="15"/>
      <c r="GY846" s="15"/>
    </row>
    <row r="847" spans="1:207" s="115" customFormat="1" ht="27" customHeight="1" x14ac:dyDescent="0.25">
      <c r="A847" s="197" t="s">
        <v>1514</v>
      </c>
      <c r="B847" s="45" t="s">
        <v>1881</v>
      </c>
      <c r="C847" s="179">
        <v>1959</v>
      </c>
      <c r="D847" s="179" t="s">
        <v>232</v>
      </c>
      <c r="E847" s="179" t="s">
        <v>20</v>
      </c>
      <c r="F847" s="64">
        <v>3</v>
      </c>
      <c r="G847" s="64">
        <v>2</v>
      </c>
      <c r="H847" s="44">
        <v>1254.4000000000001</v>
      </c>
      <c r="I847" s="44">
        <v>394.8</v>
      </c>
      <c r="J847" s="44">
        <v>1051</v>
      </c>
      <c r="K847" s="37">
        <f t="shared" si="172"/>
        <v>4094361.6000000006</v>
      </c>
      <c r="L847" s="47">
        <v>0</v>
      </c>
      <c r="M847" s="47">
        <v>0</v>
      </c>
      <c r="N847" s="47">
        <v>0</v>
      </c>
      <c r="O847" s="44">
        <f>'[1]Прод. прилож'!$C$1288</f>
        <v>4094361.6000000006</v>
      </c>
      <c r="P847" s="50">
        <f t="shared" si="177"/>
        <v>3264</v>
      </c>
      <c r="Q847" s="37">
        <v>9673</v>
      </c>
      <c r="R847" s="70" t="s">
        <v>96</v>
      </c>
      <c r="V847" s="116"/>
      <c r="W847" s="116"/>
      <c r="X847" s="116"/>
      <c r="Y847" s="116"/>
      <c r="Z847" s="116"/>
      <c r="AA847" s="116"/>
      <c r="AB847" s="116"/>
      <c r="AC847" s="116"/>
      <c r="AD847" s="116"/>
      <c r="AE847" s="116"/>
      <c r="AF847" s="116"/>
      <c r="AG847" s="116"/>
      <c r="AH847" s="116"/>
      <c r="AI847" s="116"/>
      <c r="AJ847" s="116"/>
      <c r="AK847" s="116"/>
      <c r="AL847" s="116"/>
      <c r="AM847" s="116"/>
      <c r="AN847" s="116"/>
      <c r="AO847" s="116"/>
      <c r="AP847" s="116"/>
      <c r="AQ847" s="116"/>
      <c r="AR847" s="116"/>
      <c r="AS847" s="116"/>
      <c r="AT847" s="116"/>
      <c r="AU847" s="116"/>
      <c r="AV847" s="116"/>
      <c r="AW847" s="116"/>
      <c r="AX847" s="116"/>
      <c r="AY847" s="116"/>
      <c r="AZ847" s="116"/>
      <c r="BA847" s="116"/>
      <c r="BB847" s="116"/>
      <c r="BC847" s="116"/>
      <c r="BD847" s="116"/>
      <c r="BE847" s="116"/>
      <c r="BF847" s="116"/>
      <c r="BG847" s="116"/>
      <c r="BH847" s="116"/>
      <c r="BI847" s="116"/>
      <c r="BJ847" s="116"/>
      <c r="BK847" s="116"/>
      <c r="BL847" s="116"/>
      <c r="BM847" s="116"/>
      <c r="BN847" s="116"/>
      <c r="BO847" s="116"/>
      <c r="BP847" s="116"/>
      <c r="BQ847" s="116"/>
      <c r="BR847" s="116"/>
      <c r="BS847" s="116"/>
      <c r="BT847" s="116"/>
      <c r="BU847" s="116"/>
      <c r="BV847" s="116"/>
      <c r="BW847" s="116"/>
      <c r="BX847" s="116"/>
      <c r="BY847" s="116"/>
      <c r="BZ847" s="116"/>
      <c r="CA847" s="116"/>
      <c r="CB847" s="116"/>
      <c r="CC847" s="116"/>
      <c r="CD847" s="116"/>
      <c r="CE847" s="116"/>
      <c r="CF847" s="116"/>
      <c r="CG847" s="116"/>
      <c r="CH847" s="116"/>
      <c r="CI847" s="116"/>
      <c r="CJ847" s="116"/>
      <c r="CK847" s="116"/>
      <c r="CL847" s="116"/>
      <c r="CM847" s="116"/>
      <c r="CN847" s="116"/>
      <c r="CO847" s="116"/>
      <c r="CP847" s="116"/>
      <c r="CQ847" s="116"/>
      <c r="CR847" s="116"/>
      <c r="CS847" s="116"/>
      <c r="CT847" s="116"/>
      <c r="CU847" s="116"/>
      <c r="CV847" s="116"/>
      <c r="CW847" s="116"/>
      <c r="CX847" s="116"/>
      <c r="CY847" s="116"/>
      <c r="CZ847" s="116"/>
      <c r="DA847" s="116"/>
      <c r="DB847" s="116"/>
      <c r="DC847" s="116"/>
      <c r="DD847" s="116"/>
      <c r="DE847" s="116"/>
      <c r="DF847" s="116"/>
      <c r="DG847" s="116"/>
      <c r="DH847" s="116"/>
      <c r="DI847" s="116"/>
      <c r="DJ847" s="116"/>
      <c r="DK847" s="116"/>
      <c r="DL847" s="116"/>
      <c r="DM847" s="116"/>
      <c r="DN847" s="116"/>
      <c r="DO847" s="116"/>
      <c r="DP847" s="116"/>
      <c r="DQ847" s="116"/>
      <c r="DR847" s="116"/>
      <c r="DS847" s="116"/>
      <c r="DT847" s="116"/>
      <c r="DU847" s="116"/>
      <c r="DV847" s="116"/>
      <c r="DW847" s="116"/>
      <c r="DX847" s="116"/>
      <c r="DY847" s="116"/>
      <c r="DZ847" s="116"/>
      <c r="EA847" s="116"/>
      <c r="EB847" s="116"/>
      <c r="EC847" s="116"/>
      <c r="ED847" s="116"/>
      <c r="EE847" s="116"/>
      <c r="EF847" s="116"/>
      <c r="EG847" s="116"/>
      <c r="EH847" s="116"/>
      <c r="EI847" s="116"/>
      <c r="EJ847" s="116"/>
      <c r="EK847" s="116"/>
      <c r="EL847" s="116"/>
      <c r="EM847" s="116"/>
      <c r="EN847" s="116"/>
      <c r="EO847" s="116"/>
      <c r="EP847" s="116"/>
      <c r="EQ847" s="116"/>
      <c r="ER847" s="116"/>
      <c r="ES847" s="116"/>
      <c r="ET847" s="116"/>
      <c r="EU847" s="116"/>
      <c r="EV847" s="116"/>
      <c r="EW847" s="116"/>
      <c r="EX847" s="116"/>
      <c r="EY847" s="116"/>
      <c r="EZ847" s="116"/>
      <c r="FA847" s="116"/>
      <c r="FB847" s="116"/>
      <c r="FC847" s="116"/>
      <c r="FD847" s="116"/>
      <c r="FE847" s="116"/>
      <c r="FF847" s="116"/>
      <c r="FG847" s="116"/>
      <c r="FH847" s="116"/>
      <c r="FI847" s="116"/>
      <c r="FJ847" s="116"/>
      <c r="FK847" s="116"/>
      <c r="FL847" s="116"/>
      <c r="FM847" s="116"/>
      <c r="FN847" s="116"/>
      <c r="FO847" s="116"/>
      <c r="FP847" s="116"/>
      <c r="FQ847" s="116"/>
      <c r="FR847" s="116"/>
      <c r="FS847" s="116"/>
      <c r="FT847" s="116"/>
      <c r="FU847" s="116"/>
      <c r="FV847" s="116"/>
      <c r="FW847" s="116"/>
      <c r="FX847" s="116"/>
      <c r="FY847" s="116"/>
      <c r="FZ847" s="116"/>
      <c r="GA847" s="116"/>
      <c r="GB847" s="116"/>
      <c r="GC847" s="116"/>
      <c r="GD847" s="116"/>
      <c r="GE847" s="116"/>
      <c r="GF847" s="116"/>
      <c r="GG847" s="116"/>
      <c r="GH847" s="116"/>
      <c r="GI847" s="116"/>
      <c r="GJ847" s="116"/>
      <c r="GK847" s="116"/>
      <c r="GL847" s="116"/>
      <c r="GM847" s="116"/>
      <c r="GN847" s="116"/>
      <c r="GO847" s="116"/>
      <c r="GP847" s="116"/>
      <c r="GQ847" s="116"/>
      <c r="GR847" s="116"/>
      <c r="GS847" s="116"/>
      <c r="GT847" s="116"/>
      <c r="GU847" s="116"/>
      <c r="GV847" s="116"/>
      <c r="GW847" s="116"/>
      <c r="GX847" s="116"/>
      <c r="GY847" s="116"/>
    </row>
    <row r="848" spans="1:207" s="15" customFormat="1" ht="25.15" customHeight="1" x14ac:dyDescent="0.25">
      <c r="A848" s="197" t="s">
        <v>1515</v>
      </c>
      <c r="B848" s="107" t="s">
        <v>1910</v>
      </c>
      <c r="C848" s="179">
        <v>1959</v>
      </c>
      <c r="D848" s="179" t="s">
        <v>232</v>
      </c>
      <c r="E848" s="179" t="s">
        <v>20</v>
      </c>
      <c r="F848" s="64">
        <v>4</v>
      </c>
      <c r="G848" s="64">
        <v>2</v>
      </c>
      <c r="H848" s="44">
        <v>745.5</v>
      </c>
      <c r="I848" s="44">
        <v>71.900000000000006</v>
      </c>
      <c r="J848" s="44">
        <v>673.6</v>
      </c>
      <c r="K848" s="37">
        <f t="shared" si="172"/>
        <v>2958992.5</v>
      </c>
      <c r="L848" s="47">
        <v>0</v>
      </c>
      <c r="M848" s="47">
        <v>0</v>
      </c>
      <c r="N848" s="47">
        <v>0</v>
      </c>
      <c r="O848" s="44">
        <f>'[1]Прод. прилож'!$C$1286</f>
        <v>2958992.5</v>
      </c>
      <c r="P848" s="50">
        <f t="shared" si="177"/>
        <v>3969.1381623071766</v>
      </c>
      <c r="Q848" s="37">
        <v>9673</v>
      </c>
      <c r="R848" s="70" t="s">
        <v>96</v>
      </c>
      <c r="S848" s="119" t="s">
        <v>1909</v>
      </c>
      <c r="T848" s="115"/>
      <c r="U848" s="115"/>
      <c r="V848" s="116"/>
      <c r="W848" s="116"/>
      <c r="X848" s="116"/>
      <c r="Y848" s="116"/>
      <c r="Z848" s="116"/>
      <c r="AA848" s="116"/>
      <c r="AB848" s="116"/>
      <c r="AC848" s="116"/>
      <c r="AD848" s="116"/>
      <c r="AE848" s="116"/>
      <c r="AF848" s="116"/>
      <c r="AG848" s="116"/>
      <c r="AH848" s="116"/>
      <c r="AI848" s="116"/>
      <c r="AJ848" s="116"/>
      <c r="AK848" s="116"/>
      <c r="AL848" s="116"/>
      <c r="AM848" s="116"/>
      <c r="AN848" s="116"/>
      <c r="AO848" s="116"/>
      <c r="AP848" s="116"/>
      <c r="AQ848" s="116"/>
      <c r="AR848" s="116"/>
      <c r="AS848" s="116"/>
      <c r="AT848" s="116"/>
      <c r="AU848" s="116"/>
      <c r="AV848" s="116"/>
      <c r="AW848" s="116"/>
      <c r="AX848" s="116"/>
      <c r="AY848" s="116"/>
      <c r="AZ848" s="116"/>
      <c r="BA848" s="116"/>
      <c r="BB848" s="116"/>
      <c r="BC848" s="116"/>
      <c r="BD848" s="116"/>
      <c r="BE848" s="116"/>
      <c r="BF848" s="116"/>
      <c r="BG848" s="116"/>
      <c r="BH848" s="116"/>
      <c r="BI848" s="116"/>
      <c r="BJ848" s="116"/>
      <c r="BK848" s="116"/>
      <c r="BL848" s="116"/>
      <c r="BM848" s="116"/>
      <c r="BN848" s="116"/>
      <c r="BO848" s="116"/>
      <c r="BP848" s="116"/>
      <c r="BQ848" s="116"/>
      <c r="BR848" s="116"/>
      <c r="BS848" s="116"/>
      <c r="BT848" s="116"/>
      <c r="BU848" s="116"/>
      <c r="BV848" s="116"/>
      <c r="BW848" s="116"/>
      <c r="BX848" s="116"/>
      <c r="BY848" s="116"/>
      <c r="BZ848" s="116"/>
      <c r="CA848" s="116"/>
      <c r="CB848" s="116"/>
      <c r="CC848" s="116"/>
      <c r="CD848" s="116"/>
      <c r="CE848" s="116"/>
      <c r="CF848" s="116"/>
      <c r="CG848" s="116"/>
      <c r="CH848" s="116"/>
      <c r="CI848" s="116"/>
      <c r="CJ848" s="116"/>
      <c r="CK848" s="116"/>
      <c r="CL848" s="116"/>
      <c r="CM848" s="116"/>
      <c r="CN848" s="116"/>
      <c r="CO848" s="116"/>
      <c r="CP848" s="116"/>
      <c r="CQ848" s="116"/>
      <c r="CR848" s="116"/>
      <c r="CS848" s="116"/>
      <c r="CT848" s="116"/>
      <c r="CU848" s="116"/>
      <c r="CV848" s="116"/>
      <c r="CW848" s="116"/>
      <c r="CX848" s="116"/>
      <c r="CY848" s="116"/>
      <c r="CZ848" s="116"/>
      <c r="DA848" s="116"/>
      <c r="DB848" s="116"/>
      <c r="DC848" s="116"/>
      <c r="DD848" s="116"/>
      <c r="DE848" s="116"/>
      <c r="DF848" s="116"/>
      <c r="DG848" s="116"/>
      <c r="DH848" s="116"/>
      <c r="DI848" s="116"/>
      <c r="DJ848" s="116"/>
      <c r="DK848" s="116"/>
      <c r="DL848" s="116"/>
      <c r="DM848" s="116"/>
      <c r="DN848" s="116"/>
      <c r="DO848" s="116"/>
      <c r="DP848" s="116"/>
      <c r="DQ848" s="116"/>
      <c r="DR848" s="116"/>
      <c r="DS848" s="116"/>
      <c r="DT848" s="116"/>
      <c r="DU848" s="116"/>
      <c r="DV848" s="116"/>
      <c r="DW848" s="116"/>
      <c r="DX848" s="116"/>
      <c r="DY848" s="116"/>
      <c r="DZ848" s="116"/>
      <c r="EA848" s="116"/>
      <c r="EB848" s="116"/>
      <c r="EC848" s="116"/>
      <c r="ED848" s="116"/>
      <c r="EE848" s="116"/>
      <c r="EF848" s="116"/>
      <c r="EG848" s="116"/>
      <c r="EH848" s="116"/>
      <c r="EI848" s="116"/>
      <c r="EJ848" s="116"/>
      <c r="EK848" s="116"/>
      <c r="EL848" s="116"/>
      <c r="EM848" s="116"/>
      <c r="EN848" s="116"/>
      <c r="EO848" s="116"/>
      <c r="EP848" s="116"/>
      <c r="EQ848" s="116"/>
      <c r="ER848" s="116"/>
      <c r="ES848" s="116"/>
      <c r="ET848" s="116"/>
      <c r="EU848" s="116"/>
      <c r="EV848" s="116"/>
      <c r="EW848" s="116"/>
      <c r="EX848" s="116"/>
      <c r="EY848" s="116"/>
      <c r="EZ848" s="116"/>
      <c r="FA848" s="116"/>
      <c r="FB848" s="116"/>
      <c r="FC848" s="116"/>
      <c r="FD848" s="116"/>
      <c r="FE848" s="116"/>
      <c r="FF848" s="116"/>
      <c r="FG848" s="116"/>
      <c r="FH848" s="116"/>
      <c r="FI848" s="116"/>
      <c r="FJ848" s="116"/>
      <c r="FK848" s="116"/>
      <c r="FL848" s="116"/>
      <c r="FM848" s="116"/>
      <c r="FN848" s="116"/>
      <c r="FO848" s="116"/>
      <c r="FP848" s="116"/>
      <c r="FQ848" s="116"/>
      <c r="FR848" s="116"/>
      <c r="FS848" s="116"/>
      <c r="FT848" s="116"/>
      <c r="FU848" s="116"/>
      <c r="FV848" s="116"/>
      <c r="FW848" s="116"/>
      <c r="FX848" s="116"/>
      <c r="FY848" s="116"/>
      <c r="FZ848" s="116"/>
      <c r="GA848" s="116"/>
      <c r="GB848" s="116"/>
      <c r="GC848" s="116"/>
      <c r="GD848" s="116"/>
      <c r="GE848" s="116"/>
      <c r="GF848" s="116"/>
      <c r="GG848" s="116"/>
      <c r="GH848" s="116"/>
      <c r="GI848" s="116"/>
      <c r="GJ848" s="116"/>
      <c r="GK848" s="116"/>
      <c r="GL848" s="116"/>
      <c r="GM848" s="116"/>
      <c r="GN848" s="116"/>
      <c r="GO848" s="116"/>
      <c r="GP848" s="116"/>
      <c r="GQ848" s="116"/>
      <c r="GR848" s="116"/>
      <c r="GS848" s="116"/>
      <c r="GT848" s="116"/>
      <c r="GU848" s="116"/>
      <c r="GV848" s="116"/>
      <c r="GW848" s="116"/>
      <c r="GX848" s="116"/>
      <c r="GY848" s="116"/>
    </row>
    <row r="849" spans="1:207" s="15" customFormat="1" ht="25.15" customHeight="1" x14ac:dyDescent="0.25">
      <c r="A849" s="197" t="s">
        <v>1516</v>
      </c>
      <c r="B849" s="45" t="s">
        <v>507</v>
      </c>
      <c r="C849" s="59">
        <v>1958</v>
      </c>
      <c r="D849" s="179" t="s">
        <v>232</v>
      </c>
      <c r="E849" s="58" t="s">
        <v>20</v>
      </c>
      <c r="F849" s="72">
        <v>5</v>
      </c>
      <c r="G849" s="72">
        <v>3</v>
      </c>
      <c r="H849" s="47">
        <v>4564</v>
      </c>
      <c r="I849" s="47">
        <v>886.1</v>
      </c>
      <c r="J849" s="47">
        <v>2948.18</v>
      </c>
      <c r="K849" s="37">
        <f t="shared" si="172"/>
        <v>17853441.859999999</v>
      </c>
      <c r="L849" s="44">
        <v>0</v>
      </c>
      <c r="M849" s="44">
        <v>0</v>
      </c>
      <c r="N849" s="44">
        <v>0</v>
      </c>
      <c r="O849" s="47">
        <f>'[1]Прод. прилож'!$C$345</f>
        <v>17853441.859999999</v>
      </c>
      <c r="P849" s="44">
        <f t="shared" si="177"/>
        <v>3911.7970771253285</v>
      </c>
      <c r="Q849" s="50">
        <v>9673</v>
      </c>
      <c r="R849" s="69" t="s">
        <v>94</v>
      </c>
      <c r="S849" s="57"/>
      <c r="T849" s="16"/>
      <c r="U849" s="16"/>
    </row>
    <row r="850" spans="1:207" s="15" customFormat="1" ht="25.15" customHeight="1" x14ac:dyDescent="0.25">
      <c r="A850" s="197" t="s">
        <v>1517</v>
      </c>
      <c r="B850" s="107" t="s">
        <v>508</v>
      </c>
      <c r="C850" s="58">
        <v>1972</v>
      </c>
      <c r="D850" s="179" t="s">
        <v>232</v>
      </c>
      <c r="E850" s="58" t="s">
        <v>22</v>
      </c>
      <c r="F850" s="72">
        <v>5</v>
      </c>
      <c r="G850" s="72">
        <v>8</v>
      </c>
      <c r="H850" s="47">
        <f t="shared" ref="H850:H858" si="178">I850+J850</f>
        <v>5808.49</v>
      </c>
      <c r="I850" s="47">
        <v>0</v>
      </c>
      <c r="J850" s="47">
        <v>5808.49</v>
      </c>
      <c r="K850" s="37">
        <f t="shared" si="172"/>
        <v>7061018.3999999994</v>
      </c>
      <c r="L850" s="44">
        <v>0</v>
      </c>
      <c r="M850" s="44">
        <v>0</v>
      </c>
      <c r="N850" s="44">
        <v>0</v>
      </c>
      <c r="O850" s="47">
        <f>'[1]Прод. прилож'!$C$1289</f>
        <v>7061018.3999999994</v>
      </c>
      <c r="P850" s="44">
        <f t="shared" si="177"/>
        <v>1215.6375236937654</v>
      </c>
      <c r="Q850" s="50">
        <v>9673</v>
      </c>
      <c r="R850" s="69" t="s">
        <v>96</v>
      </c>
      <c r="S850" s="57"/>
      <c r="T850" s="16"/>
      <c r="U850" s="16"/>
    </row>
    <row r="851" spans="1:207" s="15" customFormat="1" ht="25.15" customHeight="1" x14ac:dyDescent="0.25">
      <c r="A851" s="197" t="s">
        <v>1518</v>
      </c>
      <c r="B851" s="45" t="s">
        <v>509</v>
      </c>
      <c r="C851" s="58">
        <v>1965</v>
      </c>
      <c r="D851" s="179" t="s">
        <v>232</v>
      </c>
      <c r="E851" s="58" t="s">
        <v>20</v>
      </c>
      <c r="F851" s="72">
        <v>5</v>
      </c>
      <c r="G851" s="72">
        <v>2</v>
      </c>
      <c r="H851" s="47">
        <f t="shared" si="178"/>
        <v>1619.92</v>
      </c>
      <c r="I851" s="47">
        <v>115.2</v>
      </c>
      <c r="J851" s="47">
        <v>1504.72</v>
      </c>
      <c r="K851" s="37">
        <f t="shared" si="172"/>
        <v>4708900</v>
      </c>
      <c r="L851" s="44">
        <v>0</v>
      </c>
      <c r="M851" s="44">
        <v>0</v>
      </c>
      <c r="N851" s="44">
        <v>0</v>
      </c>
      <c r="O851" s="47">
        <f>'[1]Прод. прилож'!$C$1290</f>
        <v>4708900</v>
      </c>
      <c r="P851" s="44">
        <f t="shared" si="177"/>
        <v>2906.8719442935453</v>
      </c>
      <c r="Q851" s="50">
        <v>9673</v>
      </c>
      <c r="R851" s="69" t="s">
        <v>96</v>
      </c>
      <c r="S851" s="57"/>
      <c r="T851" s="16"/>
      <c r="U851" s="16"/>
    </row>
    <row r="852" spans="1:207" s="15" customFormat="1" ht="25.15" customHeight="1" x14ac:dyDescent="0.25">
      <c r="A852" s="197" t="s">
        <v>1519</v>
      </c>
      <c r="B852" s="45" t="s">
        <v>510</v>
      </c>
      <c r="C852" s="58">
        <v>1954</v>
      </c>
      <c r="D852" s="179" t="s">
        <v>232</v>
      </c>
      <c r="E852" s="58" t="s">
        <v>20</v>
      </c>
      <c r="F852" s="72">
        <v>2</v>
      </c>
      <c r="G852" s="72">
        <v>2</v>
      </c>
      <c r="H852" s="47">
        <v>497</v>
      </c>
      <c r="I852" s="47">
        <v>0</v>
      </c>
      <c r="J852" s="47">
        <v>381.89</v>
      </c>
      <c r="K852" s="37">
        <f t="shared" si="172"/>
        <v>2021993.43</v>
      </c>
      <c r="L852" s="44">
        <v>0</v>
      </c>
      <c r="M852" s="44">
        <v>0</v>
      </c>
      <c r="N852" s="44">
        <v>0</v>
      </c>
      <c r="O852" s="47">
        <f>'[1]Прод. прилож'!$C$347</f>
        <v>2021993.43</v>
      </c>
      <c r="P852" s="44">
        <f t="shared" si="177"/>
        <v>4068.3972434607645</v>
      </c>
      <c r="Q852" s="50">
        <v>9673</v>
      </c>
      <c r="R852" s="69" t="s">
        <v>94</v>
      </c>
      <c r="S852" s="57"/>
      <c r="T852" s="16"/>
      <c r="U852" s="16"/>
    </row>
    <row r="853" spans="1:207" s="15" customFormat="1" ht="25.15" customHeight="1" x14ac:dyDescent="0.25">
      <c r="A853" s="197" t="s">
        <v>1520</v>
      </c>
      <c r="B853" s="45" t="s">
        <v>511</v>
      </c>
      <c r="C853" s="58">
        <v>1965</v>
      </c>
      <c r="D853" s="179" t="s">
        <v>232</v>
      </c>
      <c r="E853" s="58" t="s">
        <v>20</v>
      </c>
      <c r="F853" s="72">
        <v>5</v>
      </c>
      <c r="G853" s="72">
        <v>2</v>
      </c>
      <c r="H853" s="47">
        <f t="shared" si="178"/>
        <v>1606.54</v>
      </c>
      <c r="I853" s="47">
        <v>0</v>
      </c>
      <c r="J853" s="47">
        <v>1606.54</v>
      </c>
      <c r="K853" s="37">
        <f t="shared" si="172"/>
        <v>4696500</v>
      </c>
      <c r="L853" s="44">
        <v>0</v>
      </c>
      <c r="M853" s="44">
        <v>0</v>
      </c>
      <c r="N853" s="44">
        <v>0</v>
      </c>
      <c r="O853" s="47">
        <f>'[1]Прод. прилож'!$C$1291</f>
        <v>4696500</v>
      </c>
      <c r="P853" s="44">
        <f t="shared" si="177"/>
        <v>2923.3632527045702</v>
      </c>
      <c r="Q853" s="50">
        <v>9673</v>
      </c>
      <c r="R853" s="69" t="s">
        <v>96</v>
      </c>
      <c r="S853" s="57"/>
      <c r="T853" s="16"/>
      <c r="U853" s="16"/>
    </row>
    <row r="854" spans="1:207" s="15" customFormat="1" ht="25.15" customHeight="1" x14ac:dyDescent="0.25">
      <c r="A854" s="197" t="s">
        <v>2460</v>
      </c>
      <c r="B854" s="107" t="s">
        <v>512</v>
      </c>
      <c r="C854" s="58">
        <v>1964</v>
      </c>
      <c r="D854" s="179" t="s">
        <v>232</v>
      </c>
      <c r="E854" s="58" t="s">
        <v>20</v>
      </c>
      <c r="F854" s="72">
        <v>5</v>
      </c>
      <c r="G854" s="72">
        <v>2</v>
      </c>
      <c r="H854" s="47">
        <f t="shared" si="178"/>
        <v>1606.69</v>
      </c>
      <c r="I854" s="47">
        <v>0</v>
      </c>
      <c r="J854" s="47">
        <v>1606.69</v>
      </c>
      <c r="K854" s="37">
        <f t="shared" si="172"/>
        <v>3664975</v>
      </c>
      <c r="L854" s="44">
        <v>0</v>
      </c>
      <c r="M854" s="44">
        <v>0</v>
      </c>
      <c r="N854" s="44">
        <v>0</v>
      </c>
      <c r="O854" s="47">
        <f>'[1]Прод. прилож'!$C$863</f>
        <v>3664975</v>
      </c>
      <c r="P854" s="44">
        <f t="shared" si="177"/>
        <v>2281.0716441877398</v>
      </c>
      <c r="Q854" s="50">
        <v>9673</v>
      </c>
      <c r="R854" s="69" t="s">
        <v>95</v>
      </c>
      <c r="S854" s="57"/>
      <c r="T854" s="16"/>
      <c r="U854" s="16"/>
    </row>
    <row r="855" spans="1:207" s="116" customFormat="1" ht="22.9" customHeight="1" x14ac:dyDescent="0.25">
      <c r="A855" s="197" t="s">
        <v>1521</v>
      </c>
      <c r="B855" s="107" t="s">
        <v>513</v>
      </c>
      <c r="C855" s="58">
        <v>1964</v>
      </c>
      <c r="D855" s="179" t="s">
        <v>232</v>
      </c>
      <c r="E855" s="58" t="s">
        <v>20</v>
      </c>
      <c r="F855" s="72">
        <v>5</v>
      </c>
      <c r="G855" s="72">
        <v>3</v>
      </c>
      <c r="H855" s="47">
        <f t="shared" si="178"/>
        <v>2548.4699999999998</v>
      </c>
      <c r="I855" s="47">
        <v>0</v>
      </c>
      <c r="J855" s="47">
        <v>2548.4699999999998</v>
      </c>
      <c r="K855" s="37">
        <f t="shared" ref="K855:K918" si="179">SUM(L855:O855)</f>
        <v>4439975</v>
      </c>
      <c r="L855" s="44">
        <v>0</v>
      </c>
      <c r="M855" s="44">
        <v>0</v>
      </c>
      <c r="N855" s="44">
        <v>0</v>
      </c>
      <c r="O855" s="47">
        <f>'[1]Прод. прилож'!$C$864</f>
        <v>4439975</v>
      </c>
      <c r="P855" s="44">
        <f t="shared" si="177"/>
        <v>1742.2119938629846</v>
      </c>
      <c r="Q855" s="50">
        <v>9673</v>
      </c>
      <c r="R855" s="69" t="s">
        <v>95</v>
      </c>
      <c r="S855" s="16"/>
      <c r="T855" s="16"/>
      <c r="U855" s="16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 s="15"/>
      <c r="AV855" s="15"/>
      <c r="AW855" s="15"/>
      <c r="AX855" s="15"/>
      <c r="AY855" s="15"/>
      <c r="AZ855" s="15"/>
      <c r="BA855" s="15"/>
      <c r="BB855" s="15"/>
      <c r="BC855" s="15"/>
      <c r="BD855" s="15"/>
      <c r="BE855" s="15"/>
      <c r="BF855" s="15"/>
      <c r="BG855" s="15"/>
      <c r="BH855" s="15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5"/>
      <c r="DA855" s="15"/>
      <c r="DB855" s="15"/>
      <c r="DC855" s="15"/>
      <c r="DD855" s="15"/>
      <c r="DE855" s="15"/>
      <c r="DF855" s="15"/>
      <c r="DG855" s="15"/>
      <c r="DH855" s="15"/>
      <c r="DI855" s="15"/>
      <c r="DJ855" s="15"/>
      <c r="DK855" s="15"/>
      <c r="DL855" s="15"/>
      <c r="DM855" s="15"/>
      <c r="DN855" s="15"/>
      <c r="DO855" s="15"/>
      <c r="DP855" s="15"/>
      <c r="DQ855" s="15"/>
      <c r="DR855" s="15"/>
      <c r="DS855" s="15"/>
      <c r="DT855" s="15"/>
      <c r="DU855" s="15"/>
      <c r="DV855" s="15"/>
      <c r="DW855" s="15"/>
      <c r="DX855" s="15"/>
      <c r="DY855" s="15"/>
      <c r="DZ855" s="15"/>
      <c r="EA855" s="15"/>
      <c r="EB855" s="15"/>
      <c r="EC855" s="15"/>
      <c r="ED855" s="15"/>
      <c r="EE855" s="15"/>
      <c r="EF855" s="15"/>
      <c r="EG855" s="15"/>
      <c r="EH855" s="15"/>
      <c r="EI855" s="15"/>
      <c r="EJ855" s="15"/>
      <c r="EK855" s="15"/>
      <c r="EL855" s="15"/>
      <c r="EM855" s="15"/>
      <c r="EN855" s="15"/>
      <c r="EO855" s="15"/>
      <c r="EP855" s="15"/>
      <c r="EQ855" s="15"/>
      <c r="ER855" s="15"/>
      <c r="ES855" s="15"/>
      <c r="ET855" s="15"/>
      <c r="EU855" s="15"/>
      <c r="EV855" s="15"/>
      <c r="EW855" s="15"/>
      <c r="EX855" s="15"/>
      <c r="EY855" s="15"/>
      <c r="EZ855" s="15"/>
      <c r="FA855" s="15"/>
      <c r="FB855" s="15"/>
      <c r="FC855" s="15"/>
      <c r="FD855" s="15"/>
      <c r="FE855" s="15"/>
      <c r="FF855" s="15"/>
      <c r="FG855" s="15"/>
      <c r="FH855" s="15"/>
      <c r="FI855" s="15"/>
      <c r="FJ855" s="15"/>
      <c r="FK855" s="15"/>
      <c r="FL855" s="15"/>
      <c r="FM855" s="15"/>
      <c r="FN855" s="15"/>
      <c r="FO855" s="15"/>
      <c r="FP855" s="15"/>
      <c r="FQ855" s="15"/>
      <c r="FR855" s="15"/>
      <c r="FS855" s="15"/>
      <c r="FT855" s="15"/>
      <c r="FU855" s="15"/>
      <c r="FV855" s="15"/>
      <c r="FW855" s="15"/>
      <c r="FX855" s="15"/>
      <c r="FY855" s="15"/>
      <c r="FZ855" s="15"/>
      <c r="GA855" s="15"/>
      <c r="GB855" s="15"/>
      <c r="GC855" s="15"/>
      <c r="GD855" s="15"/>
      <c r="GE855" s="15"/>
      <c r="GF855" s="15"/>
      <c r="GG855" s="15"/>
      <c r="GH855" s="15"/>
      <c r="GI855" s="15"/>
      <c r="GJ855" s="15"/>
      <c r="GK855" s="15"/>
      <c r="GL855" s="15"/>
      <c r="GM855" s="15"/>
      <c r="GN855" s="15"/>
      <c r="GO855" s="15"/>
      <c r="GP855" s="15"/>
      <c r="GQ855" s="15"/>
      <c r="GR855" s="15"/>
      <c r="GS855" s="15"/>
      <c r="GT855" s="15"/>
      <c r="GU855" s="15"/>
      <c r="GV855" s="15"/>
      <c r="GW855" s="15"/>
      <c r="GX855" s="15"/>
      <c r="GY855" s="15"/>
    </row>
    <row r="856" spans="1:207" s="15" customFormat="1" ht="25.15" customHeight="1" x14ac:dyDescent="0.25">
      <c r="A856" s="197" t="s">
        <v>1522</v>
      </c>
      <c r="B856" s="107" t="s">
        <v>514</v>
      </c>
      <c r="C856" s="61">
        <v>1955</v>
      </c>
      <c r="D856" s="179" t="s">
        <v>232</v>
      </c>
      <c r="E856" s="58" t="s">
        <v>20</v>
      </c>
      <c r="F856" s="72">
        <v>2</v>
      </c>
      <c r="G856" s="72">
        <v>1</v>
      </c>
      <c r="H856" s="47">
        <f t="shared" si="178"/>
        <v>537.4</v>
      </c>
      <c r="I856" s="47">
        <v>0</v>
      </c>
      <c r="J856" s="47">
        <v>537.4</v>
      </c>
      <c r="K856" s="37">
        <f t="shared" si="179"/>
        <v>5538925</v>
      </c>
      <c r="L856" s="44">
        <v>0</v>
      </c>
      <c r="M856" s="44">
        <v>0</v>
      </c>
      <c r="N856" s="44">
        <v>0</v>
      </c>
      <c r="O856" s="47">
        <f>'[1]Прод. прилож'!$C$348</f>
        <v>5538925</v>
      </c>
      <c r="P856" s="44">
        <f t="shared" si="177"/>
        <v>10306.89430591738</v>
      </c>
      <c r="Q856" s="50">
        <v>9673</v>
      </c>
      <c r="R856" s="69" t="s">
        <v>94</v>
      </c>
      <c r="S856" s="57"/>
      <c r="T856" s="16"/>
      <c r="U856" s="16"/>
    </row>
    <row r="857" spans="1:207" s="15" customFormat="1" ht="25.15" customHeight="1" x14ac:dyDescent="0.25">
      <c r="A857" s="197" t="s">
        <v>1523</v>
      </c>
      <c r="B857" s="45" t="s">
        <v>515</v>
      </c>
      <c r="C857" s="179">
        <v>1957</v>
      </c>
      <c r="D857" s="179" t="s">
        <v>232</v>
      </c>
      <c r="E857" s="179" t="s">
        <v>20</v>
      </c>
      <c r="F857" s="72">
        <v>2</v>
      </c>
      <c r="G857" s="72">
        <v>2</v>
      </c>
      <c r="H857" s="47">
        <f t="shared" si="178"/>
        <v>633.5</v>
      </c>
      <c r="I857" s="47">
        <v>0</v>
      </c>
      <c r="J857" s="47">
        <v>633.5</v>
      </c>
      <c r="K857" s="37">
        <f t="shared" si="179"/>
        <v>8167570</v>
      </c>
      <c r="L857" s="44">
        <v>0</v>
      </c>
      <c r="M857" s="44">
        <v>0</v>
      </c>
      <c r="N857" s="44">
        <v>0</v>
      </c>
      <c r="O857" s="47">
        <f>'[1]Прод. прилож'!$C$349</f>
        <v>8167570</v>
      </c>
      <c r="P857" s="44">
        <f t="shared" si="177"/>
        <v>12892.770323599052</v>
      </c>
      <c r="Q857" s="50">
        <v>9673</v>
      </c>
      <c r="R857" s="69" t="s">
        <v>94</v>
      </c>
      <c r="S857" s="57"/>
      <c r="T857" s="16"/>
      <c r="U857" s="16"/>
    </row>
    <row r="858" spans="1:207" s="15" customFormat="1" ht="25.15" customHeight="1" x14ac:dyDescent="0.25">
      <c r="A858" s="197" t="s">
        <v>1524</v>
      </c>
      <c r="B858" s="107" t="s">
        <v>516</v>
      </c>
      <c r="C858" s="61">
        <v>1955</v>
      </c>
      <c r="D858" s="179" t="s">
        <v>232</v>
      </c>
      <c r="E858" s="58" t="s">
        <v>20</v>
      </c>
      <c r="F858" s="72">
        <v>2</v>
      </c>
      <c r="G858" s="72">
        <v>2</v>
      </c>
      <c r="H858" s="47">
        <f t="shared" si="178"/>
        <v>630.1</v>
      </c>
      <c r="I858" s="47">
        <v>0</v>
      </c>
      <c r="J858" s="47">
        <v>630.1</v>
      </c>
      <c r="K858" s="37">
        <f t="shared" si="179"/>
        <v>5091750</v>
      </c>
      <c r="L858" s="44">
        <v>0</v>
      </c>
      <c r="M858" s="44">
        <v>0</v>
      </c>
      <c r="N858" s="44">
        <v>0</v>
      </c>
      <c r="O858" s="47">
        <f>'[1]Прод. прилож'!$C$350</f>
        <v>5091750</v>
      </c>
      <c r="P858" s="44">
        <f t="shared" si="177"/>
        <v>8080.8601809236625</v>
      </c>
      <c r="Q858" s="50">
        <v>9673</v>
      </c>
      <c r="R858" s="69" t="s">
        <v>94</v>
      </c>
      <c r="S858" s="57"/>
      <c r="T858" s="16"/>
      <c r="U858" s="16"/>
    </row>
    <row r="859" spans="1:207" s="15" customFormat="1" ht="25.15" customHeight="1" x14ac:dyDescent="0.25">
      <c r="A859" s="69" t="s">
        <v>1525</v>
      </c>
      <c r="B859" s="107" t="s">
        <v>517</v>
      </c>
      <c r="C859" s="58">
        <v>1953</v>
      </c>
      <c r="D859" s="200" t="s">
        <v>232</v>
      </c>
      <c r="E859" s="58" t="s">
        <v>20</v>
      </c>
      <c r="F859" s="72">
        <v>2</v>
      </c>
      <c r="G859" s="72">
        <v>2</v>
      </c>
      <c r="H859" s="47">
        <v>812.8</v>
      </c>
      <c r="I859" s="47">
        <v>0</v>
      </c>
      <c r="J859" s="47">
        <v>616.1</v>
      </c>
      <c r="K859" s="37">
        <f t="shared" si="179"/>
        <v>5856502.7899999991</v>
      </c>
      <c r="L859" s="44">
        <v>0</v>
      </c>
      <c r="M859" s="44">
        <v>0</v>
      </c>
      <c r="N859" s="44">
        <v>0</v>
      </c>
      <c r="O859" s="47">
        <f>'[1]Прод. прилож'!$C$351</f>
        <v>5856502.7899999991</v>
      </c>
      <c r="P859" s="44">
        <f t="shared" si="177"/>
        <v>7205.3429995078732</v>
      </c>
      <c r="Q859" s="50">
        <v>9673</v>
      </c>
      <c r="R859" s="69" t="s">
        <v>94</v>
      </c>
      <c r="S859" s="65"/>
      <c r="T859" s="17"/>
      <c r="U859" s="16"/>
    </row>
    <row r="860" spans="1:207" s="15" customFormat="1" ht="31.9" customHeight="1" x14ac:dyDescent="0.25">
      <c r="A860" s="69" t="s">
        <v>1526</v>
      </c>
      <c r="B860" s="45" t="s">
        <v>892</v>
      </c>
      <c r="C860" s="200">
        <v>1966</v>
      </c>
      <c r="D860" s="200" t="s">
        <v>232</v>
      </c>
      <c r="E860" s="58" t="s">
        <v>20</v>
      </c>
      <c r="F860" s="72">
        <v>5</v>
      </c>
      <c r="G860" s="72">
        <v>3</v>
      </c>
      <c r="H860" s="47">
        <v>2683.2</v>
      </c>
      <c r="I860" s="47">
        <v>609.29999999999995</v>
      </c>
      <c r="J860" s="47">
        <v>2073.9</v>
      </c>
      <c r="K860" s="37">
        <f t="shared" si="179"/>
        <v>29092308</v>
      </c>
      <c r="L860" s="44">
        <v>0</v>
      </c>
      <c r="M860" s="44">
        <v>0</v>
      </c>
      <c r="N860" s="44">
        <v>0</v>
      </c>
      <c r="O860" s="47">
        <f>'[1]Прод. прилож'!$C$1292</f>
        <v>29092308</v>
      </c>
      <c r="P860" s="44">
        <f t="shared" si="177"/>
        <v>10842.392665474061</v>
      </c>
      <c r="Q860" s="50">
        <v>9673</v>
      </c>
      <c r="R860" s="69" t="s">
        <v>96</v>
      </c>
      <c r="S860" s="57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DC860" s="16"/>
      <c r="DD860" s="16"/>
      <c r="DE860" s="16"/>
      <c r="DF860" s="16"/>
      <c r="DG860" s="16"/>
      <c r="DH860" s="16"/>
      <c r="DI860" s="16"/>
      <c r="DJ860" s="16"/>
      <c r="DK860" s="16"/>
      <c r="DL860" s="16"/>
      <c r="DM860" s="16"/>
      <c r="DN860" s="16"/>
      <c r="DO860" s="16"/>
      <c r="DP860" s="16"/>
      <c r="DQ860" s="16"/>
      <c r="DR860" s="16"/>
      <c r="DS860" s="16"/>
      <c r="DT860" s="16"/>
      <c r="DU860" s="16"/>
      <c r="DV860" s="16"/>
      <c r="DW860" s="16"/>
      <c r="DX860" s="16"/>
      <c r="DY860" s="16"/>
      <c r="DZ860" s="16"/>
      <c r="EA860" s="16"/>
      <c r="EB860" s="16"/>
      <c r="EC860" s="16"/>
      <c r="ED860" s="16"/>
      <c r="EE860" s="16"/>
      <c r="EF860" s="16"/>
      <c r="EG860" s="16"/>
      <c r="EH860" s="16"/>
      <c r="EI860" s="16"/>
      <c r="EJ860" s="16"/>
      <c r="EK860" s="16"/>
      <c r="EL860" s="16"/>
      <c r="EM860" s="16"/>
      <c r="EN860" s="16"/>
      <c r="EO860" s="16"/>
      <c r="EP860" s="16"/>
      <c r="EQ860" s="16"/>
      <c r="ER860" s="16"/>
      <c r="ES860" s="16"/>
      <c r="ET860" s="16"/>
      <c r="EU860" s="16"/>
      <c r="EV860" s="16"/>
      <c r="EW860" s="16"/>
      <c r="EX860" s="16"/>
      <c r="EY860" s="16"/>
      <c r="EZ860" s="16"/>
      <c r="FA860" s="16"/>
      <c r="FB860" s="16"/>
      <c r="FC860" s="16"/>
      <c r="FD860" s="16"/>
      <c r="FE860" s="16"/>
      <c r="FF860" s="16"/>
      <c r="FG860" s="16"/>
      <c r="FH860" s="16"/>
      <c r="FI860" s="16"/>
      <c r="FJ860" s="16"/>
      <c r="FK860" s="16"/>
      <c r="FL860" s="16"/>
      <c r="FM860" s="16"/>
      <c r="FN860" s="16"/>
      <c r="FO860" s="16"/>
      <c r="FP860" s="16"/>
      <c r="FQ860" s="16"/>
      <c r="FR860" s="16"/>
      <c r="FS860" s="16"/>
      <c r="FT860" s="16"/>
      <c r="FU860" s="16"/>
      <c r="FV860" s="16"/>
      <c r="FW860" s="16"/>
      <c r="FX860" s="16"/>
      <c r="FY860" s="16"/>
      <c r="FZ860" s="16"/>
      <c r="GA860" s="16"/>
      <c r="GB860" s="16"/>
      <c r="GC860" s="16"/>
      <c r="GD860" s="16"/>
      <c r="GE860" s="16"/>
      <c r="GF860" s="16"/>
      <c r="GG860" s="16"/>
      <c r="GH860" s="16"/>
      <c r="GI860" s="16"/>
      <c r="GJ860" s="16"/>
      <c r="GK860" s="16"/>
      <c r="GL860" s="16"/>
      <c r="GM860" s="16"/>
      <c r="GN860" s="16"/>
      <c r="GO860" s="16"/>
      <c r="GP860" s="16"/>
      <c r="GQ860" s="16"/>
      <c r="GR860" s="16"/>
      <c r="GS860" s="16"/>
      <c r="GT860" s="16"/>
      <c r="GU860" s="16"/>
      <c r="GV860" s="16"/>
      <c r="GW860" s="16"/>
      <c r="GX860" s="16"/>
      <c r="GY860" s="16"/>
    </row>
    <row r="861" spans="1:207" s="15" customFormat="1" ht="25.15" customHeight="1" x14ac:dyDescent="0.25">
      <c r="A861" s="197" t="s">
        <v>1527</v>
      </c>
      <c r="B861" s="45" t="s">
        <v>518</v>
      </c>
      <c r="C861" s="179">
        <v>1963</v>
      </c>
      <c r="D861" s="179" t="s">
        <v>232</v>
      </c>
      <c r="E861" s="179" t="s">
        <v>20</v>
      </c>
      <c r="F861" s="72">
        <v>2</v>
      </c>
      <c r="G861" s="72">
        <v>2</v>
      </c>
      <c r="H861" s="47">
        <f>J861+I861</f>
        <v>779.78</v>
      </c>
      <c r="I861" s="48">
        <v>415.39</v>
      </c>
      <c r="J861" s="47">
        <v>364.39</v>
      </c>
      <c r="K861" s="37">
        <f t="shared" si="179"/>
        <v>3036450</v>
      </c>
      <c r="L861" s="44">
        <v>0</v>
      </c>
      <c r="M861" s="44">
        <v>0</v>
      </c>
      <c r="N861" s="44">
        <v>0</v>
      </c>
      <c r="O861" s="47">
        <f>'[1]Прод. прилож'!$C$865</f>
        <v>3036450</v>
      </c>
      <c r="P861" s="44">
        <f t="shared" si="177"/>
        <v>3893.9829182589961</v>
      </c>
      <c r="Q861" s="50">
        <v>9673</v>
      </c>
      <c r="R861" s="69" t="s">
        <v>95</v>
      </c>
      <c r="S861" s="57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  <c r="DQ861" s="16"/>
      <c r="DR861" s="16"/>
      <c r="DS861" s="16"/>
      <c r="DT861" s="16"/>
      <c r="DU861" s="16"/>
      <c r="DV861" s="16"/>
      <c r="DW861" s="16"/>
      <c r="DX861" s="16"/>
      <c r="DY861" s="16"/>
      <c r="DZ861" s="16"/>
      <c r="EA861" s="16"/>
      <c r="EB861" s="16"/>
      <c r="EC861" s="16"/>
      <c r="ED861" s="16"/>
      <c r="EE861" s="16"/>
      <c r="EF861" s="16"/>
      <c r="EG861" s="16"/>
      <c r="EH861" s="16"/>
      <c r="EI861" s="16"/>
      <c r="EJ861" s="16"/>
      <c r="EK861" s="16"/>
      <c r="EL861" s="16"/>
      <c r="EM861" s="16"/>
      <c r="EN861" s="16"/>
      <c r="EO861" s="16"/>
      <c r="EP861" s="16"/>
      <c r="EQ861" s="16"/>
      <c r="ER861" s="16"/>
      <c r="ES861" s="16"/>
      <c r="ET861" s="16"/>
      <c r="EU861" s="16"/>
      <c r="EV861" s="16"/>
      <c r="EW861" s="16"/>
      <c r="EX861" s="16"/>
      <c r="EY861" s="16"/>
      <c r="EZ861" s="16"/>
      <c r="FA861" s="16"/>
      <c r="FB861" s="16"/>
      <c r="FC861" s="16"/>
      <c r="FD861" s="16"/>
      <c r="FE861" s="16"/>
      <c r="FF861" s="16"/>
      <c r="FG861" s="16"/>
      <c r="FH861" s="16"/>
      <c r="FI861" s="16"/>
      <c r="FJ861" s="16"/>
      <c r="FK861" s="16"/>
      <c r="FL861" s="16"/>
      <c r="FM861" s="16"/>
      <c r="FN861" s="16"/>
      <c r="FO861" s="16"/>
      <c r="FP861" s="16"/>
      <c r="FQ861" s="16"/>
      <c r="FR861" s="16"/>
      <c r="FS861" s="16"/>
      <c r="FT861" s="16"/>
      <c r="FU861" s="16"/>
      <c r="FV861" s="16"/>
      <c r="FW861" s="16"/>
      <c r="FX861" s="16"/>
      <c r="FY861" s="16"/>
      <c r="FZ861" s="16"/>
      <c r="GA861" s="16"/>
      <c r="GB861" s="16"/>
      <c r="GC861" s="16"/>
      <c r="GD861" s="16"/>
      <c r="GE861" s="16"/>
      <c r="GF861" s="16"/>
      <c r="GG861" s="16"/>
      <c r="GH861" s="16"/>
      <c r="GI861" s="16"/>
      <c r="GJ861" s="16"/>
      <c r="GK861" s="16"/>
      <c r="GL861" s="16"/>
      <c r="GM861" s="16"/>
      <c r="GN861" s="16"/>
      <c r="GO861" s="16"/>
      <c r="GP861" s="16"/>
      <c r="GQ861" s="16"/>
      <c r="GR861" s="16"/>
      <c r="GS861" s="16"/>
      <c r="GT861" s="16"/>
      <c r="GU861" s="16"/>
      <c r="GV861" s="16"/>
      <c r="GW861" s="16"/>
      <c r="GX861" s="16"/>
      <c r="GY861" s="16"/>
    </row>
    <row r="862" spans="1:207" s="15" customFormat="1" ht="25.15" customHeight="1" x14ac:dyDescent="0.25">
      <c r="A862" s="197" t="s">
        <v>1528</v>
      </c>
      <c r="B862" s="45" t="s">
        <v>519</v>
      </c>
      <c r="C862" s="58">
        <v>1965</v>
      </c>
      <c r="D862" s="179" t="s">
        <v>232</v>
      </c>
      <c r="E862" s="72" t="s">
        <v>20</v>
      </c>
      <c r="F862" s="72">
        <v>2</v>
      </c>
      <c r="G862" s="72">
        <v>2</v>
      </c>
      <c r="H862" s="47">
        <f>J862+I862</f>
        <v>793.56</v>
      </c>
      <c r="I862" s="47">
        <v>421.78</v>
      </c>
      <c r="J862" s="47">
        <v>371.78</v>
      </c>
      <c r="K862" s="37">
        <f t="shared" si="179"/>
        <v>3082950</v>
      </c>
      <c r="L862" s="44">
        <v>0</v>
      </c>
      <c r="M862" s="44">
        <v>0</v>
      </c>
      <c r="N862" s="44">
        <v>0</v>
      </c>
      <c r="O862" s="47">
        <f>'[1]Прод. прилож'!$C$1293</f>
        <v>3082950</v>
      </c>
      <c r="P862" s="44">
        <f t="shared" si="177"/>
        <v>3884.9614395886892</v>
      </c>
      <c r="Q862" s="50">
        <v>9673</v>
      </c>
      <c r="R862" s="69" t="s">
        <v>96</v>
      </c>
      <c r="S862" s="57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DC862" s="16"/>
      <c r="DD862" s="16"/>
      <c r="DE862" s="16"/>
      <c r="DF862" s="16"/>
      <c r="DG862" s="16"/>
      <c r="DH862" s="16"/>
      <c r="DI862" s="16"/>
      <c r="DJ862" s="16"/>
      <c r="DK862" s="16"/>
      <c r="DL862" s="16"/>
      <c r="DM862" s="16"/>
      <c r="DN862" s="16"/>
      <c r="DO862" s="16"/>
      <c r="DP862" s="16"/>
      <c r="DQ862" s="16"/>
      <c r="DR862" s="16"/>
      <c r="DS862" s="16"/>
      <c r="DT862" s="16"/>
      <c r="DU862" s="16"/>
      <c r="DV862" s="16"/>
      <c r="DW862" s="16"/>
      <c r="DX862" s="16"/>
      <c r="DY862" s="16"/>
      <c r="DZ862" s="16"/>
      <c r="EA862" s="16"/>
      <c r="EB862" s="16"/>
      <c r="EC862" s="16"/>
      <c r="ED862" s="16"/>
      <c r="EE862" s="16"/>
      <c r="EF862" s="16"/>
      <c r="EG862" s="16"/>
      <c r="EH862" s="16"/>
      <c r="EI862" s="16"/>
      <c r="EJ862" s="16"/>
      <c r="EK862" s="16"/>
      <c r="EL862" s="16"/>
      <c r="EM862" s="16"/>
      <c r="EN862" s="16"/>
      <c r="EO862" s="16"/>
      <c r="EP862" s="16"/>
      <c r="EQ862" s="16"/>
      <c r="ER862" s="16"/>
      <c r="ES862" s="16"/>
      <c r="ET862" s="16"/>
      <c r="EU862" s="16"/>
      <c r="EV862" s="16"/>
      <c r="EW862" s="16"/>
      <c r="EX862" s="16"/>
      <c r="EY862" s="16"/>
      <c r="EZ862" s="16"/>
      <c r="FA862" s="16"/>
      <c r="FB862" s="16"/>
      <c r="FC862" s="16"/>
      <c r="FD862" s="16"/>
      <c r="FE862" s="16"/>
      <c r="FF862" s="16"/>
      <c r="FG862" s="16"/>
      <c r="FH862" s="16"/>
      <c r="FI862" s="16"/>
      <c r="FJ862" s="16"/>
      <c r="FK862" s="16"/>
      <c r="FL862" s="16"/>
      <c r="FM862" s="16"/>
      <c r="FN862" s="16"/>
      <c r="FO862" s="16"/>
      <c r="FP862" s="16"/>
      <c r="FQ862" s="16"/>
      <c r="FR862" s="16"/>
      <c r="FS862" s="16"/>
      <c r="FT862" s="16"/>
      <c r="FU862" s="16"/>
      <c r="FV862" s="16"/>
      <c r="FW862" s="16"/>
      <c r="FX862" s="16"/>
      <c r="FY862" s="16"/>
      <c r="FZ862" s="16"/>
      <c r="GA862" s="16"/>
      <c r="GB862" s="16"/>
      <c r="GC862" s="16"/>
      <c r="GD862" s="16"/>
      <c r="GE862" s="16"/>
      <c r="GF862" s="16"/>
      <c r="GG862" s="16"/>
      <c r="GH862" s="16"/>
      <c r="GI862" s="16"/>
      <c r="GJ862" s="16"/>
      <c r="GK862" s="16"/>
      <c r="GL862" s="16"/>
      <c r="GM862" s="16"/>
      <c r="GN862" s="16"/>
      <c r="GO862" s="16"/>
      <c r="GP862" s="16"/>
      <c r="GQ862" s="16"/>
      <c r="GR862" s="16"/>
      <c r="GS862" s="16"/>
      <c r="GT862" s="16"/>
      <c r="GU862" s="16"/>
      <c r="GV862" s="16"/>
      <c r="GW862" s="16"/>
      <c r="GX862" s="16"/>
      <c r="GY862" s="16"/>
    </row>
    <row r="863" spans="1:207" s="15" customFormat="1" ht="25.15" customHeight="1" x14ac:dyDescent="0.25">
      <c r="A863" s="197" t="s">
        <v>1529</v>
      </c>
      <c r="B863" s="45" t="s">
        <v>520</v>
      </c>
      <c r="C863" s="58">
        <v>1967</v>
      </c>
      <c r="D863" s="179" t="s">
        <v>232</v>
      </c>
      <c r="E863" s="58" t="s">
        <v>20</v>
      </c>
      <c r="F863" s="72">
        <v>2</v>
      </c>
      <c r="G863" s="72">
        <v>2</v>
      </c>
      <c r="H863" s="47">
        <f>J863+I863</f>
        <v>916.4</v>
      </c>
      <c r="I863" s="47">
        <v>491.28</v>
      </c>
      <c r="J863" s="47">
        <v>425.12</v>
      </c>
      <c r="K863" s="37">
        <f t="shared" si="179"/>
        <v>3828500</v>
      </c>
      <c r="L863" s="44">
        <v>0</v>
      </c>
      <c r="M863" s="44">
        <v>0</v>
      </c>
      <c r="N863" s="44">
        <v>0</v>
      </c>
      <c r="O863" s="47">
        <f>'[1]Прод. прилож'!$C$1294</f>
        <v>3828500</v>
      </c>
      <c r="P863" s="44">
        <f t="shared" si="177"/>
        <v>4177.7608031427326</v>
      </c>
      <c r="Q863" s="50">
        <v>9673</v>
      </c>
      <c r="R863" s="69" t="s">
        <v>96</v>
      </c>
      <c r="S863" s="65"/>
      <c r="T863" s="17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DC863" s="16"/>
      <c r="DD863" s="16"/>
      <c r="DE863" s="16"/>
      <c r="DF863" s="16"/>
      <c r="DG863" s="16"/>
      <c r="DH863" s="16"/>
      <c r="DI863" s="16"/>
      <c r="DJ863" s="16"/>
      <c r="DK863" s="16"/>
      <c r="DL863" s="16"/>
      <c r="DM863" s="16"/>
      <c r="DN863" s="16"/>
      <c r="DO863" s="16"/>
      <c r="DP863" s="16"/>
      <c r="DQ863" s="16"/>
      <c r="DR863" s="16"/>
      <c r="DS863" s="16"/>
      <c r="DT863" s="16"/>
      <c r="DU863" s="16"/>
      <c r="DV863" s="16"/>
      <c r="DW863" s="16"/>
      <c r="DX863" s="16"/>
      <c r="DY863" s="16"/>
      <c r="DZ863" s="16"/>
      <c r="EA863" s="16"/>
      <c r="EB863" s="16"/>
      <c r="EC863" s="16"/>
      <c r="ED863" s="16"/>
      <c r="EE863" s="16"/>
      <c r="EF863" s="16"/>
      <c r="EG863" s="16"/>
      <c r="EH863" s="16"/>
      <c r="EI863" s="16"/>
      <c r="EJ863" s="16"/>
      <c r="EK863" s="16"/>
      <c r="EL863" s="16"/>
      <c r="EM863" s="16"/>
      <c r="EN863" s="16"/>
      <c r="EO863" s="16"/>
      <c r="EP863" s="16"/>
      <c r="EQ863" s="16"/>
      <c r="ER863" s="16"/>
      <c r="ES863" s="16"/>
      <c r="ET863" s="16"/>
      <c r="EU863" s="16"/>
      <c r="EV863" s="16"/>
      <c r="EW863" s="16"/>
      <c r="EX863" s="16"/>
      <c r="EY863" s="16"/>
      <c r="EZ863" s="16"/>
      <c r="FA863" s="16"/>
      <c r="FB863" s="16"/>
      <c r="FC863" s="16"/>
      <c r="FD863" s="16"/>
      <c r="FE863" s="16"/>
      <c r="FF863" s="16"/>
      <c r="FG863" s="16"/>
      <c r="FH863" s="16"/>
      <c r="FI863" s="16"/>
      <c r="FJ863" s="16"/>
      <c r="FK863" s="16"/>
      <c r="FL863" s="16"/>
      <c r="FM863" s="16"/>
      <c r="FN863" s="16"/>
      <c r="FO863" s="16"/>
      <c r="FP863" s="16"/>
      <c r="FQ863" s="16"/>
      <c r="FR863" s="16"/>
      <c r="FS863" s="16"/>
      <c r="FT863" s="16"/>
      <c r="FU863" s="16"/>
      <c r="FV863" s="16"/>
      <c r="FW863" s="16"/>
      <c r="FX863" s="16"/>
      <c r="FY863" s="16"/>
      <c r="FZ863" s="16"/>
      <c r="GA863" s="16"/>
      <c r="GB863" s="16"/>
      <c r="GC863" s="16"/>
      <c r="GD863" s="16"/>
      <c r="GE863" s="16"/>
      <c r="GF863" s="16"/>
      <c r="GG863" s="16"/>
      <c r="GH863" s="16"/>
      <c r="GI863" s="16"/>
      <c r="GJ863" s="16"/>
      <c r="GK863" s="16"/>
      <c r="GL863" s="16"/>
      <c r="GM863" s="16"/>
      <c r="GN863" s="16"/>
      <c r="GO863" s="16"/>
      <c r="GP863" s="16"/>
      <c r="GQ863" s="16"/>
      <c r="GR863" s="16"/>
      <c r="GS863" s="16"/>
      <c r="GT863" s="16"/>
      <c r="GU863" s="16"/>
      <c r="GV863" s="16"/>
      <c r="GW863" s="16"/>
      <c r="GX863" s="16"/>
      <c r="GY863" s="16"/>
    </row>
    <row r="864" spans="1:207" s="15" customFormat="1" ht="25.15" customHeight="1" x14ac:dyDescent="0.25">
      <c r="A864" s="197" t="s">
        <v>1530</v>
      </c>
      <c r="B864" s="45" t="s">
        <v>521</v>
      </c>
      <c r="C864" s="179">
        <v>1953</v>
      </c>
      <c r="D864" s="179" t="s">
        <v>232</v>
      </c>
      <c r="E864" s="179" t="s">
        <v>20</v>
      </c>
      <c r="F864" s="72">
        <v>2</v>
      </c>
      <c r="G864" s="72">
        <v>2</v>
      </c>
      <c r="H864" s="47">
        <v>493.05</v>
      </c>
      <c r="I864" s="47">
        <v>422.4</v>
      </c>
      <c r="J864" s="47">
        <v>381.4</v>
      </c>
      <c r="K864" s="37">
        <f t="shared" si="179"/>
        <v>2747012.2</v>
      </c>
      <c r="L864" s="44">
        <v>0</v>
      </c>
      <c r="M864" s="44">
        <v>0</v>
      </c>
      <c r="N864" s="44">
        <v>0</v>
      </c>
      <c r="O864" s="47">
        <f>'[1]Прод. прилож'!$C$352</f>
        <v>2747012.2</v>
      </c>
      <c r="P864" s="44">
        <f t="shared" si="177"/>
        <v>5571.4678024541126</v>
      </c>
      <c r="Q864" s="50">
        <v>9673</v>
      </c>
      <c r="R864" s="69" t="s">
        <v>94</v>
      </c>
      <c r="S864" s="65"/>
      <c r="T864" s="17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DC864" s="16"/>
      <c r="DD864" s="16"/>
      <c r="DE864" s="16"/>
      <c r="DF864" s="16"/>
      <c r="DG864" s="16"/>
      <c r="DH864" s="16"/>
      <c r="DI864" s="16"/>
      <c r="DJ864" s="16"/>
      <c r="DK864" s="16"/>
      <c r="DL864" s="16"/>
      <c r="DM864" s="16"/>
      <c r="DN864" s="16"/>
      <c r="DO864" s="16"/>
      <c r="DP864" s="16"/>
      <c r="DQ864" s="16"/>
      <c r="DR864" s="16"/>
      <c r="DS864" s="16"/>
      <c r="DT864" s="16"/>
      <c r="DU864" s="16"/>
      <c r="DV864" s="16"/>
      <c r="DW864" s="16"/>
      <c r="DX864" s="16"/>
      <c r="DY864" s="16"/>
      <c r="DZ864" s="16"/>
      <c r="EA864" s="16"/>
      <c r="EB864" s="16"/>
      <c r="EC864" s="16"/>
      <c r="ED864" s="16"/>
      <c r="EE864" s="16"/>
      <c r="EF864" s="16"/>
      <c r="EG864" s="16"/>
      <c r="EH864" s="16"/>
      <c r="EI864" s="16"/>
      <c r="EJ864" s="16"/>
      <c r="EK864" s="16"/>
      <c r="EL864" s="16"/>
      <c r="EM864" s="16"/>
      <c r="EN864" s="16"/>
      <c r="EO864" s="16"/>
      <c r="EP864" s="16"/>
      <c r="EQ864" s="16"/>
      <c r="ER864" s="16"/>
      <c r="ES864" s="16"/>
      <c r="ET864" s="16"/>
      <c r="EU864" s="16"/>
      <c r="EV864" s="16"/>
      <c r="EW864" s="16"/>
      <c r="EX864" s="16"/>
      <c r="EY864" s="16"/>
      <c r="EZ864" s="16"/>
      <c r="FA864" s="16"/>
      <c r="FB864" s="16"/>
      <c r="FC864" s="16"/>
      <c r="FD864" s="16"/>
      <c r="FE864" s="16"/>
      <c r="FF864" s="16"/>
      <c r="FG864" s="16"/>
      <c r="FH864" s="16"/>
      <c r="FI864" s="16"/>
      <c r="FJ864" s="16"/>
      <c r="FK864" s="16"/>
      <c r="FL864" s="16"/>
      <c r="FM864" s="16"/>
      <c r="FN864" s="16"/>
      <c r="FO864" s="16"/>
      <c r="FP864" s="16"/>
      <c r="FQ864" s="16"/>
      <c r="FR864" s="16"/>
      <c r="FS864" s="16"/>
      <c r="FT864" s="16"/>
      <c r="FU864" s="16"/>
      <c r="FV864" s="16"/>
      <c r="FW864" s="16"/>
      <c r="FX864" s="16"/>
      <c r="FY864" s="16"/>
      <c r="FZ864" s="16"/>
      <c r="GA864" s="16"/>
      <c r="GB864" s="16"/>
      <c r="GC864" s="16"/>
      <c r="GD864" s="16"/>
      <c r="GE864" s="16"/>
      <c r="GF864" s="16"/>
      <c r="GG864" s="16"/>
      <c r="GH864" s="16"/>
      <c r="GI864" s="16"/>
      <c r="GJ864" s="16"/>
      <c r="GK864" s="16"/>
      <c r="GL864" s="16"/>
      <c r="GM864" s="16"/>
      <c r="GN864" s="16"/>
      <c r="GO864" s="16"/>
      <c r="GP864" s="16"/>
      <c r="GQ864" s="16"/>
      <c r="GR864" s="16"/>
      <c r="GS864" s="16"/>
      <c r="GT864" s="16"/>
      <c r="GU864" s="16"/>
      <c r="GV864" s="16"/>
      <c r="GW864" s="16"/>
      <c r="GX864" s="16"/>
      <c r="GY864" s="16"/>
    </row>
    <row r="865" spans="1:207" s="15" customFormat="1" ht="25.15" customHeight="1" x14ac:dyDescent="0.25">
      <c r="A865" s="197" t="s">
        <v>1531</v>
      </c>
      <c r="B865" s="45" t="s">
        <v>2054</v>
      </c>
      <c r="C865" s="193">
        <v>1959</v>
      </c>
      <c r="D865" s="193" t="s">
        <v>232</v>
      </c>
      <c r="E865" s="193" t="s">
        <v>20</v>
      </c>
      <c r="F865" s="196">
        <v>2</v>
      </c>
      <c r="G865" s="196">
        <v>2</v>
      </c>
      <c r="H865" s="110">
        <v>547.97</v>
      </c>
      <c r="I865" s="110">
        <v>0</v>
      </c>
      <c r="J865" s="110">
        <v>547.97</v>
      </c>
      <c r="K865" s="37">
        <f t="shared" si="179"/>
        <v>3968000</v>
      </c>
      <c r="L865" s="47">
        <v>0</v>
      </c>
      <c r="M865" s="47">
        <v>0</v>
      </c>
      <c r="N865" s="47">
        <v>0</v>
      </c>
      <c r="O865" s="44">
        <f>'[1]Прод. прилож'!$C$353</f>
        <v>3968000</v>
      </c>
      <c r="P865" s="50">
        <f>K865/[3]Прилож!H528</f>
        <v>7241.2723324269573</v>
      </c>
      <c r="Q865" s="37">
        <v>9673</v>
      </c>
      <c r="R865" s="70" t="s">
        <v>94</v>
      </c>
      <c r="S865" s="121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20"/>
      <c r="AV865" s="120"/>
      <c r="AW865" s="120"/>
      <c r="AX865" s="120"/>
      <c r="AY865" s="120"/>
      <c r="AZ865" s="120"/>
      <c r="BA865" s="120"/>
      <c r="BB865" s="120"/>
      <c r="BC865" s="120"/>
      <c r="BD865" s="120"/>
      <c r="BE865" s="120"/>
      <c r="BF865" s="120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20"/>
      <c r="BS865" s="120"/>
      <c r="BT865" s="120"/>
      <c r="BU865" s="120"/>
      <c r="BV865" s="120"/>
      <c r="BW865" s="120"/>
      <c r="BX865" s="120"/>
      <c r="BY865" s="120"/>
      <c r="BZ865" s="120"/>
      <c r="CA865" s="120"/>
      <c r="CB865" s="120"/>
      <c r="CC865" s="120"/>
      <c r="CD865" s="120"/>
      <c r="CE865" s="120"/>
      <c r="CF865" s="120"/>
      <c r="CG865" s="120"/>
      <c r="CH865" s="120"/>
      <c r="CI865" s="120"/>
      <c r="CJ865" s="120"/>
      <c r="CK865" s="120"/>
      <c r="CL865" s="120"/>
      <c r="CM865" s="120"/>
      <c r="CN865" s="120"/>
      <c r="CO865" s="120"/>
      <c r="CP865" s="120"/>
      <c r="CQ865" s="120"/>
      <c r="CR865" s="120"/>
      <c r="CS865" s="120"/>
      <c r="CT865" s="120"/>
      <c r="CU865" s="120"/>
      <c r="CV865" s="120"/>
      <c r="CW865" s="120"/>
      <c r="CX865" s="120"/>
      <c r="CY865" s="120"/>
      <c r="CZ865" s="120"/>
      <c r="DA865" s="120"/>
      <c r="DB865" s="120"/>
      <c r="DC865" s="120"/>
      <c r="DD865" s="120"/>
      <c r="DE865" s="120"/>
      <c r="DF865" s="120"/>
      <c r="DG865" s="120"/>
      <c r="DH865" s="120"/>
      <c r="DI865" s="120"/>
      <c r="DJ865" s="120"/>
      <c r="DK865" s="120"/>
      <c r="DL865" s="120"/>
      <c r="DM865" s="120"/>
      <c r="DN865" s="120"/>
      <c r="DO865" s="120"/>
      <c r="DP865" s="120"/>
      <c r="DQ865" s="120"/>
      <c r="DR865" s="120"/>
      <c r="DS865" s="120"/>
      <c r="DT865" s="120"/>
      <c r="DU865" s="120"/>
      <c r="DV865" s="120"/>
      <c r="DW865" s="120"/>
      <c r="DX865" s="120"/>
      <c r="DY865" s="120"/>
      <c r="DZ865" s="120"/>
      <c r="EA865" s="120"/>
      <c r="EB865" s="120"/>
      <c r="EC865" s="120"/>
      <c r="ED865" s="120"/>
      <c r="EE865" s="120"/>
      <c r="EF865" s="120"/>
      <c r="EG865" s="120"/>
      <c r="EH865" s="120"/>
      <c r="EI865" s="120"/>
      <c r="EJ865" s="120"/>
      <c r="EK865" s="120"/>
      <c r="EL865" s="120"/>
      <c r="EM865" s="120"/>
      <c r="EN865" s="120"/>
      <c r="EO865" s="120"/>
      <c r="EP865" s="120"/>
      <c r="EQ865" s="120"/>
      <c r="ER865" s="120"/>
      <c r="ES865" s="120"/>
      <c r="ET865" s="120"/>
      <c r="EU865" s="120"/>
      <c r="EV865" s="120"/>
      <c r="EW865" s="120"/>
      <c r="EX865" s="120"/>
      <c r="EY865" s="120"/>
      <c r="EZ865" s="120"/>
      <c r="FA865" s="120"/>
      <c r="FB865" s="120"/>
      <c r="FC865" s="120"/>
      <c r="FD865" s="120"/>
      <c r="FE865" s="120"/>
      <c r="FF865" s="120"/>
      <c r="FG865" s="120"/>
      <c r="FH865" s="120"/>
      <c r="FI865" s="120"/>
      <c r="FJ865" s="120"/>
      <c r="FK865" s="120"/>
      <c r="FL865" s="120"/>
      <c r="FM865" s="120"/>
      <c r="FN865" s="120"/>
      <c r="FO865" s="120"/>
      <c r="FP865" s="120"/>
      <c r="FQ865" s="120"/>
      <c r="FR865" s="120"/>
      <c r="FS865" s="120"/>
      <c r="FT865" s="120"/>
      <c r="FU865" s="120"/>
      <c r="FV865" s="120"/>
      <c r="FW865" s="120"/>
      <c r="FX865" s="120"/>
      <c r="FY865" s="120"/>
      <c r="FZ865" s="120"/>
      <c r="GA865" s="120"/>
      <c r="GB865" s="120"/>
      <c r="GC865" s="120"/>
      <c r="GD865" s="120"/>
      <c r="GE865" s="120"/>
      <c r="GF865" s="120"/>
      <c r="GG865" s="120"/>
      <c r="GH865" s="120"/>
      <c r="GI865" s="120"/>
      <c r="GJ865" s="120"/>
      <c r="GK865" s="120"/>
      <c r="GL865" s="120"/>
      <c r="GM865" s="120"/>
      <c r="GN865" s="120"/>
      <c r="GO865" s="120"/>
      <c r="GP865" s="120"/>
      <c r="GQ865" s="120"/>
      <c r="GR865" s="120"/>
      <c r="GS865" s="120"/>
      <c r="GT865" s="120"/>
      <c r="GU865" s="120"/>
      <c r="GV865" s="120"/>
      <c r="GW865" s="120"/>
      <c r="GX865" s="120"/>
      <c r="GY865" s="120"/>
    </row>
    <row r="866" spans="1:207" s="15" customFormat="1" ht="25.15" customHeight="1" x14ac:dyDescent="0.25">
      <c r="A866" s="197" t="s">
        <v>1532</v>
      </c>
      <c r="B866" s="45" t="s">
        <v>522</v>
      </c>
      <c r="C866" s="58">
        <v>1963</v>
      </c>
      <c r="D866" s="179" t="s">
        <v>232</v>
      </c>
      <c r="E866" s="58" t="s">
        <v>20</v>
      </c>
      <c r="F866" s="72">
        <v>3</v>
      </c>
      <c r="G866" s="72">
        <v>2</v>
      </c>
      <c r="H866" s="47">
        <f>I866+J866</f>
        <v>838.06</v>
      </c>
      <c r="I866" s="47">
        <v>0</v>
      </c>
      <c r="J866" s="47">
        <v>838.06</v>
      </c>
      <c r="K866" s="37">
        <f t="shared" si="179"/>
        <v>3854075</v>
      </c>
      <c r="L866" s="44">
        <v>0</v>
      </c>
      <c r="M866" s="44">
        <v>0</v>
      </c>
      <c r="N866" s="44">
        <v>0</v>
      </c>
      <c r="O866" s="47">
        <f>'[1]Прод. прилож'!$C$866</f>
        <v>3854075</v>
      </c>
      <c r="P866" s="44">
        <f t="shared" ref="P866:P888" si="180">K866/H866</f>
        <v>4598.8055747798489</v>
      </c>
      <c r="Q866" s="50">
        <v>9673</v>
      </c>
      <c r="R866" s="69" t="s">
        <v>95</v>
      </c>
      <c r="S866" s="57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DC866" s="16"/>
      <c r="DD866" s="16"/>
      <c r="DE866" s="16"/>
      <c r="DF866" s="16"/>
      <c r="DG866" s="16"/>
      <c r="DH866" s="16"/>
      <c r="DI866" s="16"/>
      <c r="DJ866" s="16"/>
      <c r="DK866" s="16"/>
      <c r="DL866" s="16"/>
      <c r="DM866" s="16"/>
      <c r="DN866" s="16"/>
      <c r="DO866" s="16"/>
      <c r="DP866" s="16"/>
      <c r="DQ866" s="16"/>
      <c r="DR866" s="16"/>
      <c r="DS866" s="16"/>
      <c r="DT866" s="16"/>
      <c r="DU866" s="16"/>
      <c r="DV866" s="16"/>
      <c r="DW866" s="16"/>
      <c r="DX866" s="16"/>
      <c r="DY866" s="16"/>
      <c r="DZ866" s="16"/>
      <c r="EA866" s="16"/>
      <c r="EB866" s="16"/>
      <c r="EC866" s="16"/>
      <c r="ED866" s="16"/>
      <c r="EE866" s="16"/>
      <c r="EF866" s="16"/>
      <c r="EG866" s="16"/>
      <c r="EH866" s="16"/>
      <c r="EI866" s="16"/>
      <c r="EJ866" s="16"/>
      <c r="EK866" s="16"/>
      <c r="EL866" s="16"/>
      <c r="EM866" s="16"/>
      <c r="EN866" s="16"/>
      <c r="EO866" s="16"/>
      <c r="EP866" s="16"/>
      <c r="EQ866" s="16"/>
      <c r="ER866" s="16"/>
      <c r="ES866" s="16"/>
      <c r="ET866" s="16"/>
      <c r="EU866" s="16"/>
      <c r="EV866" s="16"/>
      <c r="EW866" s="16"/>
      <c r="EX866" s="16"/>
      <c r="EY866" s="16"/>
      <c r="EZ866" s="16"/>
      <c r="FA866" s="16"/>
      <c r="FB866" s="16"/>
      <c r="FC866" s="16"/>
      <c r="FD866" s="16"/>
      <c r="FE866" s="16"/>
      <c r="FF866" s="16"/>
      <c r="FG866" s="16"/>
      <c r="FH866" s="16"/>
      <c r="FI866" s="16"/>
      <c r="FJ866" s="16"/>
      <c r="FK866" s="16"/>
      <c r="FL866" s="16"/>
      <c r="FM866" s="16"/>
      <c r="FN866" s="16"/>
      <c r="FO866" s="16"/>
      <c r="FP866" s="16"/>
      <c r="FQ866" s="16"/>
      <c r="FR866" s="16"/>
      <c r="FS866" s="16"/>
      <c r="FT866" s="16"/>
      <c r="FU866" s="16"/>
      <c r="FV866" s="16"/>
      <c r="FW866" s="16"/>
      <c r="FX866" s="16"/>
      <c r="FY866" s="16"/>
      <c r="FZ866" s="16"/>
      <c r="GA866" s="16"/>
      <c r="GB866" s="16"/>
      <c r="GC866" s="16"/>
      <c r="GD866" s="16"/>
      <c r="GE866" s="16"/>
      <c r="GF866" s="16"/>
      <c r="GG866" s="16"/>
      <c r="GH866" s="16"/>
      <c r="GI866" s="16"/>
      <c r="GJ866" s="16"/>
      <c r="GK866" s="16"/>
      <c r="GL866" s="16"/>
      <c r="GM866" s="16"/>
      <c r="GN866" s="16"/>
      <c r="GO866" s="16"/>
      <c r="GP866" s="16"/>
      <c r="GQ866" s="16"/>
      <c r="GR866" s="16"/>
      <c r="GS866" s="16"/>
      <c r="GT866" s="16"/>
      <c r="GU866" s="16"/>
      <c r="GV866" s="16"/>
      <c r="GW866" s="16"/>
      <c r="GX866" s="16"/>
      <c r="GY866" s="16"/>
    </row>
    <row r="867" spans="1:207" s="15" customFormat="1" ht="25.15" customHeight="1" x14ac:dyDescent="0.25">
      <c r="A867" s="197" t="s">
        <v>1533</v>
      </c>
      <c r="B867" s="45" t="s">
        <v>523</v>
      </c>
      <c r="C867" s="58">
        <v>1967</v>
      </c>
      <c r="D867" s="179" t="s">
        <v>232</v>
      </c>
      <c r="E867" s="58" t="s">
        <v>20</v>
      </c>
      <c r="F867" s="72">
        <v>5</v>
      </c>
      <c r="G867" s="72">
        <v>4</v>
      </c>
      <c r="H867" s="47">
        <f>I867+J867</f>
        <v>3178.25</v>
      </c>
      <c r="I867" s="47">
        <v>74.599999999999994</v>
      </c>
      <c r="J867" s="47">
        <v>3103.65</v>
      </c>
      <c r="K867" s="37">
        <f t="shared" si="179"/>
        <v>8913275</v>
      </c>
      <c r="L867" s="44">
        <v>0</v>
      </c>
      <c r="M867" s="44">
        <v>0</v>
      </c>
      <c r="N867" s="44">
        <v>0</v>
      </c>
      <c r="O867" s="47">
        <f>'[1]Прод. прилож'!$C$1295</f>
        <v>8913275</v>
      </c>
      <c r="P867" s="44">
        <f t="shared" si="180"/>
        <v>2804.4600015731926</v>
      </c>
      <c r="Q867" s="50">
        <v>9673</v>
      </c>
      <c r="R867" s="69" t="s">
        <v>96</v>
      </c>
      <c r="S867" s="57"/>
      <c r="T867" s="16"/>
      <c r="U867" s="16"/>
    </row>
    <row r="868" spans="1:207" s="120" customFormat="1" ht="30" customHeight="1" x14ac:dyDescent="0.25">
      <c r="A868" s="197" t="s">
        <v>1534</v>
      </c>
      <c r="B868" s="153" t="s">
        <v>1896</v>
      </c>
      <c r="C868" s="175">
        <v>1975</v>
      </c>
      <c r="D868" s="155" t="s">
        <v>232</v>
      </c>
      <c r="E868" s="175" t="s">
        <v>22</v>
      </c>
      <c r="F868" s="163">
        <v>5</v>
      </c>
      <c r="G868" s="163">
        <v>4</v>
      </c>
      <c r="H868" s="165">
        <v>2687.54</v>
      </c>
      <c r="I868" s="165">
        <v>0</v>
      </c>
      <c r="J868" s="165">
        <v>2677</v>
      </c>
      <c r="K868" s="37">
        <f t="shared" si="179"/>
        <v>6263550</v>
      </c>
      <c r="L868" s="44">
        <v>0</v>
      </c>
      <c r="M868" s="44">
        <v>0</v>
      </c>
      <c r="N868" s="44">
        <v>0</v>
      </c>
      <c r="O868" s="47">
        <f>'[1]Прод. прилож'!$C$354</f>
        <v>6263550</v>
      </c>
      <c r="P868" s="44">
        <f t="shared" si="180"/>
        <v>2330.5885679841044</v>
      </c>
      <c r="Q868" s="50">
        <v>9673</v>
      </c>
      <c r="R868" s="69" t="s">
        <v>94</v>
      </c>
      <c r="S868" s="16"/>
      <c r="T868" s="16"/>
      <c r="U868" s="16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 s="15"/>
      <c r="AV868" s="15"/>
      <c r="AW868" s="15"/>
      <c r="AX868" s="15"/>
      <c r="AY868" s="15"/>
      <c r="AZ868" s="15"/>
      <c r="BA868" s="15"/>
      <c r="BB868" s="15"/>
      <c r="BC868" s="15"/>
      <c r="BD868" s="15"/>
      <c r="BE868" s="15"/>
      <c r="BF868" s="15"/>
      <c r="BG868" s="15"/>
      <c r="BH868" s="15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5"/>
      <c r="DA868" s="15"/>
      <c r="DB868" s="15"/>
      <c r="DC868" s="15"/>
      <c r="DD868" s="15"/>
      <c r="DE868" s="15"/>
      <c r="DF868" s="15"/>
      <c r="DG868" s="15"/>
      <c r="DH868" s="15"/>
      <c r="DI868" s="15"/>
      <c r="DJ868" s="15"/>
      <c r="DK868" s="15"/>
      <c r="DL868" s="15"/>
      <c r="DM868" s="15"/>
      <c r="DN868" s="15"/>
      <c r="DO868" s="15"/>
      <c r="DP868" s="15"/>
      <c r="DQ868" s="15"/>
      <c r="DR868" s="15"/>
      <c r="DS868" s="15"/>
      <c r="DT868" s="15"/>
      <c r="DU868" s="15"/>
      <c r="DV868" s="15"/>
      <c r="DW868" s="15"/>
      <c r="DX868" s="15"/>
      <c r="DY868" s="15"/>
      <c r="DZ868" s="15"/>
      <c r="EA868" s="15"/>
      <c r="EB868" s="15"/>
      <c r="EC868" s="15"/>
      <c r="ED868" s="15"/>
      <c r="EE868" s="15"/>
      <c r="EF868" s="15"/>
      <c r="EG868" s="15"/>
      <c r="EH868" s="15"/>
      <c r="EI868" s="15"/>
      <c r="EJ868" s="15"/>
      <c r="EK868" s="15"/>
      <c r="EL868" s="15"/>
      <c r="EM868" s="15"/>
      <c r="EN868" s="15"/>
      <c r="EO868" s="15"/>
      <c r="EP868" s="15"/>
      <c r="EQ868" s="15"/>
      <c r="ER868" s="15"/>
      <c r="ES868" s="15"/>
      <c r="ET868" s="15"/>
      <c r="EU868" s="15"/>
      <c r="EV868" s="15"/>
      <c r="EW868" s="15"/>
      <c r="EX868" s="15"/>
      <c r="EY868" s="15"/>
      <c r="EZ868" s="15"/>
      <c r="FA868" s="15"/>
      <c r="FB868" s="15"/>
      <c r="FC868" s="15"/>
      <c r="FD868" s="15"/>
      <c r="FE868" s="15"/>
      <c r="FF868" s="15"/>
      <c r="FG868" s="15"/>
      <c r="FH868" s="15"/>
      <c r="FI868" s="15"/>
      <c r="FJ868" s="15"/>
      <c r="FK868" s="15"/>
      <c r="FL868" s="15"/>
      <c r="FM868" s="15"/>
      <c r="FN868" s="15"/>
      <c r="FO868" s="15"/>
      <c r="FP868" s="15"/>
      <c r="FQ868" s="15"/>
      <c r="FR868" s="15"/>
      <c r="FS868" s="15"/>
      <c r="FT868" s="15"/>
      <c r="FU868" s="15"/>
      <c r="FV868" s="15"/>
      <c r="FW868" s="15"/>
      <c r="FX868" s="15"/>
      <c r="FY868" s="15"/>
      <c r="FZ868" s="15"/>
      <c r="GA868" s="15"/>
      <c r="GB868" s="15"/>
      <c r="GC868" s="15"/>
      <c r="GD868" s="15"/>
      <c r="GE868" s="15"/>
      <c r="GF868" s="15"/>
      <c r="GG868" s="15"/>
      <c r="GH868" s="15"/>
      <c r="GI868" s="15"/>
      <c r="GJ868" s="15"/>
      <c r="GK868" s="15"/>
      <c r="GL868" s="15"/>
      <c r="GM868" s="15"/>
      <c r="GN868" s="15"/>
      <c r="GO868" s="15"/>
      <c r="GP868" s="15"/>
      <c r="GQ868" s="15"/>
      <c r="GR868" s="15"/>
      <c r="GS868" s="15"/>
      <c r="GT868" s="15"/>
      <c r="GU868" s="15"/>
      <c r="GV868" s="15"/>
      <c r="GW868" s="15"/>
      <c r="GX868" s="15"/>
      <c r="GY868" s="15"/>
    </row>
    <row r="869" spans="1:207" s="15" customFormat="1" ht="25.15" customHeight="1" x14ac:dyDescent="0.25">
      <c r="A869" s="197" t="s">
        <v>1535</v>
      </c>
      <c r="B869" s="45" t="s">
        <v>524</v>
      </c>
      <c r="C869" s="58">
        <v>1962</v>
      </c>
      <c r="D869" s="179" t="s">
        <v>232</v>
      </c>
      <c r="E869" s="179" t="s">
        <v>20</v>
      </c>
      <c r="F869" s="72">
        <v>3</v>
      </c>
      <c r="G869" s="72">
        <v>2</v>
      </c>
      <c r="H869" s="47">
        <f>I869+J869</f>
        <v>803.8</v>
      </c>
      <c r="I869" s="47">
        <v>267.2</v>
      </c>
      <c r="J869" s="47">
        <v>536.6</v>
      </c>
      <c r="K869" s="37">
        <f t="shared" si="179"/>
        <v>4053250</v>
      </c>
      <c r="L869" s="44">
        <v>0</v>
      </c>
      <c r="M869" s="44">
        <v>0</v>
      </c>
      <c r="N869" s="44">
        <v>0</v>
      </c>
      <c r="O869" s="47">
        <f>'[1]Прод. прилож'!$C$355</f>
        <v>4053250</v>
      </c>
      <c r="P869" s="44">
        <f t="shared" si="180"/>
        <v>5042.6101020154274</v>
      </c>
      <c r="Q869" s="50">
        <v>9673</v>
      </c>
      <c r="R869" s="69" t="s">
        <v>94</v>
      </c>
      <c r="S869" s="65"/>
      <c r="T869" s="17"/>
      <c r="U869" s="16"/>
    </row>
    <row r="870" spans="1:207" s="15" customFormat="1" ht="25.15" customHeight="1" x14ac:dyDescent="0.25">
      <c r="A870" s="197" t="s">
        <v>1536</v>
      </c>
      <c r="B870" s="45" t="s">
        <v>525</v>
      </c>
      <c r="C870" s="179">
        <v>1964</v>
      </c>
      <c r="D870" s="179" t="s">
        <v>232</v>
      </c>
      <c r="E870" s="179" t="s">
        <v>22</v>
      </c>
      <c r="F870" s="72">
        <v>5</v>
      </c>
      <c r="G870" s="72">
        <v>3</v>
      </c>
      <c r="H870" s="80">
        <v>3541.07</v>
      </c>
      <c r="I870" s="47">
        <v>301.3</v>
      </c>
      <c r="J870" s="47">
        <v>1156.0999999999999</v>
      </c>
      <c r="K870" s="37">
        <f t="shared" si="179"/>
        <v>27453303.450000003</v>
      </c>
      <c r="L870" s="44">
        <v>0</v>
      </c>
      <c r="M870" s="44">
        <v>0</v>
      </c>
      <c r="N870" s="44">
        <v>0</v>
      </c>
      <c r="O870" s="47">
        <f>'[1]Прод. прилож'!$C$867</f>
        <v>27453303.450000003</v>
      </c>
      <c r="P870" s="44">
        <f t="shared" si="180"/>
        <v>7752.8270974592433</v>
      </c>
      <c r="Q870" s="50">
        <v>9673</v>
      </c>
      <c r="R870" s="69" t="s">
        <v>95</v>
      </c>
      <c r="S870" s="57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DC870" s="16"/>
      <c r="DD870" s="16"/>
      <c r="DE870" s="16"/>
      <c r="DF870" s="16"/>
      <c r="DG870" s="16"/>
      <c r="DH870" s="16"/>
      <c r="DI870" s="16"/>
      <c r="DJ870" s="16"/>
      <c r="DK870" s="16"/>
      <c r="DL870" s="16"/>
      <c r="DM870" s="16"/>
      <c r="DN870" s="16"/>
      <c r="DO870" s="16"/>
      <c r="DP870" s="16"/>
      <c r="DQ870" s="16"/>
      <c r="DR870" s="16"/>
      <c r="DS870" s="16"/>
      <c r="DT870" s="16"/>
      <c r="DU870" s="16"/>
      <c r="DV870" s="16"/>
      <c r="DW870" s="16"/>
      <c r="DX870" s="16"/>
      <c r="DY870" s="16"/>
      <c r="DZ870" s="16"/>
      <c r="EA870" s="16"/>
      <c r="EB870" s="16"/>
      <c r="EC870" s="16"/>
      <c r="ED870" s="16"/>
      <c r="EE870" s="16"/>
      <c r="EF870" s="16"/>
      <c r="EG870" s="16"/>
      <c r="EH870" s="16"/>
      <c r="EI870" s="16"/>
      <c r="EJ870" s="16"/>
      <c r="EK870" s="16"/>
      <c r="EL870" s="16"/>
      <c r="EM870" s="16"/>
      <c r="EN870" s="16"/>
      <c r="EO870" s="16"/>
      <c r="EP870" s="16"/>
      <c r="EQ870" s="16"/>
      <c r="ER870" s="16"/>
      <c r="ES870" s="16"/>
      <c r="ET870" s="16"/>
      <c r="EU870" s="16"/>
      <c r="EV870" s="16"/>
      <c r="EW870" s="16"/>
      <c r="EX870" s="16"/>
      <c r="EY870" s="16"/>
      <c r="EZ870" s="16"/>
      <c r="FA870" s="16"/>
      <c r="FB870" s="16"/>
      <c r="FC870" s="16"/>
      <c r="FD870" s="16"/>
      <c r="FE870" s="16"/>
      <c r="FF870" s="16"/>
      <c r="FG870" s="16"/>
      <c r="FH870" s="16"/>
      <c r="FI870" s="16"/>
      <c r="FJ870" s="16"/>
      <c r="FK870" s="16"/>
      <c r="FL870" s="16"/>
      <c r="FM870" s="16"/>
      <c r="FN870" s="16"/>
      <c r="FO870" s="16"/>
      <c r="FP870" s="16"/>
      <c r="FQ870" s="16"/>
      <c r="FR870" s="16"/>
      <c r="FS870" s="16"/>
      <c r="FT870" s="16"/>
      <c r="FU870" s="16"/>
      <c r="FV870" s="16"/>
      <c r="FW870" s="16"/>
      <c r="FX870" s="16"/>
      <c r="FY870" s="16"/>
      <c r="FZ870" s="16"/>
      <c r="GA870" s="16"/>
      <c r="GB870" s="16"/>
      <c r="GC870" s="16"/>
      <c r="GD870" s="16"/>
      <c r="GE870" s="16"/>
      <c r="GF870" s="16"/>
      <c r="GG870" s="16"/>
      <c r="GH870" s="16"/>
      <c r="GI870" s="16"/>
      <c r="GJ870" s="16"/>
      <c r="GK870" s="16"/>
      <c r="GL870" s="16"/>
      <c r="GM870" s="16"/>
      <c r="GN870" s="16"/>
      <c r="GO870" s="16"/>
      <c r="GP870" s="16"/>
      <c r="GQ870" s="16"/>
      <c r="GR870" s="16"/>
      <c r="GS870" s="16"/>
      <c r="GT870" s="16"/>
      <c r="GU870" s="16"/>
      <c r="GV870" s="16"/>
      <c r="GW870" s="16"/>
      <c r="GX870" s="16"/>
      <c r="GY870" s="16"/>
    </row>
    <row r="871" spans="1:207" s="116" customFormat="1" ht="25.15" customHeight="1" x14ac:dyDescent="0.25">
      <c r="A871" s="197" t="s">
        <v>1537</v>
      </c>
      <c r="B871" s="45" t="s">
        <v>526</v>
      </c>
      <c r="C871" s="58">
        <v>1964</v>
      </c>
      <c r="D871" s="179" t="s">
        <v>232</v>
      </c>
      <c r="E871" s="179" t="s">
        <v>22</v>
      </c>
      <c r="F871" s="72">
        <v>5</v>
      </c>
      <c r="G871" s="72">
        <v>4</v>
      </c>
      <c r="H871" s="47">
        <f>I871+J871</f>
        <v>3542.5</v>
      </c>
      <c r="I871" s="47">
        <v>42.5</v>
      </c>
      <c r="J871" s="47">
        <v>3500</v>
      </c>
      <c r="K871" s="37">
        <f t="shared" si="179"/>
        <v>6624700</v>
      </c>
      <c r="L871" s="44">
        <v>0</v>
      </c>
      <c r="M871" s="44">
        <v>0</v>
      </c>
      <c r="N871" s="44">
        <v>0</v>
      </c>
      <c r="O871" s="47">
        <f>'[1]Прод. прилож'!$C$868</f>
        <v>6624700</v>
      </c>
      <c r="P871" s="44">
        <f t="shared" si="180"/>
        <v>1870.0635144671842</v>
      </c>
      <c r="Q871" s="50">
        <v>9673</v>
      </c>
      <c r="R871" s="69" t="s">
        <v>95</v>
      </c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  <c r="DQ871" s="16"/>
      <c r="DR871" s="16"/>
      <c r="DS871" s="16"/>
      <c r="DT871" s="16"/>
      <c r="DU871" s="16"/>
      <c r="DV871" s="16"/>
      <c r="DW871" s="16"/>
      <c r="DX871" s="16"/>
      <c r="DY871" s="16"/>
      <c r="DZ871" s="16"/>
      <c r="EA871" s="16"/>
      <c r="EB871" s="16"/>
      <c r="EC871" s="16"/>
      <c r="ED871" s="16"/>
      <c r="EE871" s="16"/>
      <c r="EF871" s="16"/>
      <c r="EG871" s="16"/>
      <c r="EH871" s="16"/>
      <c r="EI871" s="16"/>
      <c r="EJ871" s="16"/>
      <c r="EK871" s="16"/>
      <c r="EL871" s="16"/>
      <c r="EM871" s="16"/>
      <c r="EN871" s="16"/>
      <c r="EO871" s="16"/>
      <c r="EP871" s="16"/>
      <c r="EQ871" s="16"/>
      <c r="ER871" s="16"/>
      <c r="ES871" s="16"/>
      <c r="ET871" s="16"/>
      <c r="EU871" s="16"/>
      <c r="EV871" s="16"/>
      <c r="EW871" s="16"/>
      <c r="EX871" s="16"/>
      <c r="EY871" s="16"/>
      <c r="EZ871" s="16"/>
      <c r="FA871" s="16"/>
      <c r="FB871" s="16"/>
      <c r="FC871" s="16"/>
      <c r="FD871" s="16"/>
      <c r="FE871" s="16"/>
      <c r="FF871" s="16"/>
      <c r="FG871" s="16"/>
      <c r="FH871" s="16"/>
      <c r="FI871" s="16"/>
      <c r="FJ871" s="16"/>
      <c r="FK871" s="16"/>
      <c r="FL871" s="16"/>
      <c r="FM871" s="16"/>
      <c r="FN871" s="16"/>
      <c r="FO871" s="16"/>
      <c r="FP871" s="16"/>
      <c r="FQ871" s="16"/>
      <c r="FR871" s="16"/>
      <c r="FS871" s="16"/>
      <c r="FT871" s="16"/>
      <c r="FU871" s="16"/>
      <c r="FV871" s="16"/>
      <c r="FW871" s="16"/>
      <c r="FX871" s="16"/>
      <c r="FY871" s="16"/>
      <c r="FZ871" s="16"/>
      <c r="GA871" s="16"/>
      <c r="GB871" s="16"/>
      <c r="GC871" s="16"/>
      <c r="GD871" s="16"/>
      <c r="GE871" s="16"/>
      <c r="GF871" s="16"/>
      <c r="GG871" s="16"/>
      <c r="GH871" s="16"/>
      <c r="GI871" s="16"/>
      <c r="GJ871" s="16"/>
      <c r="GK871" s="16"/>
      <c r="GL871" s="16"/>
      <c r="GM871" s="16"/>
      <c r="GN871" s="16"/>
      <c r="GO871" s="16"/>
      <c r="GP871" s="16"/>
      <c r="GQ871" s="16"/>
      <c r="GR871" s="16"/>
      <c r="GS871" s="16"/>
      <c r="GT871" s="16"/>
      <c r="GU871" s="16"/>
      <c r="GV871" s="16"/>
      <c r="GW871" s="16"/>
      <c r="GX871" s="16"/>
      <c r="GY871" s="16"/>
    </row>
    <row r="872" spans="1:207" s="15" customFormat="1" ht="25.15" customHeight="1" x14ac:dyDescent="0.25">
      <c r="A872" s="197" t="s">
        <v>1538</v>
      </c>
      <c r="B872" s="45" t="s">
        <v>527</v>
      </c>
      <c r="C872" s="58">
        <v>1964</v>
      </c>
      <c r="D872" s="179" t="s">
        <v>232</v>
      </c>
      <c r="E872" s="179" t="s">
        <v>22</v>
      </c>
      <c r="F872" s="72">
        <v>5</v>
      </c>
      <c r="G872" s="72">
        <v>4</v>
      </c>
      <c r="H872" s="47">
        <f>I872+J872</f>
        <v>3559.05</v>
      </c>
      <c r="I872" s="47">
        <v>0</v>
      </c>
      <c r="J872" s="47">
        <v>3559.05</v>
      </c>
      <c r="K872" s="37">
        <f t="shared" si="179"/>
        <v>6666550</v>
      </c>
      <c r="L872" s="44">
        <v>0</v>
      </c>
      <c r="M872" s="44">
        <v>0</v>
      </c>
      <c r="N872" s="44">
        <v>0</v>
      </c>
      <c r="O872" s="47">
        <f>'[1]Прод. прилож'!$C$869</f>
        <v>6666550</v>
      </c>
      <c r="P872" s="44">
        <f t="shared" si="180"/>
        <v>1873.1262556019162</v>
      </c>
      <c r="Q872" s="50">
        <v>9673</v>
      </c>
      <c r="R872" s="69" t="s">
        <v>95</v>
      </c>
      <c r="S872" s="57"/>
      <c r="T872" s="16"/>
      <c r="U872" s="16"/>
    </row>
    <row r="873" spans="1:207" s="116" customFormat="1" ht="27" customHeight="1" x14ac:dyDescent="0.25">
      <c r="A873" s="197" t="s">
        <v>1539</v>
      </c>
      <c r="B873" s="45" t="s">
        <v>528</v>
      </c>
      <c r="C873" s="58">
        <v>1963</v>
      </c>
      <c r="D873" s="179" t="s">
        <v>232</v>
      </c>
      <c r="E873" s="58" t="s">
        <v>22</v>
      </c>
      <c r="F873" s="72">
        <v>5</v>
      </c>
      <c r="G873" s="72">
        <v>4</v>
      </c>
      <c r="H873" s="47">
        <f>I873+J873</f>
        <v>3519.05</v>
      </c>
      <c r="I873" s="47">
        <v>0</v>
      </c>
      <c r="J873" s="47">
        <v>3519.05</v>
      </c>
      <c r="K873" s="37">
        <f t="shared" si="179"/>
        <v>6666550</v>
      </c>
      <c r="L873" s="44">
        <v>0</v>
      </c>
      <c r="M873" s="44">
        <v>0</v>
      </c>
      <c r="N873" s="44">
        <v>0</v>
      </c>
      <c r="O873" s="47">
        <f>'[1]Прод. прилож'!$C$870</f>
        <v>6666550</v>
      </c>
      <c r="P873" s="44">
        <f t="shared" si="180"/>
        <v>1894.4175274576944</v>
      </c>
      <c r="Q873" s="50">
        <v>9673</v>
      </c>
      <c r="R873" s="69" t="s">
        <v>95</v>
      </c>
      <c r="S873" s="16"/>
      <c r="T873" s="16"/>
      <c r="U873" s="16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 s="15"/>
      <c r="AV873" s="15"/>
      <c r="AW873" s="15"/>
      <c r="AX873" s="15"/>
      <c r="AY873" s="15"/>
      <c r="AZ873" s="15"/>
      <c r="BA873" s="15"/>
      <c r="BB873" s="15"/>
      <c r="BC873" s="15"/>
      <c r="BD873" s="15"/>
      <c r="BE873" s="15"/>
      <c r="BF873" s="15"/>
      <c r="BG873" s="15"/>
      <c r="BH873" s="15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5"/>
      <c r="DA873" s="15"/>
      <c r="DB873" s="15"/>
      <c r="DC873" s="15"/>
      <c r="DD873" s="15"/>
      <c r="DE873" s="15"/>
      <c r="DF873" s="15"/>
      <c r="DG873" s="15"/>
      <c r="DH873" s="15"/>
      <c r="DI873" s="15"/>
      <c r="DJ873" s="15"/>
      <c r="DK873" s="15"/>
      <c r="DL873" s="15"/>
      <c r="DM873" s="15"/>
      <c r="DN873" s="15"/>
      <c r="DO873" s="15"/>
      <c r="DP873" s="15"/>
      <c r="DQ873" s="15"/>
      <c r="DR873" s="15"/>
      <c r="DS873" s="15"/>
      <c r="DT873" s="15"/>
      <c r="DU873" s="15"/>
      <c r="DV873" s="15"/>
      <c r="DW873" s="15"/>
      <c r="DX873" s="15"/>
      <c r="DY873" s="15"/>
      <c r="DZ873" s="15"/>
      <c r="EA873" s="15"/>
      <c r="EB873" s="15"/>
      <c r="EC873" s="15"/>
      <c r="ED873" s="15"/>
      <c r="EE873" s="15"/>
      <c r="EF873" s="15"/>
      <c r="EG873" s="15"/>
      <c r="EH873" s="15"/>
      <c r="EI873" s="15"/>
      <c r="EJ873" s="15"/>
      <c r="EK873" s="15"/>
      <c r="EL873" s="15"/>
      <c r="EM873" s="15"/>
      <c r="EN873" s="15"/>
      <c r="EO873" s="15"/>
      <c r="EP873" s="15"/>
      <c r="EQ873" s="15"/>
      <c r="ER873" s="15"/>
      <c r="ES873" s="15"/>
      <c r="ET873" s="15"/>
      <c r="EU873" s="15"/>
      <c r="EV873" s="15"/>
      <c r="EW873" s="15"/>
      <c r="EX873" s="15"/>
      <c r="EY873" s="15"/>
      <c r="EZ873" s="15"/>
      <c r="FA873" s="15"/>
      <c r="FB873" s="15"/>
      <c r="FC873" s="15"/>
      <c r="FD873" s="15"/>
      <c r="FE873" s="15"/>
      <c r="FF873" s="15"/>
      <c r="FG873" s="15"/>
      <c r="FH873" s="15"/>
      <c r="FI873" s="15"/>
      <c r="FJ873" s="15"/>
      <c r="FK873" s="15"/>
      <c r="FL873" s="15"/>
      <c r="FM873" s="15"/>
      <c r="FN873" s="15"/>
      <c r="FO873" s="15"/>
      <c r="FP873" s="15"/>
      <c r="FQ873" s="15"/>
      <c r="FR873" s="15"/>
      <c r="FS873" s="15"/>
      <c r="FT873" s="15"/>
      <c r="FU873" s="15"/>
      <c r="FV873" s="15"/>
      <c r="FW873" s="15"/>
      <c r="FX873" s="15"/>
      <c r="FY873" s="15"/>
      <c r="FZ873" s="15"/>
      <c r="GA873" s="15"/>
      <c r="GB873" s="15"/>
      <c r="GC873" s="15"/>
      <c r="GD873" s="15"/>
      <c r="GE873" s="15"/>
      <c r="GF873" s="15"/>
      <c r="GG873" s="15"/>
      <c r="GH873" s="15"/>
      <c r="GI873" s="15"/>
      <c r="GJ873" s="15"/>
      <c r="GK873" s="15"/>
      <c r="GL873" s="15"/>
      <c r="GM873" s="15"/>
      <c r="GN873" s="15"/>
      <c r="GO873" s="15"/>
      <c r="GP873" s="15"/>
      <c r="GQ873" s="15"/>
      <c r="GR873" s="15"/>
      <c r="GS873" s="15"/>
      <c r="GT873" s="15"/>
      <c r="GU873" s="15"/>
      <c r="GV873" s="15"/>
      <c r="GW873" s="15"/>
      <c r="GX873" s="15"/>
      <c r="GY873" s="15"/>
    </row>
    <row r="874" spans="1:207" s="15" customFormat="1" ht="25.15" customHeight="1" x14ac:dyDescent="0.25">
      <c r="A874" s="197" t="s">
        <v>1540</v>
      </c>
      <c r="B874" s="45" t="s">
        <v>529</v>
      </c>
      <c r="C874" s="179">
        <v>1964</v>
      </c>
      <c r="D874" s="179" t="s">
        <v>232</v>
      </c>
      <c r="E874" s="179" t="s">
        <v>20</v>
      </c>
      <c r="F874" s="72">
        <v>5</v>
      </c>
      <c r="G874" s="72">
        <v>3</v>
      </c>
      <c r="H874" s="80">
        <v>2538.83</v>
      </c>
      <c r="I874" s="47">
        <v>235</v>
      </c>
      <c r="J874" s="47">
        <v>923.1</v>
      </c>
      <c r="K874" s="37">
        <f t="shared" si="179"/>
        <v>23609713.049999997</v>
      </c>
      <c r="L874" s="44">
        <v>0</v>
      </c>
      <c r="M874" s="44">
        <v>0</v>
      </c>
      <c r="N874" s="44">
        <v>0</v>
      </c>
      <c r="O874" s="47">
        <f>'[1]Прод. прилож'!$C$871</f>
        <v>23609713.049999997</v>
      </c>
      <c r="P874" s="44">
        <f t="shared" si="180"/>
        <v>9299.4462212909093</v>
      </c>
      <c r="Q874" s="50">
        <v>9673</v>
      </c>
      <c r="R874" s="69" t="s">
        <v>95</v>
      </c>
      <c r="S874" s="57"/>
      <c r="T874" s="16"/>
      <c r="U874" s="17"/>
    </row>
    <row r="875" spans="1:207" s="15" customFormat="1" ht="25.15" customHeight="1" x14ac:dyDescent="0.25">
      <c r="A875" s="197" t="s">
        <v>2461</v>
      </c>
      <c r="B875" s="107" t="s">
        <v>530</v>
      </c>
      <c r="C875" s="58">
        <v>1967</v>
      </c>
      <c r="D875" s="179" t="s">
        <v>232</v>
      </c>
      <c r="E875" s="58" t="s">
        <v>20</v>
      </c>
      <c r="F875" s="72">
        <v>5</v>
      </c>
      <c r="G875" s="72">
        <v>3</v>
      </c>
      <c r="H875" s="47">
        <f t="shared" ref="H875:H881" si="181">I875+J875</f>
        <v>2347.54</v>
      </c>
      <c r="I875" s="47">
        <v>306.39999999999998</v>
      </c>
      <c r="J875" s="47">
        <v>2041.14</v>
      </c>
      <c r="K875" s="37">
        <f t="shared" si="179"/>
        <v>6003925</v>
      </c>
      <c r="L875" s="44">
        <v>0</v>
      </c>
      <c r="M875" s="44">
        <v>0</v>
      </c>
      <c r="N875" s="44">
        <v>0</v>
      </c>
      <c r="O875" s="47">
        <f>'[1]Прод. прилож'!$C$1296</f>
        <v>6003925</v>
      </c>
      <c r="P875" s="44">
        <f t="shared" si="180"/>
        <v>2557.5389556727469</v>
      </c>
      <c r="Q875" s="50">
        <v>9673</v>
      </c>
      <c r="R875" s="69" t="s">
        <v>96</v>
      </c>
      <c r="S875" s="57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DC875" s="16"/>
      <c r="DD875" s="16"/>
      <c r="DE875" s="16"/>
      <c r="DF875" s="16"/>
      <c r="DG875" s="16"/>
      <c r="DH875" s="16"/>
      <c r="DI875" s="16"/>
      <c r="DJ875" s="16"/>
      <c r="DK875" s="16"/>
      <c r="DL875" s="16"/>
      <c r="DM875" s="16"/>
      <c r="DN875" s="16"/>
      <c r="DO875" s="16"/>
      <c r="DP875" s="16"/>
      <c r="DQ875" s="16"/>
      <c r="DR875" s="16"/>
      <c r="DS875" s="16"/>
      <c r="DT875" s="16"/>
      <c r="DU875" s="16"/>
      <c r="DV875" s="16"/>
      <c r="DW875" s="16"/>
      <c r="DX875" s="16"/>
      <c r="DY875" s="16"/>
      <c r="DZ875" s="16"/>
      <c r="EA875" s="16"/>
      <c r="EB875" s="16"/>
      <c r="EC875" s="16"/>
      <c r="ED875" s="16"/>
      <c r="EE875" s="16"/>
      <c r="EF875" s="16"/>
      <c r="EG875" s="16"/>
      <c r="EH875" s="16"/>
      <c r="EI875" s="16"/>
      <c r="EJ875" s="16"/>
      <c r="EK875" s="16"/>
      <c r="EL875" s="16"/>
      <c r="EM875" s="16"/>
      <c r="EN875" s="16"/>
      <c r="EO875" s="16"/>
      <c r="EP875" s="16"/>
      <c r="EQ875" s="16"/>
      <c r="ER875" s="16"/>
      <c r="ES875" s="16"/>
      <c r="ET875" s="16"/>
      <c r="EU875" s="16"/>
      <c r="EV875" s="16"/>
      <c r="EW875" s="16"/>
      <c r="EX875" s="16"/>
      <c r="EY875" s="16"/>
      <c r="EZ875" s="16"/>
      <c r="FA875" s="16"/>
      <c r="FB875" s="16"/>
      <c r="FC875" s="16"/>
      <c r="FD875" s="16"/>
      <c r="FE875" s="16"/>
      <c r="FF875" s="16"/>
      <c r="FG875" s="16"/>
      <c r="FH875" s="16"/>
      <c r="FI875" s="16"/>
      <c r="FJ875" s="16"/>
      <c r="FK875" s="16"/>
      <c r="FL875" s="16"/>
      <c r="FM875" s="16"/>
      <c r="FN875" s="16"/>
      <c r="FO875" s="16"/>
      <c r="FP875" s="16"/>
      <c r="FQ875" s="16"/>
      <c r="FR875" s="16"/>
      <c r="FS875" s="16"/>
      <c r="FT875" s="16"/>
      <c r="FU875" s="16"/>
      <c r="FV875" s="16"/>
      <c r="FW875" s="16"/>
      <c r="FX875" s="16"/>
      <c r="FY875" s="16"/>
      <c r="FZ875" s="16"/>
      <c r="GA875" s="16"/>
      <c r="GB875" s="16"/>
      <c r="GC875" s="16"/>
      <c r="GD875" s="16"/>
      <c r="GE875" s="16"/>
      <c r="GF875" s="16"/>
      <c r="GG875" s="16"/>
      <c r="GH875" s="16"/>
      <c r="GI875" s="16"/>
      <c r="GJ875" s="16"/>
      <c r="GK875" s="16"/>
      <c r="GL875" s="16"/>
      <c r="GM875" s="16"/>
      <c r="GN875" s="16"/>
      <c r="GO875" s="16"/>
      <c r="GP875" s="16"/>
      <c r="GQ875" s="16"/>
      <c r="GR875" s="16"/>
      <c r="GS875" s="16"/>
      <c r="GT875" s="16"/>
      <c r="GU875" s="16"/>
      <c r="GV875" s="16"/>
      <c r="GW875" s="16"/>
      <c r="GX875" s="16"/>
      <c r="GY875" s="16"/>
    </row>
    <row r="876" spans="1:207" s="15" customFormat="1" ht="25.15" customHeight="1" x14ac:dyDescent="0.25">
      <c r="A876" s="197" t="s">
        <v>1541</v>
      </c>
      <c r="B876" s="45" t="s">
        <v>531</v>
      </c>
      <c r="C876" s="59">
        <v>1967</v>
      </c>
      <c r="D876" s="179" t="s">
        <v>232</v>
      </c>
      <c r="E876" s="59" t="s">
        <v>22</v>
      </c>
      <c r="F876" s="72">
        <v>5</v>
      </c>
      <c r="G876" s="72">
        <v>8</v>
      </c>
      <c r="H876" s="47">
        <f t="shared" si="181"/>
        <v>5851.12</v>
      </c>
      <c r="I876" s="47">
        <v>146.19999999999999</v>
      </c>
      <c r="J876" s="47">
        <v>5704.92</v>
      </c>
      <c r="K876" s="37">
        <f t="shared" si="179"/>
        <v>9300096</v>
      </c>
      <c r="L876" s="44">
        <v>0</v>
      </c>
      <c r="M876" s="44">
        <v>0</v>
      </c>
      <c r="N876" s="44">
        <v>0</v>
      </c>
      <c r="O876" s="47">
        <f>'[1]Прод. прилож'!$C$1297</f>
        <v>9300096</v>
      </c>
      <c r="P876" s="44">
        <f t="shared" si="180"/>
        <v>1589.4556939526108</v>
      </c>
      <c r="Q876" s="50">
        <v>9673</v>
      </c>
      <c r="R876" s="69" t="s">
        <v>96</v>
      </c>
      <c r="S876" s="57"/>
      <c r="T876" s="16"/>
      <c r="U876" s="16"/>
    </row>
    <row r="877" spans="1:207" s="116" customFormat="1" ht="25.15" customHeight="1" x14ac:dyDescent="0.25">
      <c r="A877" s="197" t="s">
        <v>1542</v>
      </c>
      <c r="B877" s="107" t="s">
        <v>532</v>
      </c>
      <c r="C877" s="58">
        <v>1962</v>
      </c>
      <c r="D877" s="179" t="s">
        <v>232</v>
      </c>
      <c r="E877" s="179" t="s">
        <v>20</v>
      </c>
      <c r="F877" s="72">
        <v>5</v>
      </c>
      <c r="G877" s="72">
        <v>4</v>
      </c>
      <c r="H877" s="47">
        <f t="shared" si="181"/>
        <v>3694.9799999999996</v>
      </c>
      <c r="I877" s="47">
        <v>1129.8</v>
      </c>
      <c r="J877" s="47">
        <v>2565.1799999999998</v>
      </c>
      <c r="K877" s="37">
        <f t="shared" si="179"/>
        <v>9424000</v>
      </c>
      <c r="L877" s="44">
        <v>0</v>
      </c>
      <c r="M877" s="44">
        <v>0</v>
      </c>
      <c r="N877" s="44">
        <v>0</v>
      </c>
      <c r="O877" s="47">
        <f>'[1]Прод. прилож'!$C$356</f>
        <v>9424000</v>
      </c>
      <c r="P877" s="44">
        <f t="shared" si="180"/>
        <v>2550.4874180645093</v>
      </c>
      <c r="Q877" s="50">
        <v>9673</v>
      </c>
      <c r="R877" s="69" t="s">
        <v>94</v>
      </c>
      <c r="S877" s="16"/>
      <c r="T877" s="16"/>
      <c r="U877" s="16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 s="15"/>
      <c r="AV877" s="15"/>
      <c r="AW877" s="15"/>
      <c r="AX877" s="15"/>
      <c r="AY877" s="15"/>
      <c r="AZ877" s="15"/>
      <c r="BA877" s="15"/>
      <c r="BB877" s="15"/>
      <c r="BC877" s="15"/>
      <c r="BD877" s="15"/>
      <c r="BE877" s="15"/>
      <c r="BF877" s="15"/>
      <c r="BG877" s="15"/>
      <c r="BH877" s="15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5"/>
      <c r="CY877" s="15"/>
      <c r="CZ877" s="15"/>
      <c r="DA877" s="15"/>
      <c r="DB877" s="15"/>
      <c r="DC877" s="15"/>
      <c r="DD877" s="15"/>
      <c r="DE877" s="15"/>
      <c r="DF877" s="15"/>
      <c r="DG877" s="15"/>
      <c r="DH877" s="15"/>
      <c r="DI877" s="15"/>
      <c r="DJ877" s="15"/>
      <c r="DK877" s="15"/>
      <c r="DL877" s="15"/>
      <c r="DM877" s="15"/>
      <c r="DN877" s="15"/>
      <c r="DO877" s="15"/>
      <c r="DP877" s="15"/>
      <c r="DQ877" s="15"/>
      <c r="DR877" s="15"/>
      <c r="DS877" s="15"/>
      <c r="DT877" s="15"/>
      <c r="DU877" s="15"/>
      <c r="DV877" s="15"/>
      <c r="DW877" s="15"/>
      <c r="DX877" s="15"/>
      <c r="DY877" s="15"/>
      <c r="DZ877" s="15"/>
      <c r="EA877" s="15"/>
      <c r="EB877" s="15"/>
      <c r="EC877" s="15"/>
      <c r="ED877" s="15"/>
      <c r="EE877" s="15"/>
      <c r="EF877" s="15"/>
      <c r="EG877" s="15"/>
      <c r="EH877" s="15"/>
      <c r="EI877" s="15"/>
      <c r="EJ877" s="15"/>
      <c r="EK877" s="15"/>
      <c r="EL877" s="15"/>
      <c r="EM877" s="15"/>
      <c r="EN877" s="15"/>
      <c r="EO877" s="15"/>
      <c r="EP877" s="15"/>
      <c r="EQ877" s="15"/>
      <c r="ER877" s="15"/>
      <c r="ES877" s="15"/>
      <c r="ET877" s="15"/>
      <c r="EU877" s="15"/>
      <c r="EV877" s="15"/>
      <c r="EW877" s="15"/>
      <c r="EX877" s="15"/>
      <c r="EY877" s="15"/>
      <c r="EZ877" s="15"/>
      <c r="FA877" s="15"/>
      <c r="FB877" s="15"/>
      <c r="FC877" s="15"/>
      <c r="FD877" s="15"/>
      <c r="FE877" s="15"/>
      <c r="FF877" s="15"/>
      <c r="FG877" s="15"/>
      <c r="FH877" s="15"/>
      <c r="FI877" s="15"/>
      <c r="FJ877" s="15"/>
      <c r="FK877" s="15"/>
      <c r="FL877" s="15"/>
      <c r="FM877" s="15"/>
      <c r="FN877" s="15"/>
      <c r="FO877" s="15"/>
      <c r="FP877" s="15"/>
      <c r="FQ877" s="15"/>
      <c r="FR877" s="15"/>
      <c r="FS877" s="15"/>
      <c r="FT877" s="15"/>
      <c r="FU877" s="15"/>
      <c r="FV877" s="15"/>
      <c r="FW877" s="15"/>
      <c r="FX877" s="15"/>
      <c r="FY877" s="15"/>
      <c r="FZ877" s="15"/>
      <c r="GA877" s="15"/>
      <c r="GB877" s="15"/>
      <c r="GC877" s="15"/>
      <c r="GD877" s="15"/>
      <c r="GE877" s="15"/>
      <c r="GF877" s="15"/>
      <c r="GG877" s="15"/>
      <c r="GH877" s="15"/>
      <c r="GI877" s="15"/>
      <c r="GJ877" s="15"/>
      <c r="GK877" s="15"/>
      <c r="GL877" s="15"/>
      <c r="GM877" s="15"/>
      <c r="GN877" s="15"/>
      <c r="GO877" s="15"/>
      <c r="GP877" s="15"/>
      <c r="GQ877" s="15"/>
      <c r="GR877" s="15"/>
      <c r="GS877" s="15"/>
      <c r="GT877" s="15"/>
      <c r="GU877" s="15"/>
      <c r="GV877" s="15"/>
      <c r="GW877" s="15"/>
      <c r="GX877" s="15"/>
      <c r="GY877" s="15"/>
    </row>
    <row r="878" spans="1:207" s="15" customFormat="1" ht="25.15" customHeight="1" x14ac:dyDescent="0.25">
      <c r="A878" s="197" t="s">
        <v>1543</v>
      </c>
      <c r="B878" s="45" t="s">
        <v>533</v>
      </c>
      <c r="C878" s="59">
        <v>1967</v>
      </c>
      <c r="D878" s="179" t="s">
        <v>232</v>
      </c>
      <c r="E878" s="59" t="s">
        <v>22</v>
      </c>
      <c r="F878" s="72">
        <v>5</v>
      </c>
      <c r="G878" s="72">
        <v>6</v>
      </c>
      <c r="H878" s="47">
        <f t="shared" si="181"/>
        <v>5433.62</v>
      </c>
      <c r="I878" s="47">
        <v>58.4</v>
      </c>
      <c r="J878" s="47">
        <v>5375.22</v>
      </c>
      <c r="K878" s="37">
        <f t="shared" si="179"/>
        <v>6840936</v>
      </c>
      <c r="L878" s="44">
        <v>0</v>
      </c>
      <c r="M878" s="44">
        <v>0</v>
      </c>
      <c r="N878" s="44">
        <v>0</v>
      </c>
      <c r="O878" s="47">
        <f>'[1]Прод. прилож'!$C$1298</f>
        <v>6840936</v>
      </c>
      <c r="P878" s="44">
        <f t="shared" si="180"/>
        <v>1259.0015496114929</v>
      </c>
      <c r="Q878" s="50">
        <v>9673</v>
      </c>
      <c r="R878" s="69" t="s">
        <v>96</v>
      </c>
      <c r="S878" s="57"/>
      <c r="T878" s="16"/>
      <c r="U878" s="16"/>
    </row>
    <row r="879" spans="1:207" s="15" customFormat="1" ht="25.15" customHeight="1" x14ac:dyDescent="0.25">
      <c r="A879" s="197" t="s">
        <v>1544</v>
      </c>
      <c r="B879" s="107" t="s">
        <v>534</v>
      </c>
      <c r="C879" s="58">
        <v>1964</v>
      </c>
      <c r="D879" s="179" t="s">
        <v>232</v>
      </c>
      <c r="E879" s="58" t="s">
        <v>20</v>
      </c>
      <c r="F879" s="72">
        <v>5</v>
      </c>
      <c r="G879" s="72">
        <v>2</v>
      </c>
      <c r="H879" s="47">
        <f t="shared" si="181"/>
        <v>1610.1299999999999</v>
      </c>
      <c r="I879" s="47">
        <v>134.1</v>
      </c>
      <c r="J879" s="47">
        <v>1476.03</v>
      </c>
      <c r="K879" s="37">
        <f t="shared" si="179"/>
        <v>4460125</v>
      </c>
      <c r="L879" s="44">
        <v>0</v>
      </c>
      <c r="M879" s="44">
        <v>0</v>
      </c>
      <c r="N879" s="44">
        <v>0</v>
      </c>
      <c r="O879" s="47">
        <f>'[1]Прод. прилож'!$C$872</f>
        <v>4460125</v>
      </c>
      <c r="P879" s="44">
        <f t="shared" si="180"/>
        <v>2770.0403073043794</v>
      </c>
      <c r="Q879" s="50">
        <v>9673</v>
      </c>
      <c r="R879" s="69" t="s">
        <v>95</v>
      </c>
      <c r="S879" s="57"/>
      <c r="T879" s="16"/>
      <c r="U879" s="16"/>
    </row>
    <row r="880" spans="1:207" s="15" customFormat="1" ht="25.15" customHeight="1" x14ac:dyDescent="0.25">
      <c r="A880" s="197" t="s">
        <v>1545</v>
      </c>
      <c r="B880" s="45" t="s">
        <v>535</v>
      </c>
      <c r="C880" s="59">
        <v>1967</v>
      </c>
      <c r="D880" s="179" t="s">
        <v>232</v>
      </c>
      <c r="E880" s="59" t="s">
        <v>22</v>
      </c>
      <c r="F880" s="72">
        <v>5</v>
      </c>
      <c r="G880" s="72">
        <v>4</v>
      </c>
      <c r="H880" s="47">
        <f t="shared" si="181"/>
        <v>3582.19</v>
      </c>
      <c r="I880" s="47">
        <v>0</v>
      </c>
      <c r="J880" s="47">
        <v>3582.19</v>
      </c>
      <c r="K880" s="37">
        <f t="shared" si="179"/>
        <v>4560624</v>
      </c>
      <c r="L880" s="44">
        <v>0</v>
      </c>
      <c r="M880" s="44">
        <v>0</v>
      </c>
      <c r="N880" s="44">
        <v>0</v>
      </c>
      <c r="O880" s="47">
        <f>'[1]Прод. прилож'!$C$1299</f>
        <v>4560624</v>
      </c>
      <c r="P880" s="44">
        <f t="shared" si="180"/>
        <v>1273.1384990745885</v>
      </c>
      <c r="Q880" s="50">
        <v>9673</v>
      </c>
      <c r="R880" s="69" t="s">
        <v>96</v>
      </c>
      <c r="S880" s="65"/>
      <c r="T880" s="17"/>
      <c r="U880" s="16"/>
    </row>
    <row r="881" spans="1:207" s="15" customFormat="1" ht="25.15" customHeight="1" x14ac:dyDescent="0.25">
      <c r="A881" s="197" t="s">
        <v>1546</v>
      </c>
      <c r="B881" s="45" t="s">
        <v>536</v>
      </c>
      <c r="C881" s="59">
        <v>1965</v>
      </c>
      <c r="D881" s="179" t="s">
        <v>232</v>
      </c>
      <c r="E881" s="59" t="s">
        <v>22</v>
      </c>
      <c r="F881" s="72">
        <v>5</v>
      </c>
      <c r="G881" s="72">
        <v>4</v>
      </c>
      <c r="H881" s="47">
        <f t="shared" si="181"/>
        <v>3557.27</v>
      </c>
      <c r="I881" s="47">
        <v>0</v>
      </c>
      <c r="J881" s="47">
        <v>3557.27</v>
      </c>
      <c r="K881" s="37">
        <f t="shared" si="179"/>
        <v>4560624</v>
      </c>
      <c r="L881" s="44">
        <v>0</v>
      </c>
      <c r="M881" s="44">
        <v>0</v>
      </c>
      <c r="N881" s="44">
        <v>0</v>
      </c>
      <c r="O881" s="47">
        <f>'[1]Прод. прилож'!$C$1300</f>
        <v>4560624</v>
      </c>
      <c r="P881" s="44">
        <f t="shared" si="180"/>
        <v>1282.0573079918026</v>
      </c>
      <c r="Q881" s="50">
        <v>9673</v>
      </c>
      <c r="R881" s="69" t="s">
        <v>96</v>
      </c>
      <c r="S881" s="65"/>
      <c r="T881" s="17"/>
      <c r="U881" s="16"/>
    </row>
    <row r="882" spans="1:207" s="15" customFormat="1" ht="25.15" customHeight="1" x14ac:dyDescent="0.25">
      <c r="A882" s="197" t="s">
        <v>1547</v>
      </c>
      <c r="B882" s="45" t="s">
        <v>537</v>
      </c>
      <c r="C882" s="179">
        <v>1964</v>
      </c>
      <c r="D882" s="179" t="s">
        <v>232</v>
      </c>
      <c r="E882" s="58" t="s">
        <v>20</v>
      </c>
      <c r="F882" s="72">
        <v>5</v>
      </c>
      <c r="G882" s="72">
        <v>2</v>
      </c>
      <c r="H882" s="47">
        <v>1736.3</v>
      </c>
      <c r="I882" s="47">
        <v>174.6</v>
      </c>
      <c r="J882" s="47">
        <v>1561.7</v>
      </c>
      <c r="K882" s="37">
        <f t="shared" si="179"/>
        <v>5037500</v>
      </c>
      <c r="L882" s="44">
        <v>0</v>
      </c>
      <c r="M882" s="44">
        <v>0</v>
      </c>
      <c r="N882" s="44">
        <v>0</v>
      </c>
      <c r="O882" s="47">
        <f>'[1]Прод. прилож'!$C$873</f>
        <v>5037500</v>
      </c>
      <c r="P882" s="44">
        <f t="shared" si="180"/>
        <v>2901.2843402637795</v>
      </c>
      <c r="Q882" s="50">
        <v>9673</v>
      </c>
      <c r="R882" s="69" t="s">
        <v>95</v>
      </c>
      <c r="S882" s="57"/>
      <c r="T882" s="16"/>
      <c r="U882" s="16"/>
    </row>
    <row r="883" spans="1:207" s="15" customFormat="1" ht="25.15" customHeight="1" x14ac:dyDescent="0.25">
      <c r="A883" s="197" t="s">
        <v>1548</v>
      </c>
      <c r="B883" s="45" t="s">
        <v>538</v>
      </c>
      <c r="C883" s="59">
        <v>1965</v>
      </c>
      <c r="D883" s="179" t="s">
        <v>232</v>
      </c>
      <c r="E883" s="59" t="s">
        <v>22</v>
      </c>
      <c r="F883" s="72">
        <v>5</v>
      </c>
      <c r="G883" s="72">
        <v>4</v>
      </c>
      <c r="H883" s="47">
        <f>I883+J883</f>
        <v>3551.28</v>
      </c>
      <c r="I883" s="47">
        <v>72.5</v>
      </c>
      <c r="J883" s="47">
        <v>3478.78</v>
      </c>
      <c r="K883" s="37">
        <f t="shared" si="179"/>
        <v>4560624</v>
      </c>
      <c r="L883" s="44">
        <v>0</v>
      </c>
      <c r="M883" s="44">
        <v>0</v>
      </c>
      <c r="N883" s="44">
        <v>0</v>
      </c>
      <c r="O883" s="47">
        <f>'[1]Прод. прилож'!$C$1301</f>
        <v>4560624</v>
      </c>
      <c r="P883" s="44">
        <f t="shared" si="180"/>
        <v>1284.21977427857</v>
      </c>
      <c r="Q883" s="50">
        <v>9673</v>
      </c>
      <c r="R883" s="69" t="s">
        <v>96</v>
      </c>
      <c r="S883" s="57"/>
      <c r="T883" s="16"/>
      <c r="U883" s="16"/>
    </row>
    <row r="884" spans="1:207" s="15" customFormat="1" ht="25.15" customHeight="1" x14ac:dyDescent="0.25">
      <c r="A884" s="197" t="s">
        <v>1549</v>
      </c>
      <c r="B884" s="107" t="s">
        <v>539</v>
      </c>
      <c r="C884" s="58">
        <v>1964</v>
      </c>
      <c r="D884" s="179" t="s">
        <v>232</v>
      </c>
      <c r="E884" s="58" t="s">
        <v>20</v>
      </c>
      <c r="F884" s="72">
        <v>5</v>
      </c>
      <c r="G884" s="72">
        <v>4</v>
      </c>
      <c r="H884" s="47">
        <f>I884+J884</f>
        <v>3161.0699999999997</v>
      </c>
      <c r="I884" s="47">
        <v>631.29999999999995</v>
      </c>
      <c r="J884" s="47">
        <v>2529.77</v>
      </c>
      <c r="K884" s="37">
        <f t="shared" si="179"/>
        <v>7478750</v>
      </c>
      <c r="L884" s="44">
        <v>0</v>
      </c>
      <c r="M884" s="44">
        <v>0</v>
      </c>
      <c r="N884" s="44">
        <v>0</v>
      </c>
      <c r="O884" s="47">
        <f>'[1]Прод. прилож'!$C$874</f>
        <v>7478750</v>
      </c>
      <c r="P884" s="44">
        <f t="shared" si="180"/>
        <v>2365.8919289987252</v>
      </c>
      <c r="Q884" s="50">
        <v>9673</v>
      </c>
      <c r="R884" s="69" t="s">
        <v>95</v>
      </c>
      <c r="S884" s="57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  <c r="DQ884" s="16"/>
      <c r="DR884" s="16"/>
      <c r="DS884" s="16"/>
      <c r="DT884" s="16"/>
      <c r="DU884" s="16"/>
      <c r="DV884" s="16"/>
      <c r="DW884" s="16"/>
      <c r="DX884" s="16"/>
      <c r="DY884" s="16"/>
      <c r="DZ884" s="16"/>
      <c r="EA884" s="16"/>
      <c r="EB884" s="16"/>
      <c r="EC884" s="16"/>
      <c r="ED884" s="16"/>
      <c r="EE884" s="16"/>
      <c r="EF884" s="16"/>
      <c r="EG884" s="16"/>
      <c r="EH884" s="16"/>
      <c r="EI884" s="16"/>
      <c r="EJ884" s="16"/>
      <c r="EK884" s="16"/>
      <c r="EL884" s="16"/>
      <c r="EM884" s="16"/>
      <c r="EN884" s="16"/>
      <c r="EO884" s="16"/>
      <c r="EP884" s="16"/>
      <c r="EQ884" s="16"/>
      <c r="ER884" s="16"/>
      <c r="ES884" s="16"/>
      <c r="ET884" s="16"/>
      <c r="EU884" s="16"/>
      <c r="EV884" s="16"/>
      <c r="EW884" s="16"/>
      <c r="EX884" s="16"/>
      <c r="EY884" s="16"/>
      <c r="EZ884" s="16"/>
      <c r="FA884" s="16"/>
      <c r="FB884" s="16"/>
      <c r="FC884" s="16"/>
      <c r="FD884" s="16"/>
      <c r="FE884" s="16"/>
      <c r="FF884" s="16"/>
      <c r="FG884" s="16"/>
      <c r="FH884" s="16"/>
      <c r="FI884" s="16"/>
      <c r="FJ884" s="16"/>
      <c r="FK884" s="16"/>
      <c r="FL884" s="16"/>
      <c r="FM884" s="16"/>
      <c r="FN884" s="16"/>
      <c r="FO884" s="16"/>
      <c r="FP884" s="16"/>
      <c r="FQ884" s="16"/>
      <c r="FR884" s="16"/>
      <c r="FS884" s="16"/>
      <c r="FT884" s="16"/>
      <c r="FU884" s="16"/>
      <c r="FV884" s="16"/>
      <c r="FW884" s="16"/>
      <c r="FX884" s="16"/>
      <c r="FY884" s="16"/>
      <c r="FZ884" s="16"/>
      <c r="GA884" s="16"/>
      <c r="GB884" s="16"/>
      <c r="GC884" s="16"/>
      <c r="GD884" s="16"/>
      <c r="GE884" s="16"/>
      <c r="GF884" s="16"/>
      <c r="GG884" s="16"/>
      <c r="GH884" s="16"/>
      <c r="GI884" s="16"/>
      <c r="GJ884" s="16"/>
      <c r="GK884" s="16"/>
      <c r="GL884" s="16"/>
      <c r="GM884" s="16"/>
      <c r="GN884" s="16"/>
      <c r="GO884" s="16"/>
      <c r="GP884" s="16"/>
      <c r="GQ884" s="16"/>
      <c r="GR884" s="16"/>
      <c r="GS884" s="16"/>
      <c r="GT884" s="16"/>
      <c r="GU884" s="16"/>
      <c r="GV884" s="16"/>
      <c r="GW884" s="16"/>
      <c r="GX884" s="16"/>
      <c r="GY884" s="16"/>
    </row>
    <row r="885" spans="1:207" s="15" customFormat="1" ht="25.15" customHeight="1" x14ac:dyDescent="0.25">
      <c r="A885" s="197" t="s">
        <v>1550</v>
      </c>
      <c r="B885" s="107" t="s">
        <v>540</v>
      </c>
      <c r="C885" s="58">
        <v>1965</v>
      </c>
      <c r="D885" s="179" t="s">
        <v>232</v>
      </c>
      <c r="E885" s="179" t="s">
        <v>20</v>
      </c>
      <c r="F885" s="72">
        <v>5</v>
      </c>
      <c r="G885" s="72">
        <v>2</v>
      </c>
      <c r="H885" s="47">
        <f>I885+J885</f>
        <v>1625.22</v>
      </c>
      <c r="I885" s="47">
        <v>0</v>
      </c>
      <c r="J885" s="47">
        <v>1625.22</v>
      </c>
      <c r="K885" s="37">
        <f t="shared" si="179"/>
        <v>4453925</v>
      </c>
      <c r="L885" s="44">
        <v>0</v>
      </c>
      <c r="M885" s="44">
        <v>0</v>
      </c>
      <c r="N885" s="44">
        <v>0</v>
      </c>
      <c r="O885" s="47">
        <f>'[1]Прод. прилож'!$C$1302</f>
        <v>4453925</v>
      </c>
      <c r="P885" s="44">
        <f t="shared" si="180"/>
        <v>2740.5059007395921</v>
      </c>
      <c r="Q885" s="50">
        <v>9673</v>
      </c>
      <c r="R885" s="69" t="s">
        <v>96</v>
      </c>
      <c r="S885" s="57"/>
      <c r="T885" s="16"/>
      <c r="U885" s="16"/>
    </row>
    <row r="886" spans="1:207" s="15" customFormat="1" ht="25.15" customHeight="1" x14ac:dyDescent="0.25">
      <c r="A886" s="197" t="s">
        <v>1551</v>
      </c>
      <c r="B886" s="107" t="s">
        <v>1993</v>
      </c>
      <c r="C886" s="179">
        <v>1972</v>
      </c>
      <c r="D886" s="179" t="s">
        <v>232</v>
      </c>
      <c r="E886" s="179" t="s">
        <v>20</v>
      </c>
      <c r="F886" s="64">
        <v>5</v>
      </c>
      <c r="G886" s="64">
        <v>6</v>
      </c>
      <c r="H886" s="44">
        <v>5674.5</v>
      </c>
      <c r="I886" s="44">
        <v>0</v>
      </c>
      <c r="J886" s="44">
        <v>4546.43</v>
      </c>
      <c r="K886" s="37">
        <f t="shared" si="179"/>
        <v>47880529.219999999</v>
      </c>
      <c r="L886" s="47">
        <v>0</v>
      </c>
      <c r="M886" s="47">
        <v>0</v>
      </c>
      <c r="N886" s="47">
        <v>0</v>
      </c>
      <c r="O886" s="44">
        <f>'[1]Прод. прилож'!$C$357</f>
        <v>47880529.219999999</v>
      </c>
      <c r="P886" s="50">
        <f t="shared" si="180"/>
        <v>8437.8410820336594</v>
      </c>
      <c r="Q886" s="37">
        <v>9673</v>
      </c>
      <c r="R886" s="69" t="s">
        <v>94</v>
      </c>
      <c r="S886" s="145"/>
      <c r="T886" s="146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20"/>
      <c r="AV886" s="120"/>
      <c r="AW886" s="120"/>
      <c r="AX886" s="120"/>
      <c r="AY886" s="120"/>
      <c r="AZ886" s="120"/>
      <c r="BA886" s="120"/>
      <c r="BB886" s="120"/>
      <c r="BC886" s="120"/>
      <c r="BD886" s="120"/>
      <c r="BE886" s="120"/>
      <c r="BF886" s="120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20"/>
      <c r="BS886" s="120"/>
      <c r="BT886" s="120"/>
      <c r="BU886" s="120"/>
      <c r="BV886" s="120"/>
      <c r="BW886" s="120"/>
      <c r="BX886" s="120"/>
      <c r="BY886" s="120"/>
      <c r="BZ886" s="120"/>
      <c r="CA886" s="120"/>
      <c r="CB886" s="120"/>
      <c r="CC886" s="120"/>
      <c r="CD886" s="120"/>
      <c r="CE886" s="120"/>
      <c r="CF886" s="120"/>
      <c r="CG886" s="120"/>
      <c r="CH886" s="120"/>
      <c r="CI886" s="120"/>
      <c r="CJ886" s="120"/>
      <c r="CK886" s="120"/>
      <c r="CL886" s="120"/>
      <c r="CM886" s="120"/>
      <c r="CN886" s="120"/>
      <c r="CO886" s="120"/>
      <c r="CP886" s="120"/>
      <c r="CQ886" s="120"/>
      <c r="CR886" s="120"/>
      <c r="CS886" s="120"/>
      <c r="CT886" s="120"/>
      <c r="CU886" s="120"/>
      <c r="CV886" s="120"/>
      <c r="CW886" s="120"/>
      <c r="CX886" s="120"/>
      <c r="CY886" s="120"/>
      <c r="CZ886" s="120"/>
      <c r="DA886" s="120"/>
      <c r="DB886" s="120"/>
      <c r="DC886" s="120"/>
      <c r="DD886" s="120"/>
      <c r="DE886" s="120"/>
      <c r="DF886" s="120"/>
      <c r="DG886" s="120"/>
      <c r="DH886" s="120"/>
      <c r="DI886" s="120"/>
      <c r="DJ886" s="120"/>
      <c r="DK886" s="120"/>
      <c r="DL886" s="120"/>
      <c r="DM886" s="120"/>
      <c r="DN886" s="120"/>
      <c r="DO886" s="120"/>
      <c r="DP886" s="120"/>
      <c r="DQ886" s="120"/>
      <c r="DR886" s="120"/>
      <c r="DS886" s="120"/>
      <c r="DT886" s="120"/>
      <c r="DU886" s="120"/>
      <c r="DV886" s="120"/>
      <c r="DW886" s="120"/>
      <c r="DX886" s="120"/>
      <c r="DY886" s="120"/>
      <c r="DZ886" s="120"/>
      <c r="EA886" s="120"/>
      <c r="EB886" s="120"/>
      <c r="EC886" s="120"/>
      <c r="ED886" s="120"/>
      <c r="EE886" s="120"/>
      <c r="EF886" s="120"/>
      <c r="EG886" s="120"/>
      <c r="EH886" s="120"/>
      <c r="EI886" s="120"/>
      <c r="EJ886" s="120"/>
      <c r="EK886" s="120"/>
      <c r="EL886" s="120"/>
      <c r="EM886" s="120"/>
      <c r="EN886" s="120"/>
      <c r="EO886" s="120"/>
      <c r="EP886" s="120"/>
      <c r="EQ886" s="120"/>
      <c r="ER886" s="120"/>
      <c r="ES886" s="120"/>
      <c r="ET886" s="120"/>
      <c r="EU886" s="120"/>
      <c r="EV886" s="120"/>
      <c r="EW886" s="120"/>
      <c r="EX886" s="120"/>
      <c r="EY886" s="120"/>
      <c r="EZ886" s="120"/>
      <c r="FA886" s="120"/>
      <c r="FB886" s="120"/>
      <c r="FC886" s="120"/>
      <c r="FD886" s="120"/>
      <c r="FE886" s="120"/>
      <c r="FF886" s="120"/>
      <c r="FG886" s="120"/>
      <c r="FH886" s="120"/>
      <c r="FI886" s="120"/>
      <c r="FJ886" s="120"/>
      <c r="FK886" s="120"/>
      <c r="FL886" s="120"/>
      <c r="FM886" s="120"/>
      <c r="FN886" s="120"/>
      <c r="FO886" s="120"/>
      <c r="FP886" s="120"/>
      <c r="FQ886" s="120"/>
      <c r="FR886" s="120"/>
      <c r="FS886" s="120"/>
      <c r="FT886" s="120"/>
      <c r="FU886" s="120"/>
      <c r="FV886" s="120"/>
      <c r="FW886" s="120"/>
      <c r="FX886" s="120"/>
      <c r="FY886" s="120"/>
      <c r="FZ886" s="120"/>
      <c r="GA886" s="120"/>
      <c r="GB886" s="120"/>
      <c r="GC886" s="120"/>
      <c r="GD886" s="120"/>
      <c r="GE886" s="120"/>
      <c r="GF886" s="120"/>
      <c r="GG886" s="120"/>
      <c r="GH886" s="120"/>
      <c r="GI886" s="120"/>
      <c r="GJ886" s="120"/>
      <c r="GK886" s="120"/>
      <c r="GL886" s="120"/>
      <c r="GM886" s="120"/>
      <c r="GN886" s="120"/>
      <c r="GO886" s="120"/>
      <c r="GP886" s="120"/>
      <c r="GQ886" s="120"/>
      <c r="GR886" s="120"/>
      <c r="GS886" s="120"/>
      <c r="GT886" s="120"/>
      <c r="GU886" s="120"/>
      <c r="GV886" s="120"/>
      <c r="GW886" s="120"/>
      <c r="GX886" s="120"/>
      <c r="GY886" s="120"/>
    </row>
    <row r="887" spans="1:207" s="15" customFormat="1" ht="25.15" customHeight="1" x14ac:dyDescent="0.25">
      <c r="A887" s="197" t="s">
        <v>1552</v>
      </c>
      <c r="B887" s="45" t="s">
        <v>541</v>
      </c>
      <c r="C887" s="58">
        <v>1954</v>
      </c>
      <c r="D887" s="179" t="s">
        <v>232</v>
      </c>
      <c r="E887" s="58" t="s">
        <v>20</v>
      </c>
      <c r="F887" s="72">
        <v>3</v>
      </c>
      <c r="G887" s="72">
        <v>4</v>
      </c>
      <c r="H887" s="47">
        <v>2122.5300000000002</v>
      </c>
      <c r="I887" s="47">
        <v>510</v>
      </c>
      <c r="J887" s="47">
        <v>1531.73</v>
      </c>
      <c r="K887" s="37">
        <f t="shared" si="179"/>
        <v>15485390.01</v>
      </c>
      <c r="L887" s="44">
        <v>0</v>
      </c>
      <c r="M887" s="44">
        <v>0</v>
      </c>
      <c r="N887" s="44">
        <v>0</v>
      </c>
      <c r="O887" s="47">
        <f>'[1]Прод. прилож'!$C$358</f>
        <v>15485390.01</v>
      </c>
      <c r="P887" s="44">
        <f t="shared" si="180"/>
        <v>7295.7225622252681</v>
      </c>
      <c r="Q887" s="50">
        <v>9673</v>
      </c>
      <c r="R887" s="69" t="s">
        <v>94</v>
      </c>
      <c r="S887" s="57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DC887" s="16"/>
      <c r="DD887" s="16"/>
      <c r="DE887" s="16"/>
      <c r="DF887" s="16"/>
      <c r="DG887" s="16"/>
      <c r="DH887" s="16"/>
      <c r="DI887" s="16"/>
      <c r="DJ887" s="16"/>
      <c r="DK887" s="16"/>
      <c r="DL887" s="16"/>
      <c r="DM887" s="16"/>
      <c r="DN887" s="16"/>
      <c r="DO887" s="16"/>
      <c r="DP887" s="16"/>
      <c r="DQ887" s="16"/>
      <c r="DR887" s="16"/>
      <c r="DS887" s="16"/>
      <c r="DT887" s="16"/>
      <c r="DU887" s="16"/>
      <c r="DV887" s="16"/>
      <c r="DW887" s="16"/>
      <c r="DX887" s="16"/>
      <c r="DY887" s="16"/>
      <c r="DZ887" s="16"/>
      <c r="EA887" s="16"/>
      <c r="EB887" s="16"/>
      <c r="EC887" s="16"/>
      <c r="ED887" s="16"/>
      <c r="EE887" s="16"/>
      <c r="EF887" s="16"/>
      <c r="EG887" s="16"/>
      <c r="EH887" s="16"/>
      <c r="EI887" s="16"/>
      <c r="EJ887" s="16"/>
      <c r="EK887" s="16"/>
      <c r="EL887" s="16"/>
      <c r="EM887" s="16"/>
      <c r="EN887" s="16"/>
      <c r="EO887" s="16"/>
      <c r="EP887" s="16"/>
      <c r="EQ887" s="16"/>
      <c r="ER887" s="16"/>
      <c r="ES887" s="16"/>
      <c r="ET887" s="16"/>
      <c r="EU887" s="16"/>
      <c r="EV887" s="16"/>
      <c r="EW887" s="16"/>
      <c r="EX887" s="16"/>
      <c r="EY887" s="16"/>
      <c r="EZ887" s="16"/>
      <c r="FA887" s="16"/>
      <c r="FB887" s="16"/>
      <c r="FC887" s="16"/>
      <c r="FD887" s="16"/>
      <c r="FE887" s="16"/>
      <c r="FF887" s="16"/>
      <c r="FG887" s="16"/>
      <c r="FH887" s="16"/>
      <c r="FI887" s="16"/>
      <c r="FJ887" s="16"/>
      <c r="FK887" s="16"/>
      <c r="FL887" s="16"/>
      <c r="FM887" s="16"/>
      <c r="FN887" s="16"/>
      <c r="FO887" s="16"/>
      <c r="FP887" s="16"/>
      <c r="FQ887" s="16"/>
      <c r="FR887" s="16"/>
      <c r="FS887" s="16"/>
      <c r="FT887" s="16"/>
      <c r="FU887" s="16"/>
      <c r="FV887" s="16"/>
      <c r="FW887" s="16"/>
      <c r="FX887" s="16"/>
      <c r="FY887" s="16"/>
      <c r="FZ887" s="16"/>
      <c r="GA887" s="16"/>
      <c r="GB887" s="16"/>
      <c r="GC887" s="16"/>
      <c r="GD887" s="16"/>
      <c r="GE887" s="16"/>
      <c r="GF887" s="16"/>
      <c r="GG887" s="16"/>
      <c r="GH887" s="16"/>
      <c r="GI887" s="16"/>
      <c r="GJ887" s="16"/>
      <c r="GK887" s="16"/>
      <c r="GL887" s="16"/>
      <c r="GM887" s="16"/>
      <c r="GN887" s="16"/>
      <c r="GO887" s="16"/>
      <c r="GP887" s="16"/>
      <c r="GQ887" s="16"/>
      <c r="GR887" s="16"/>
      <c r="GS887" s="16"/>
      <c r="GT887" s="16"/>
      <c r="GU887" s="16"/>
      <c r="GV887" s="16"/>
      <c r="GW887" s="16"/>
      <c r="GX887" s="16"/>
      <c r="GY887" s="16"/>
    </row>
    <row r="888" spans="1:207" s="15" customFormat="1" ht="25.15" customHeight="1" x14ac:dyDescent="0.25">
      <c r="A888" s="197" t="s">
        <v>1553</v>
      </c>
      <c r="B888" s="45" t="s">
        <v>542</v>
      </c>
      <c r="C888" s="179">
        <v>1962</v>
      </c>
      <c r="D888" s="179" t="s">
        <v>232</v>
      </c>
      <c r="E888" s="58" t="s">
        <v>20</v>
      </c>
      <c r="F888" s="72">
        <v>5</v>
      </c>
      <c r="G888" s="72">
        <v>2</v>
      </c>
      <c r="H888" s="47">
        <v>1744.82</v>
      </c>
      <c r="I888" s="47">
        <v>131.9</v>
      </c>
      <c r="J888" s="47">
        <v>1269.6400000000001</v>
      </c>
      <c r="K888" s="37">
        <f t="shared" si="179"/>
        <v>13646026.550000001</v>
      </c>
      <c r="L888" s="44">
        <v>0</v>
      </c>
      <c r="M888" s="44">
        <v>0</v>
      </c>
      <c r="N888" s="44">
        <v>0</v>
      </c>
      <c r="O888" s="47">
        <f>'[1]Прод. прилож'!$C$359</f>
        <v>13646026.550000001</v>
      </c>
      <c r="P888" s="44">
        <f t="shared" si="180"/>
        <v>7820.8792597517231</v>
      </c>
      <c r="Q888" s="50">
        <v>9673</v>
      </c>
      <c r="R888" s="69" t="s">
        <v>94</v>
      </c>
      <c r="S888" s="65"/>
      <c r="T888" s="17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  <c r="DQ888" s="16"/>
      <c r="DR888" s="16"/>
      <c r="DS888" s="16"/>
      <c r="DT888" s="16"/>
      <c r="DU888" s="16"/>
      <c r="DV888" s="16"/>
      <c r="DW888" s="16"/>
      <c r="DX888" s="16"/>
      <c r="DY888" s="16"/>
      <c r="DZ888" s="16"/>
      <c r="EA888" s="16"/>
      <c r="EB888" s="16"/>
      <c r="EC888" s="16"/>
      <c r="ED888" s="16"/>
      <c r="EE888" s="16"/>
      <c r="EF888" s="16"/>
      <c r="EG888" s="16"/>
      <c r="EH888" s="16"/>
      <c r="EI888" s="16"/>
      <c r="EJ888" s="16"/>
      <c r="EK888" s="16"/>
      <c r="EL888" s="16"/>
      <c r="EM888" s="16"/>
      <c r="EN888" s="16"/>
      <c r="EO888" s="16"/>
      <c r="EP888" s="16"/>
      <c r="EQ888" s="16"/>
      <c r="ER888" s="16"/>
      <c r="ES888" s="16"/>
      <c r="ET888" s="16"/>
      <c r="EU888" s="16"/>
      <c r="EV888" s="16"/>
      <c r="EW888" s="16"/>
      <c r="EX888" s="16"/>
      <c r="EY888" s="16"/>
      <c r="EZ888" s="16"/>
      <c r="FA888" s="16"/>
      <c r="FB888" s="16"/>
      <c r="FC888" s="16"/>
      <c r="FD888" s="16"/>
      <c r="FE888" s="16"/>
      <c r="FF888" s="16"/>
      <c r="FG888" s="16"/>
      <c r="FH888" s="16"/>
      <c r="FI888" s="16"/>
      <c r="FJ888" s="16"/>
      <c r="FK888" s="16"/>
      <c r="FL888" s="16"/>
      <c r="FM888" s="16"/>
      <c r="FN888" s="16"/>
      <c r="FO888" s="16"/>
      <c r="FP888" s="16"/>
      <c r="FQ888" s="16"/>
      <c r="FR888" s="16"/>
      <c r="FS888" s="16"/>
      <c r="FT888" s="16"/>
      <c r="FU888" s="16"/>
      <c r="FV888" s="16"/>
      <c r="FW888" s="16"/>
      <c r="FX888" s="16"/>
      <c r="FY888" s="16"/>
      <c r="FZ888" s="16"/>
      <c r="GA888" s="16"/>
      <c r="GB888" s="16"/>
      <c r="GC888" s="16"/>
      <c r="GD888" s="16"/>
      <c r="GE888" s="16"/>
      <c r="GF888" s="16"/>
      <c r="GG888" s="16"/>
      <c r="GH888" s="16"/>
      <c r="GI888" s="16"/>
      <c r="GJ888" s="16"/>
      <c r="GK888" s="16"/>
      <c r="GL888" s="16"/>
      <c r="GM888" s="16"/>
      <c r="GN888" s="16"/>
      <c r="GO888" s="16"/>
      <c r="GP888" s="16"/>
      <c r="GQ888" s="16"/>
      <c r="GR888" s="16"/>
      <c r="GS888" s="16"/>
      <c r="GT888" s="16"/>
      <c r="GU888" s="16"/>
      <c r="GV888" s="16"/>
      <c r="GW888" s="16"/>
      <c r="GX888" s="16"/>
      <c r="GY888" s="16"/>
    </row>
    <row r="889" spans="1:207" s="15" customFormat="1" ht="37.9" customHeight="1" x14ac:dyDescent="0.25">
      <c r="A889" s="197" t="s">
        <v>1554</v>
      </c>
      <c r="B889" s="45" t="s">
        <v>2055</v>
      </c>
      <c r="C889" s="179">
        <v>1956</v>
      </c>
      <c r="D889" s="179" t="s">
        <v>232</v>
      </c>
      <c r="E889" s="179" t="s">
        <v>20</v>
      </c>
      <c r="F889" s="64">
        <v>2</v>
      </c>
      <c r="G889" s="64">
        <v>2</v>
      </c>
      <c r="H889" s="44">
        <v>384.9</v>
      </c>
      <c r="I889" s="44">
        <v>0</v>
      </c>
      <c r="J889" s="44">
        <v>384.9</v>
      </c>
      <c r="K889" s="37">
        <f t="shared" si="179"/>
        <v>2960500</v>
      </c>
      <c r="L889" s="47">
        <v>0</v>
      </c>
      <c r="M889" s="47">
        <v>0</v>
      </c>
      <c r="N889" s="47">
        <v>0</v>
      </c>
      <c r="O889" s="44">
        <f>'[1]Прод. прилож'!$C$360</f>
        <v>2960500</v>
      </c>
      <c r="P889" s="50">
        <f>K889/[3]Прилож!H534</f>
        <v>7691.608209924656</v>
      </c>
      <c r="Q889" s="37">
        <v>9673</v>
      </c>
      <c r="R889" s="70" t="s">
        <v>94</v>
      </c>
      <c r="S889" s="121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20"/>
      <c r="AV889" s="120"/>
      <c r="AW889" s="120"/>
      <c r="AX889" s="120"/>
      <c r="AY889" s="120"/>
      <c r="AZ889" s="120"/>
      <c r="BA889" s="120"/>
      <c r="BB889" s="120"/>
      <c r="BC889" s="120"/>
      <c r="BD889" s="120"/>
      <c r="BE889" s="120"/>
      <c r="BF889" s="120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20"/>
      <c r="BS889" s="120"/>
      <c r="BT889" s="120"/>
      <c r="BU889" s="120"/>
      <c r="BV889" s="120"/>
      <c r="BW889" s="120"/>
      <c r="BX889" s="120"/>
      <c r="BY889" s="120"/>
      <c r="BZ889" s="120"/>
      <c r="CA889" s="120"/>
      <c r="CB889" s="120"/>
      <c r="CC889" s="120"/>
      <c r="CD889" s="120"/>
      <c r="CE889" s="120"/>
      <c r="CF889" s="120"/>
      <c r="CG889" s="120"/>
      <c r="CH889" s="120"/>
      <c r="CI889" s="120"/>
      <c r="CJ889" s="120"/>
      <c r="CK889" s="120"/>
      <c r="CL889" s="120"/>
      <c r="CM889" s="120"/>
      <c r="CN889" s="120"/>
      <c r="CO889" s="120"/>
      <c r="CP889" s="120"/>
      <c r="CQ889" s="120"/>
      <c r="CR889" s="120"/>
      <c r="CS889" s="120"/>
      <c r="CT889" s="120"/>
      <c r="CU889" s="120"/>
      <c r="CV889" s="120"/>
      <c r="CW889" s="120"/>
      <c r="CX889" s="120"/>
      <c r="CY889" s="120"/>
      <c r="CZ889" s="120"/>
      <c r="DA889" s="120"/>
      <c r="DB889" s="120"/>
      <c r="DC889" s="120"/>
      <c r="DD889" s="120"/>
      <c r="DE889" s="120"/>
      <c r="DF889" s="120"/>
      <c r="DG889" s="120"/>
      <c r="DH889" s="120"/>
      <c r="DI889" s="120"/>
      <c r="DJ889" s="120"/>
      <c r="DK889" s="120"/>
      <c r="DL889" s="120"/>
      <c r="DM889" s="120"/>
      <c r="DN889" s="120"/>
      <c r="DO889" s="120"/>
      <c r="DP889" s="120"/>
      <c r="DQ889" s="120"/>
      <c r="DR889" s="120"/>
      <c r="DS889" s="120"/>
      <c r="DT889" s="120"/>
      <c r="DU889" s="120"/>
      <c r="DV889" s="120"/>
      <c r="DW889" s="120"/>
      <c r="DX889" s="120"/>
      <c r="DY889" s="120"/>
      <c r="DZ889" s="120"/>
      <c r="EA889" s="120"/>
      <c r="EB889" s="120"/>
      <c r="EC889" s="120"/>
      <c r="ED889" s="120"/>
      <c r="EE889" s="120"/>
      <c r="EF889" s="120"/>
      <c r="EG889" s="120"/>
      <c r="EH889" s="120"/>
      <c r="EI889" s="120"/>
      <c r="EJ889" s="120"/>
      <c r="EK889" s="120"/>
      <c r="EL889" s="120"/>
      <c r="EM889" s="120"/>
      <c r="EN889" s="120"/>
      <c r="EO889" s="120"/>
      <c r="EP889" s="120"/>
      <c r="EQ889" s="120"/>
      <c r="ER889" s="120"/>
      <c r="ES889" s="120"/>
      <c r="ET889" s="120"/>
      <c r="EU889" s="120"/>
      <c r="EV889" s="120"/>
      <c r="EW889" s="120"/>
      <c r="EX889" s="120"/>
      <c r="EY889" s="120"/>
      <c r="EZ889" s="120"/>
      <c r="FA889" s="120"/>
      <c r="FB889" s="120"/>
      <c r="FC889" s="120"/>
      <c r="FD889" s="120"/>
      <c r="FE889" s="120"/>
      <c r="FF889" s="120"/>
      <c r="FG889" s="120"/>
      <c r="FH889" s="120"/>
      <c r="FI889" s="120"/>
      <c r="FJ889" s="120"/>
      <c r="FK889" s="120"/>
      <c r="FL889" s="120"/>
      <c r="FM889" s="120"/>
      <c r="FN889" s="120"/>
      <c r="FO889" s="120"/>
      <c r="FP889" s="120"/>
      <c r="FQ889" s="120"/>
      <c r="FR889" s="120"/>
      <c r="FS889" s="120"/>
      <c r="FT889" s="120"/>
      <c r="FU889" s="120"/>
      <c r="FV889" s="120"/>
      <c r="FW889" s="120"/>
      <c r="FX889" s="120"/>
      <c r="FY889" s="120"/>
      <c r="FZ889" s="120"/>
      <c r="GA889" s="120"/>
      <c r="GB889" s="120"/>
      <c r="GC889" s="120"/>
      <c r="GD889" s="120"/>
      <c r="GE889" s="120"/>
      <c r="GF889" s="120"/>
      <c r="GG889" s="120"/>
      <c r="GH889" s="120"/>
      <c r="GI889" s="120"/>
      <c r="GJ889" s="120"/>
      <c r="GK889" s="120"/>
      <c r="GL889" s="120"/>
      <c r="GM889" s="120"/>
      <c r="GN889" s="120"/>
      <c r="GO889" s="120"/>
      <c r="GP889" s="120"/>
      <c r="GQ889" s="120"/>
      <c r="GR889" s="120"/>
      <c r="GS889" s="120"/>
      <c r="GT889" s="120"/>
      <c r="GU889" s="120"/>
      <c r="GV889" s="120"/>
      <c r="GW889" s="120"/>
      <c r="GX889" s="120"/>
      <c r="GY889" s="120"/>
    </row>
    <row r="890" spans="1:207" s="15" customFormat="1" ht="25.15" customHeight="1" x14ac:dyDescent="0.25">
      <c r="A890" s="197" t="s">
        <v>1555</v>
      </c>
      <c r="B890" s="45" t="s">
        <v>543</v>
      </c>
      <c r="C890" s="58">
        <v>1962</v>
      </c>
      <c r="D890" s="179" t="s">
        <v>232</v>
      </c>
      <c r="E890" s="179" t="s">
        <v>20</v>
      </c>
      <c r="F890" s="72">
        <v>2</v>
      </c>
      <c r="G890" s="72">
        <v>2</v>
      </c>
      <c r="H890" s="47">
        <f>I890+J890</f>
        <v>806.01</v>
      </c>
      <c r="I890" s="47">
        <v>0</v>
      </c>
      <c r="J890" s="47">
        <v>806.01</v>
      </c>
      <c r="K890" s="37">
        <f t="shared" si="179"/>
        <v>5215750</v>
      </c>
      <c r="L890" s="44">
        <v>0</v>
      </c>
      <c r="M890" s="44">
        <v>0</v>
      </c>
      <c r="N890" s="44">
        <v>0</v>
      </c>
      <c r="O890" s="47">
        <f>'[1]Прод. прилож'!$C$361</f>
        <v>5215750</v>
      </c>
      <c r="P890" s="44">
        <f>K890/H890</f>
        <v>6471.0735598813908</v>
      </c>
      <c r="Q890" s="50">
        <v>9673</v>
      </c>
      <c r="R890" s="69" t="s">
        <v>94</v>
      </c>
      <c r="S890" s="65"/>
      <c r="T890" s="17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DC890" s="16"/>
      <c r="DD890" s="16"/>
      <c r="DE890" s="16"/>
      <c r="DF890" s="16"/>
      <c r="DG890" s="16"/>
      <c r="DH890" s="16"/>
      <c r="DI890" s="16"/>
      <c r="DJ890" s="16"/>
      <c r="DK890" s="16"/>
      <c r="DL890" s="16"/>
      <c r="DM890" s="16"/>
      <c r="DN890" s="16"/>
      <c r="DO890" s="16"/>
      <c r="DP890" s="16"/>
      <c r="DQ890" s="16"/>
      <c r="DR890" s="16"/>
      <c r="DS890" s="16"/>
      <c r="DT890" s="16"/>
      <c r="DU890" s="16"/>
      <c r="DV890" s="16"/>
      <c r="DW890" s="16"/>
      <c r="DX890" s="16"/>
      <c r="DY890" s="16"/>
      <c r="DZ890" s="16"/>
      <c r="EA890" s="16"/>
      <c r="EB890" s="16"/>
      <c r="EC890" s="16"/>
      <c r="ED890" s="16"/>
      <c r="EE890" s="16"/>
      <c r="EF890" s="16"/>
      <c r="EG890" s="16"/>
      <c r="EH890" s="16"/>
      <c r="EI890" s="16"/>
      <c r="EJ890" s="16"/>
      <c r="EK890" s="16"/>
      <c r="EL890" s="16"/>
      <c r="EM890" s="16"/>
      <c r="EN890" s="16"/>
      <c r="EO890" s="16"/>
      <c r="EP890" s="16"/>
      <c r="EQ890" s="16"/>
      <c r="ER890" s="16"/>
      <c r="ES890" s="16"/>
      <c r="ET890" s="16"/>
      <c r="EU890" s="16"/>
      <c r="EV890" s="16"/>
      <c r="EW890" s="16"/>
      <c r="EX890" s="16"/>
      <c r="EY890" s="16"/>
      <c r="EZ890" s="16"/>
      <c r="FA890" s="16"/>
      <c r="FB890" s="16"/>
      <c r="FC890" s="16"/>
      <c r="FD890" s="16"/>
      <c r="FE890" s="16"/>
      <c r="FF890" s="16"/>
      <c r="FG890" s="16"/>
      <c r="FH890" s="16"/>
      <c r="FI890" s="16"/>
      <c r="FJ890" s="16"/>
      <c r="FK890" s="16"/>
      <c r="FL890" s="16"/>
      <c r="FM890" s="16"/>
      <c r="FN890" s="16"/>
      <c r="FO890" s="16"/>
      <c r="FP890" s="16"/>
      <c r="FQ890" s="16"/>
      <c r="FR890" s="16"/>
      <c r="FS890" s="16"/>
      <c r="FT890" s="16"/>
      <c r="FU890" s="16"/>
      <c r="FV890" s="16"/>
      <c r="FW890" s="16"/>
      <c r="FX890" s="16"/>
      <c r="FY890" s="16"/>
      <c r="FZ890" s="16"/>
      <c r="GA890" s="16"/>
      <c r="GB890" s="16"/>
      <c r="GC890" s="16"/>
      <c r="GD890" s="16"/>
      <c r="GE890" s="16"/>
      <c r="GF890" s="16"/>
      <c r="GG890" s="16"/>
      <c r="GH890" s="16"/>
      <c r="GI890" s="16"/>
      <c r="GJ890" s="16"/>
      <c r="GK890" s="16"/>
      <c r="GL890" s="16"/>
      <c r="GM890" s="16"/>
      <c r="GN890" s="16"/>
      <c r="GO890" s="16"/>
      <c r="GP890" s="16"/>
      <c r="GQ890" s="16"/>
      <c r="GR890" s="16"/>
      <c r="GS890" s="16"/>
      <c r="GT890" s="16"/>
      <c r="GU890" s="16"/>
      <c r="GV890" s="16"/>
      <c r="GW890" s="16"/>
      <c r="GX890" s="16"/>
      <c r="GY890" s="16"/>
    </row>
    <row r="891" spans="1:207" s="15" customFormat="1" ht="25.15" customHeight="1" x14ac:dyDescent="0.25">
      <c r="A891" s="197" t="s">
        <v>1556</v>
      </c>
      <c r="B891" s="45" t="s">
        <v>2056</v>
      </c>
      <c r="C891" s="179">
        <v>1948</v>
      </c>
      <c r="D891" s="179">
        <v>2015</v>
      </c>
      <c r="E891" s="179" t="s">
        <v>20</v>
      </c>
      <c r="F891" s="64">
        <v>3</v>
      </c>
      <c r="G891" s="64">
        <v>2</v>
      </c>
      <c r="H891" s="44">
        <v>914.63</v>
      </c>
      <c r="I891" s="44">
        <v>224.4</v>
      </c>
      <c r="J891" s="44">
        <v>690.23</v>
      </c>
      <c r="K891" s="37">
        <f t="shared" si="179"/>
        <v>357312</v>
      </c>
      <c r="L891" s="47">
        <v>0</v>
      </c>
      <c r="M891" s="47">
        <v>0</v>
      </c>
      <c r="N891" s="47">
        <v>0</v>
      </c>
      <c r="O891" s="44">
        <f>'[1]Прод. прилож'!$C$362</f>
        <v>357312</v>
      </c>
      <c r="P891" s="50">
        <f>K891/[3]Прилож!H550</f>
        <v>390.66289100510591</v>
      </c>
      <c r="Q891" s="37">
        <v>9673</v>
      </c>
      <c r="R891" s="70" t="s">
        <v>94</v>
      </c>
      <c r="S891" s="145"/>
      <c r="T891" s="146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20"/>
      <c r="AV891" s="120"/>
      <c r="AW891" s="120"/>
      <c r="AX891" s="120"/>
      <c r="AY891" s="120"/>
      <c r="AZ891" s="120"/>
      <c r="BA891" s="120"/>
      <c r="BB891" s="120"/>
      <c r="BC891" s="120"/>
      <c r="BD891" s="120"/>
      <c r="BE891" s="120"/>
      <c r="BF891" s="120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20"/>
      <c r="BS891" s="120"/>
      <c r="BT891" s="120"/>
      <c r="BU891" s="120"/>
      <c r="BV891" s="120"/>
      <c r="BW891" s="120"/>
      <c r="BX891" s="120"/>
      <c r="BY891" s="120"/>
      <c r="BZ891" s="120"/>
      <c r="CA891" s="120"/>
      <c r="CB891" s="120"/>
      <c r="CC891" s="120"/>
      <c r="CD891" s="120"/>
      <c r="CE891" s="120"/>
      <c r="CF891" s="120"/>
      <c r="CG891" s="120"/>
      <c r="CH891" s="120"/>
      <c r="CI891" s="120"/>
      <c r="CJ891" s="120"/>
      <c r="CK891" s="120"/>
      <c r="CL891" s="120"/>
      <c r="CM891" s="120"/>
      <c r="CN891" s="120"/>
      <c r="CO891" s="120"/>
      <c r="CP891" s="120"/>
      <c r="CQ891" s="120"/>
      <c r="CR891" s="120"/>
      <c r="CS891" s="120"/>
      <c r="CT891" s="120"/>
      <c r="CU891" s="120"/>
      <c r="CV891" s="120"/>
      <c r="CW891" s="120"/>
      <c r="CX891" s="120"/>
      <c r="CY891" s="120"/>
      <c r="CZ891" s="120"/>
      <c r="DA891" s="120"/>
      <c r="DB891" s="120"/>
      <c r="DC891" s="120"/>
      <c r="DD891" s="120"/>
      <c r="DE891" s="120"/>
      <c r="DF891" s="120"/>
      <c r="DG891" s="120"/>
      <c r="DH891" s="120"/>
      <c r="DI891" s="120"/>
      <c r="DJ891" s="120"/>
      <c r="DK891" s="120"/>
      <c r="DL891" s="120"/>
      <c r="DM891" s="120"/>
      <c r="DN891" s="120"/>
      <c r="DO891" s="120"/>
      <c r="DP891" s="120"/>
      <c r="DQ891" s="120"/>
      <c r="DR891" s="120"/>
      <c r="DS891" s="120"/>
      <c r="DT891" s="120"/>
      <c r="DU891" s="120"/>
      <c r="DV891" s="120"/>
      <c r="DW891" s="120"/>
      <c r="DX891" s="120"/>
      <c r="DY891" s="120"/>
      <c r="DZ891" s="120"/>
      <c r="EA891" s="120"/>
      <c r="EB891" s="120"/>
      <c r="EC891" s="120"/>
      <c r="ED891" s="120"/>
      <c r="EE891" s="120"/>
      <c r="EF891" s="120"/>
      <c r="EG891" s="120"/>
      <c r="EH891" s="120"/>
      <c r="EI891" s="120"/>
      <c r="EJ891" s="120"/>
      <c r="EK891" s="120"/>
      <c r="EL891" s="120"/>
      <c r="EM891" s="120"/>
      <c r="EN891" s="120"/>
      <c r="EO891" s="120"/>
      <c r="EP891" s="120"/>
      <c r="EQ891" s="120"/>
      <c r="ER891" s="120"/>
      <c r="ES891" s="120"/>
      <c r="ET891" s="120"/>
      <c r="EU891" s="120"/>
      <c r="EV891" s="120"/>
      <c r="EW891" s="120"/>
      <c r="EX891" s="120"/>
      <c r="EY891" s="120"/>
      <c r="EZ891" s="120"/>
      <c r="FA891" s="120"/>
      <c r="FB891" s="120"/>
      <c r="FC891" s="120"/>
      <c r="FD891" s="120"/>
      <c r="FE891" s="120"/>
      <c r="FF891" s="120"/>
      <c r="FG891" s="120"/>
      <c r="FH891" s="120"/>
      <c r="FI891" s="120"/>
      <c r="FJ891" s="120"/>
      <c r="FK891" s="120"/>
      <c r="FL891" s="120"/>
      <c r="FM891" s="120"/>
      <c r="FN891" s="120"/>
      <c r="FO891" s="120"/>
      <c r="FP891" s="120"/>
      <c r="FQ891" s="120"/>
      <c r="FR891" s="120"/>
      <c r="FS891" s="120"/>
      <c r="FT891" s="120"/>
      <c r="FU891" s="120"/>
      <c r="FV891" s="120"/>
      <c r="FW891" s="120"/>
      <c r="FX891" s="120"/>
      <c r="FY891" s="120"/>
      <c r="FZ891" s="120"/>
      <c r="GA891" s="120"/>
      <c r="GB891" s="120"/>
      <c r="GC891" s="120"/>
      <c r="GD891" s="120"/>
      <c r="GE891" s="120"/>
      <c r="GF891" s="120"/>
      <c r="GG891" s="120"/>
      <c r="GH891" s="120"/>
      <c r="GI891" s="120"/>
      <c r="GJ891" s="120"/>
      <c r="GK891" s="120"/>
      <c r="GL891" s="120"/>
      <c r="GM891" s="120"/>
      <c r="GN891" s="120"/>
      <c r="GO891" s="120"/>
      <c r="GP891" s="120"/>
      <c r="GQ891" s="120"/>
      <c r="GR891" s="120"/>
      <c r="GS891" s="120"/>
      <c r="GT891" s="120"/>
      <c r="GU891" s="120"/>
      <c r="GV891" s="120"/>
      <c r="GW891" s="120"/>
      <c r="GX891" s="120"/>
      <c r="GY891" s="120"/>
    </row>
    <row r="892" spans="1:207" s="16" customFormat="1" ht="25.15" customHeight="1" x14ac:dyDescent="0.25">
      <c r="A892" s="228" t="s">
        <v>1557</v>
      </c>
      <c r="B892" s="210" t="s">
        <v>1859</v>
      </c>
      <c r="C892" s="267" t="s">
        <v>1860</v>
      </c>
      <c r="D892" s="212" t="s">
        <v>232</v>
      </c>
      <c r="E892" s="212" t="s">
        <v>20</v>
      </c>
      <c r="F892" s="218">
        <v>3</v>
      </c>
      <c r="G892" s="218">
        <v>1</v>
      </c>
      <c r="H892" s="269">
        <v>621.6</v>
      </c>
      <c r="I892" s="269">
        <v>0</v>
      </c>
      <c r="J892" s="269">
        <v>474.4</v>
      </c>
      <c r="K892" s="37">
        <f t="shared" si="179"/>
        <v>850000</v>
      </c>
      <c r="L892" s="47">
        <v>0</v>
      </c>
      <c r="M892" s="47">
        <v>0</v>
      </c>
      <c r="N892" s="47">
        <v>0</v>
      </c>
      <c r="O892" s="44">
        <f>'[1]Прод. прилож'!$C$363</f>
        <v>850000</v>
      </c>
      <c r="P892" s="50">
        <f>K892/H892</f>
        <v>1367.4388674388674</v>
      </c>
      <c r="Q892" s="37">
        <v>9673</v>
      </c>
      <c r="R892" s="70" t="s">
        <v>94</v>
      </c>
      <c r="S892" s="121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20"/>
      <c r="AV892" s="120"/>
      <c r="AW892" s="120"/>
      <c r="AX892" s="120"/>
      <c r="AY892" s="120"/>
      <c r="AZ892" s="120"/>
      <c r="BA892" s="120"/>
      <c r="BB892" s="120"/>
      <c r="BC892" s="120"/>
      <c r="BD892" s="120"/>
      <c r="BE892" s="120"/>
      <c r="BF892" s="120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20"/>
      <c r="BS892" s="120"/>
      <c r="BT892" s="120"/>
      <c r="BU892" s="120"/>
      <c r="BV892" s="120"/>
      <c r="BW892" s="120"/>
      <c r="BX892" s="120"/>
      <c r="BY892" s="120"/>
      <c r="BZ892" s="120"/>
      <c r="CA892" s="120"/>
      <c r="CB892" s="120"/>
      <c r="CC892" s="120"/>
      <c r="CD892" s="120"/>
      <c r="CE892" s="120"/>
      <c r="CF892" s="120"/>
      <c r="CG892" s="120"/>
      <c r="CH892" s="120"/>
      <c r="CI892" s="120"/>
      <c r="CJ892" s="120"/>
      <c r="CK892" s="120"/>
      <c r="CL892" s="120"/>
      <c r="CM892" s="120"/>
      <c r="CN892" s="120"/>
      <c r="CO892" s="120"/>
      <c r="CP892" s="120"/>
      <c r="CQ892" s="120"/>
      <c r="CR892" s="120"/>
      <c r="CS892" s="120"/>
      <c r="CT892" s="120"/>
      <c r="CU892" s="120"/>
      <c r="CV892" s="120"/>
      <c r="CW892" s="120"/>
      <c r="CX892" s="120"/>
      <c r="CY892" s="120"/>
      <c r="CZ892" s="120"/>
      <c r="DA892" s="120"/>
      <c r="DB892" s="120"/>
      <c r="DC892" s="120"/>
      <c r="DD892" s="120"/>
      <c r="DE892" s="120"/>
      <c r="DF892" s="120"/>
      <c r="DG892" s="120"/>
      <c r="DH892" s="120"/>
      <c r="DI892" s="120"/>
      <c r="DJ892" s="120"/>
      <c r="DK892" s="120"/>
      <c r="DL892" s="120"/>
      <c r="DM892" s="120"/>
      <c r="DN892" s="120"/>
      <c r="DO892" s="120"/>
      <c r="DP892" s="120"/>
      <c r="DQ892" s="120"/>
      <c r="DR892" s="120"/>
      <c r="DS892" s="120"/>
      <c r="DT892" s="120"/>
      <c r="DU892" s="120"/>
      <c r="DV892" s="120"/>
      <c r="DW892" s="120"/>
      <c r="DX892" s="120"/>
      <c r="DY892" s="120"/>
      <c r="DZ892" s="120"/>
      <c r="EA892" s="120"/>
      <c r="EB892" s="120"/>
      <c r="EC892" s="120"/>
      <c r="ED892" s="120"/>
      <c r="EE892" s="120"/>
      <c r="EF892" s="120"/>
      <c r="EG892" s="120"/>
      <c r="EH892" s="120"/>
      <c r="EI892" s="120"/>
      <c r="EJ892" s="120"/>
      <c r="EK892" s="120"/>
      <c r="EL892" s="120"/>
      <c r="EM892" s="120"/>
      <c r="EN892" s="120"/>
      <c r="EO892" s="120"/>
      <c r="EP892" s="120"/>
      <c r="EQ892" s="120"/>
      <c r="ER892" s="120"/>
      <c r="ES892" s="120"/>
      <c r="ET892" s="120"/>
      <c r="EU892" s="120"/>
      <c r="EV892" s="120"/>
      <c r="EW892" s="120"/>
      <c r="EX892" s="120"/>
      <c r="EY892" s="120"/>
      <c r="EZ892" s="120"/>
      <c r="FA892" s="120"/>
      <c r="FB892" s="120"/>
      <c r="FC892" s="120"/>
      <c r="FD892" s="120"/>
      <c r="FE892" s="120"/>
      <c r="FF892" s="120"/>
      <c r="FG892" s="120"/>
      <c r="FH892" s="120"/>
      <c r="FI892" s="120"/>
      <c r="FJ892" s="120"/>
      <c r="FK892" s="120"/>
      <c r="FL892" s="120"/>
      <c r="FM892" s="120"/>
      <c r="FN892" s="120"/>
      <c r="FO892" s="120"/>
      <c r="FP892" s="120"/>
      <c r="FQ892" s="120"/>
      <c r="FR892" s="120"/>
      <c r="FS892" s="120"/>
      <c r="FT892" s="120"/>
      <c r="FU892" s="120"/>
      <c r="FV892" s="120"/>
      <c r="FW892" s="120"/>
      <c r="FX892" s="120"/>
      <c r="FY892" s="120"/>
      <c r="FZ892" s="120"/>
      <c r="GA892" s="120"/>
      <c r="GB892" s="120"/>
      <c r="GC892" s="120"/>
      <c r="GD892" s="120"/>
      <c r="GE892" s="120"/>
      <c r="GF892" s="120"/>
      <c r="GG892" s="120"/>
      <c r="GH892" s="120"/>
      <c r="GI892" s="120"/>
      <c r="GJ892" s="120"/>
      <c r="GK892" s="120"/>
      <c r="GL892" s="120"/>
      <c r="GM892" s="120"/>
      <c r="GN892" s="120"/>
      <c r="GO892" s="120"/>
      <c r="GP892" s="120"/>
      <c r="GQ892" s="120"/>
      <c r="GR892" s="120"/>
      <c r="GS892" s="120"/>
      <c r="GT892" s="120"/>
      <c r="GU892" s="120"/>
      <c r="GV892" s="120"/>
      <c r="GW892" s="120"/>
      <c r="GX892" s="120"/>
      <c r="GY892" s="120"/>
    </row>
    <row r="893" spans="1:207" s="16" customFormat="1" ht="25.15" customHeight="1" x14ac:dyDescent="0.25">
      <c r="A893" s="229"/>
      <c r="B893" s="211"/>
      <c r="C893" s="268"/>
      <c r="D893" s="213"/>
      <c r="E893" s="213"/>
      <c r="F893" s="219"/>
      <c r="G893" s="219"/>
      <c r="H893" s="270"/>
      <c r="I893" s="270"/>
      <c r="J893" s="270"/>
      <c r="K893" s="37">
        <f t="shared" si="179"/>
        <v>12147286</v>
      </c>
      <c r="L893" s="44">
        <v>0</v>
      </c>
      <c r="M893" s="44">
        <v>0</v>
      </c>
      <c r="N893" s="44">
        <v>0</v>
      </c>
      <c r="O893" s="47">
        <f>'[1]Прод. прилож'!$C$875</f>
        <v>12147286</v>
      </c>
      <c r="P893" s="44">
        <f>K893/H892</f>
        <v>19541.965894465895</v>
      </c>
      <c r="Q893" s="50">
        <v>9673</v>
      </c>
      <c r="R893" s="69" t="s">
        <v>95</v>
      </c>
      <c r="S893" s="65"/>
      <c r="T893" s="17"/>
    </row>
    <row r="894" spans="1:207" s="16" customFormat="1" ht="25.15" customHeight="1" x14ac:dyDescent="0.25">
      <c r="A894" s="69" t="s">
        <v>1558</v>
      </c>
      <c r="B894" s="45" t="s">
        <v>1869</v>
      </c>
      <c r="C894" s="179">
        <v>1945</v>
      </c>
      <c r="D894" s="179" t="s">
        <v>232</v>
      </c>
      <c r="E894" s="179" t="s">
        <v>20</v>
      </c>
      <c r="F894" s="64">
        <v>4</v>
      </c>
      <c r="G894" s="64">
        <v>5</v>
      </c>
      <c r="H894" s="50">
        <v>3399.6</v>
      </c>
      <c r="I894" s="50">
        <v>792</v>
      </c>
      <c r="J894" s="50">
        <v>1956.95</v>
      </c>
      <c r="K894" s="37">
        <f t="shared" si="179"/>
        <v>2733278.4</v>
      </c>
      <c r="L894" s="47">
        <v>0</v>
      </c>
      <c r="M894" s="47">
        <v>0</v>
      </c>
      <c r="N894" s="47">
        <v>0</v>
      </c>
      <c r="O894" s="44">
        <f>'[1]Прод. прилож'!$C$364</f>
        <v>2733278.4</v>
      </c>
      <c r="P894" s="50">
        <f>K894/H894</f>
        <v>804</v>
      </c>
      <c r="Q894" s="37">
        <v>9673</v>
      </c>
      <c r="R894" s="70" t="s">
        <v>94</v>
      </c>
      <c r="S894" s="121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20"/>
      <c r="AV894" s="120"/>
      <c r="AW894" s="120"/>
      <c r="AX894" s="120"/>
      <c r="AY894" s="120"/>
      <c r="AZ894" s="120"/>
      <c r="BA894" s="120"/>
      <c r="BB894" s="120"/>
      <c r="BC894" s="120"/>
      <c r="BD894" s="120"/>
      <c r="BE894" s="120"/>
      <c r="BF894" s="120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20"/>
      <c r="BS894" s="120"/>
      <c r="BT894" s="120"/>
      <c r="BU894" s="120"/>
      <c r="BV894" s="120"/>
      <c r="BW894" s="120"/>
      <c r="BX894" s="120"/>
      <c r="BY894" s="120"/>
      <c r="BZ894" s="120"/>
      <c r="CA894" s="120"/>
      <c r="CB894" s="120"/>
      <c r="CC894" s="120"/>
      <c r="CD894" s="120"/>
      <c r="CE894" s="120"/>
      <c r="CF894" s="120"/>
      <c r="CG894" s="120"/>
      <c r="CH894" s="120"/>
      <c r="CI894" s="120"/>
      <c r="CJ894" s="120"/>
      <c r="CK894" s="120"/>
      <c r="CL894" s="120"/>
      <c r="CM894" s="120"/>
      <c r="CN894" s="120"/>
      <c r="CO894" s="120"/>
      <c r="CP894" s="120"/>
      <c r="CQ894" s="120"/>
      <c r="CR894" s="120"/>
      <c r="CS894" s="120"/>
      <c r="CT894" s="120"/>
      <c r="CU894" s="120"/>
      <c r="CV894" s="120"/>
      <c r="CW894" s="120"/>
      <c r="CX894" s="120"/>
      <c r="CY894" s="120"/>
      <c r="CZ894" s="120"/>
      <c r="DA894" s="120"/>
      <c r="DB894" s="120"/>
      <c r="DC894" s="120"/>
      <c r="DD894" s="120"/>
      <c r="DE894" s="120"/>
      <c r="DF894" s="120"/>
      <c r="DG894" s="120"/>
      <c r="DH894" s="120"/>
      <c r="DI894" s="120"/>
      <c r="DJ894" s="120"/>
      <c r="DK894" s="120"/>
      <c r="DL894" s="120"/>
      <c r="DM894" s="120"/>
      <c r="DN894" s="120"/>
      <c r="DO894" s="120"/>
      <c r="DP894" s="120"/>
      <c r="DQ894" s="120"/>
      <c r="DR894" s="120"/>
      <c r="DS894" s="120"/>
      <c r="DT894" s="120"/>
      <c r="DU894" s="120"/>
      <c r="DV894" s="120"/>
      <c r="DW894" s="120"/>
      <c r="DX894" s="120"/>
      <c r="DY894" s="120"/>
      <c r="DZ894" s="120"/>
      <c r="EA894" s="120"/>
      <c r="EB894" s="120"/>
      <c r="EC894" s="120"/>
      <c r="ED894" s="120"/>
      <c r="EE894" s="120"/>
      <c r="EF894" s="120"/>
      <c r="EG894" s="120"/>
      <c r="EH894" s="120"/>
      <c r="EI894" s="120"/>
      <c r="EJ894" s="120"/>
      <c r="EK894" s="120"/>
      <c r="EL894" s="120"/>
      <c r="EM894" s="120"/>
      <c r="EN894" s="120"/>
      <c r="EO894" s="120"/>
      <c r="EP894" s="120"/>
      <c r="EQ894" s="120"/>
      <c r="ER894" s="120"/>
      <c r="ES894" s="120"/>
      <c r="ET894" s="120"/>
      <c r="EU894" s="120"/>
      <c r="EV894" s="120"/>
      <c r="EW894" s="120"/>
      <c r="EX894" s="120"/>
      <c r="EY894" s="120"/>
      <c r="EZ894" s="120"/>
      <c r="FA894" s="120"/>
      <c r="FB894" s="120"/>
      <c r="FC894" s="120"/>
      <c r="FD894" s="120"/>
      <c r="FE894" s="120"/>
      <c r="FF894" s="120"/>
      <c r="FG894" s="120"/>
      <c r="FH894" s="120"/>
      <c r="FI894" s="120"/>
      <c r="FJ894" s="120"/>
      <c r="FK894" s="120"/>
      <c r="FL894" s="120"/>
      <c r="FM894" s="120"/>
      <c r="FN894" s="120"/>
      <c r="FO894" s="120"/>
      <c r="FP894" s="120"/>
      <c r="FQ894" s="120"/>
      <c r="FR894" s="120"/>
      <c r="FS894" s="120"/>
      <c r="FT894" s="120"/>
      <c r="FU894" s="120"/>
      <c r="FV894" s="120"/>
      <c r="FW894" s="120"/>
      <c r="FX894" s="120"/>
      <c r="FY894" s="120"/>
      <c r="FZ894" s="120"/>
      <c r="GA894" s="120"/>
      <c r="GB894" s="120"/>
      <c r="GC894" s="120"/>
      <c r="GD894" s="120"/>
      <c r="GE894" s="120"/>
      <c r="GF894" s="120"/>
      <c r="GG894" s="120"/>
      <c r="GH894" s="120"/>
      <c r="GI894" s="120"/>
      <c r="GJ894" s="120"/>
      <c r="GK894" s="120"/>
      <c r="GL894" s="120"/>
      <c r="GM894" s="120"/>
      <c r="GN894" s="120"/>
      <c r="GO894" s="120"/>
      <c r="GP894" s="120"/>
      <c r="GQ894" s="120"/>
      <c r="GR894" s="120"/>
      <c r="GS894" s="120"/>
      <c r="GT894" s="120"/>
      <c r="GU894" s="120"/>
      <c r="GV894" s="120"/>
      <c r="GW894" s="120"/>
      <c r="GX894" s="120"/>
      <c r="GY894" s="120"/>
    </row>
    <row r="895" spans="1:207" s="16" customFormat="1" ht="25.15" customHeight="1" x14ac:dyDescent="0.25">
      <c r="A895" s="228" t="s">
        <v>1559</v>
      </c>
      <c r="B895" s="210" t="s">
        <v>544</v>
      </c>
      <c r="C895" s="212">
        <v>1989</v>
      </c>
      <c r="D895" s="212" t="s">
        <v>232</v>
      </c>
      <c r="E895" s="212" t="s">
        <v>20</v>
      </c>
      <c r="F895" s="220">
        <v>9</v>
      </c>
      <c r="G895" s="220">
        <v>4</v>
      </c>
      <c r="H895" s="265">
        <v>7533.4</v>
      </c>
      <c r="I895" s="265">
        <v>300</v>
      </c>
      <c r="J895" s="265">
        <v>4542.8</v>
      </c>
      <c r="K895" s="37">
        <f t="shared" si="179"/>
        <v>42416308</v>
      </c>
      <c r="L895" s="44">
        <v>0</v>
      </c>
      <c r="M895" s="44">
        <v>0</v>
      </c>
      <c r="N895" s="44">
        <v>0</v>
      </c>
      <c r="O895" s="47">
        <f>'[1]Прод. прилож'!$C$365</f>
        <v>42416308</v>
      </c>
      <c r="P895" s="44">
        <f>K895/H895</f>
        <v>5630.4335359864072</v>
      </c>
      <c r="Q895" s="50">
        <v>9673</v>
      </c>
      <c r="R895" s="69" t="s">
        <v>94</v>
      </c>
      <c r="S895" s="65"/>
      <c r="T895" s="17"/>
    </row>
    <row r="896" spans="1:207" s="16" customFormat="1" ht="25.15" customHeight="1" x14ac:dyDescent="0.25">
      <c r="A896" s="229"/>
      <c r="B896" s="211"/>
      <c r="C896" s="213"/>
      <c r="D896" s="213"/>
      <c r="E896" s="213"/>
      <c r="F896" s="221"/>
      <c r="G896" s="221"/>
      <c r="H896" s="266"/>
      <c r="I896" s="266"/>
      <c r="J896" s="266"/>
      <c r="K896" s="37">
        <f t="shared" si="179"/>
        <v>75760475</v>
      </c>
      <c r="L896" s="44">
        <v>0</v>
      </c>
      <c r="M896" s="44">
        <v>0</v>
      </c>
      <c r="N896" s="44">
        <v>0</v>
      </c>
      <c r="O896" s="47">
        <f>'[1]Прод. прилож'!$C$1303</f>
        <v>75760475</v>
      </c>
      <c r="P896" s="44">
        <f>K896/H895</f>
        <v>10056.611224679427</v>
      </c>
      <c r="Q896" s="50">
        <v>9673</v>
      </c>
      <c r="R896" s="69" t="s">
        <v>96</v>
      </c>
      <c r="S896" s="57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 s="15"/>
      <c r="AV896" s="15"/>
      <c r="AW896" s="15"/>
      <c r="AX896" s="15"/>
      <c r="AY896" s="15"/>
      <c r="AZ896" s="15"/>
      <c r="BA896" s="15"/>
      <c r="BB896" s="15"/>
      <c r="BC896" s="15"/>
      <c r="BD896" s="15"/>
      <c r="BE896" s="15"/>
      <c r="BF896" s="15"/>
      <c r="BG896" s="15"/>
      <c r="BH896" s="15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5"/>
      <c r="CY896" s="15"/>
      <c r="CZ896" s="15"/>
      <c r="DA896" s="15"/>
      <c r="DB896" s="15"/>
      <c r="DC896" s="15"/>
      <c r="DD896" s="15"/>
      <c r="DE896" s="15"/>
      <c r="DF896" s="15"/>
      <c r="DG896" s="15"/>
      <c r="DH896" s="15"/>
      <c r="DI896" s="15"/>
      <c r="DJ896" s="15"/>
      <c r="DK896" s="15"/>
      <c r="DL896" s="15"/>
      <c r="DM896" s="15"/>
      <c r="DN896" s="15"/>
      <c r="DO896" s="15"/>
      <c r="DP896" s="15"/>
      <c r="DQ896" s="15"/>
      <c r="DR896" s="15"/>
      <c r="DS896" s="15"/>
      <c r="DT896" s="15"/>
      <c r="DU896" s="15"/>
      <c r="DV896" s="15"/>
      <c r="DW896" s="15"/>
      <c r="DX896" s="15"/>
      <c r="DY896" s="15"/>
      <c r="DZ896" s="15"/>
      <c r="EA896" s="15"/>
      <c r="EB896" s="15"/>
      <c r="EC896" s="15"/>
      <c r="ED896" s="15"/>
      <c r="EE896" s="15"/>
      <c r="EF896" s="15"/>
      <c r="EG896" s="15"/>
      <c r="EH896" s="15"/>
      <c r="EI896" s="15"/>
      <c r="EJ896" s="15"/>
      <c r="EK896" s="15"/>
      <c r="EL896" s="15"/>
      <c r="EM896" s="15"/>
      <c r="EN896" s="15"/>
      <c r="EO896" s="15"/>
      <c r="EP896" s="15"/>
      <c r="EQ896" s="15"/>
      <c r="ER896" s="15"/>
      <c r="ES896" s="15"/>
      <c r="ET896" s="15"/>
      <c r="EU896" s="15"/>
      <c r="EV896" s="15"/>
      <c r="EW896" s="15"/>
      <c r="EX896" s="15"/>
      <c r="EY896" s="15"/>
      <c r="EZ896" s="15"/>
      <c r="FA896" s="15"/>
      <c r="FB896" s="15"/>
      <c r="FC896" s="15"/>
      <c r="FD896" s="15"/>
      <c r="FE896" s="15"/>
      <c r="FF896" s="15"/>
      <c r="FG896" s="15"/>
      <c r="FH896" s="15"/>
      <c r="FI896" s="15"/>
      <c r="FJ896" s="15"/>
      <c r="FK896" s="15"/>
      <c r="FL896" s="15"/>
      <c r="FM896" s="15"/>
      <c r="FN896" s="15"/>
      <c r="FO896" s="15"/>
      <c r="FP896" s="15"/>
      <c r="FQ896" s="15"/>
      <c r="FR896" s="15"/>
      <c r="FS896" s="15"/>
      <c r="FT896" s="15"/>
      <c r="FU896" s="15"/>
      <c r="FV896" s="15"/>
      <c r="FW896" s="15"/>
      <c r="FX896" s="15"/>
      <c r="FY896" s="15"/>
      <c r="FZ896" s="15"/>
      <c r="GA896" s="15"/>
      <c r="GB896" s="15"/>
      <c r="GC896" s="15"/>
      <c r="GD896" s="15"/>
      <c r="GE896" s="15"/>
      <c r="GF896" s="15"/>
      <c r="GG896" s="15"/>
      <c r="GH896" s="15"/>
      <c r="GI896" s="15"/>
      <c r="GJ896" s="15"/>
      <c r="GK896" s="15"/>
      <c r="GL896" s="15"/>
      <c r="GM896" s="15"/>
      <c r="GN896" s="15"/>
      <c r="GO896" s="15"/>
      <c r="GP896" s="15"/>
      <c r="GQ896" s="15"/>
      <c r="GR896" s="15"/>
      <c r="GS896" s="15"/>
      <c r="GT896" s="15"/>
      <c r="GU896" s="15"/>
      <c r="GV896" s="15"/>
      <c r="GW896" s="15"/>
      <c r="GX896" s="15"/>
      <c r="GY896" s="15"/>
    </row>
    <row r="897" spans="1:207" s="16" customFormat="1" ht="25.15" customHeight="1" x14ac:dyDescent="0.25">
      <c r="A897" s="69" t="s">
        <v>1560</v>
      </c>
      <c r="B897" s="107" t="s">
        <v>545</v>
      </c>
      <c r="C897" s="58">
        <v>1953</v>
      </c>
      <c r="D897" s="179" t="s">
        <v>232</v>
      </c>
      <c r="E897" s="58" t="s">
        <v>20</v>
      </c>
      <c r="F897" s="72">
        <v>2</v>
      </c>
      <c r="G897" s="72">
        <v>1</v>
      </c>
      <c r="H897" s="47">
        <v>872</v>
      </c>
      <c r="I897" s="47">
        <v>0</v>
      </c>
      <c r="J897" s="47">
        <v>704</v>
      </c>
      <c r="K897" s="37">
        <f t="shared" si="179"/>
        <v>6885574.8300000001</v>
      </c>
      <c r="L897" s="44">
        <v>0</v>
      </c>
      <c r="M897" s="44">
        <v>0</v>
      </c>
      <c r="N897" s="44">
        <v>0</v>
      </c>
      <c r="O897" s="47">
        <f>'[1]Прод. прилож'!$C$366</f>
        <v>6885574.8300000001</v>
      </c>
      <c r="P897" s="44">
        <f t="shared" ref="P897:P913" si="182">K897/H897</f>
        <v>7896.301410550459</v>
      </c>
      <c r="Q897" s="50">
        <v>9673</v>
      </c>
      <c r="R897" s="69" t="s">
        <v>94</v>
      </c>
      <c r="S897" s="57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 s="15"/>
      <c r="AV897" s="15"/>
      <c r="AW897" s="15"/>
      <c r="AX897" s="15"/>
      <c r="AY897" s="15"/>
      <c r="AZ897" s="15"/>
      <c r="BA897" s="15"/>
      <c r="BB897" s="15"/>
      <c r="BC897" s="15"/>
      <c r="BD897" s="15"/>
      <c r="BE897" s="15"/>
      <c r="BF897" s="15"/>
      <c r="BG897" s="15"/>
      <c r="BH897" s="15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5"/>
      <c r="CY897" s="15"/>
      <c r="CZ897" s="15"/>
      <c r="DA897" s="15"/>
      <c r="DB897" s="15"/>
      <c r="DC897" s="15"/>
      <c r="DD897" s="15"/>
      <c r="DE897" s="15"/>
      <c r="DF897" s="15"/>
      <c r="DG897" s="15"/>
      <c r="DH897" s="15"/>
      <c r="DI897" s="15"/>
      <c r="DJ897" s="15"/>
      <c r="DK897" s="15"/>
      <c r="DL897" s="15"/>
      <c r="DM897" s="15"/>
      <c r="DN897" s="15"/>
      <c r="DO897" s="15"/>
      <c r="DP897" s="15"/>
      <c r="DQ897" s="15"/>
      <c r="DR897" s="15"/>
      <c r="DS897" s="15"/>
      <c r="DT897" s="15"/>
      <c r="DU897" s="15"/>
      <c r="DV897" s="15"/>
      <c r="DW897" s="15"/>
      <c r="DX897" s="15"/>
      <c r="DY897" s="15"/>
      <c r="DZ897" s="15"/>
      <c r="EA897" s="15"/>
      <c r="EB897" s="15"/>
      <c r="EC897" s="15"/>
      <c r="ED897" s="15"/>
      <c r="EE897" s="15"/>
      <c r="EF897" s="15"/>
      <c r="EG897" s="15"/>
      <c r="EH897" s="15"/>
      <c r="EI897" s="15"/>
      <c r="EJ897" s="15"/>
      <c r="EK897" s="15"/>
      <c r="EL897" s="15"/>
      <c r="EM897" s="15"/>
      <c r="EN897" s="15"/>
      <c r="EO897" s="15"/>
      <c r="EP897" s="15"/>
      <c r="EQ897" s="15"/>
      <c r="ER897" s="15"/>
      <c r="ES897" s="15"/>
      <c r="ET897" s="15"/>
      <c r="EU897" s="15"/>
      <c r="EV897" s="15"/>
      <c r="EW897" s="15"/>
      <c r="EX897" s="15"/>
      <c r="EY897" s="15"/>
      <c r="EZ897" s="15"/>
      <c r="FA897" s="15"/>
      <c r="FB897" s="15"/>
      <c r="FC897" s="15"/>
      <c r="FD897" s="15"/>
      <c r="FE897" s="15"/>
      <c r="FF897" s="15"/>
      <c r="FG897" s="15"/>
      <c r="FH897" s="15"/>
      <c r="FI897" s="15"/>
      <c r="FJ897" s="15"/>
      <c r="FK897" s="15"/>
      <c r="FL897" s="15"/>
      <c r="FM897" s="15"/>
      <c r="FN897" s="15"/>
      <c r="FO897" s="15"/>
      <c r="FP897" s="15"/>
      <c r="FQ897" s="15"/>
      <c r="FR897" s="15"/>
      <c r="FS897" s="15"/>
      <c r="FT897" s="15"/>
      <c r="FU897" s="15"/>
      <c r="FV897" s="15"/>
      <c r="FW897" s="15"/>
      <c r="FX897" s="15"/>
      <c r="FY897" s="15"/>
      <c r="FZ897" s="15"/>
      <c r="GA897" s="15"/>
      <c r="GB897" s="15"/>
      <c r="GC897" s="15"/>
      <c r="GD897" s="15"/>
      <c r="GE897" s="15"/>
      <c r="GF897" s="15"/>
      <c r="GG897" s="15"/>
      <c r="GH897" s="15"/>
      <c r="GI897" s="15"/>
      <c r="GJ897" s="15"/>
      <c r="GK897" s="15"/>
      <c r="GL897" s="15"/>
      <c r="GM897" s="15"/>
      <c r="GN897" s="15"/>
      <c r="GO897" s="15"/>
      <c r="GP897" s="15"/>
      <c r="GQ897" s="15"/>
      <c r="GR897" s="15"/>
      <c r="GS897" s="15"/>
      <c r="GT897" s="15"/>
      <c r="GU897" s="15"/>
      <c r="GV897" s="15"/>
      <c r="GW897" s="15"/>
      <c r="GX897" s="15"/>
      <c r="GY897" s="15"/>
    </row>
    <row r="898" spans="1:207" s="15" customFormat="1" ht="25.15" customHeight="1" x14ac:dyDescent="0.25">
      <c r="A898" s="69" t="s">
        <v>1561</v>
      </c>
      <c r="B898" s="45" t="s">
        <v>546</v>
      </c>
      <c r="C898" s="58">
        <v>1962</v>
      </c>
      <c r="D898" s="179" t="s">
        <v>232</v>
      </c>
      <c r="E898" s="58" t="s">
        <v>20</v>
      </c>
      <c r="F898" s="72">
        <v>2</v>
      </c>
      <c r="G898" s="72">
        <v>2</v>
      </c>
      <c r="H898" s="47">
        <f>I898+J898</f>
        <v>398.1</v>
      </c>
      <c r="I898" s="47">
        <v>0</v>
      </c>
      <c r="J898" s="47">
        <v>398.1</v>
      </c>
      <c r="K898" s="37">
        <f t="shared" si="179"/>
        <v>3907429.1</v>
      </c>
      <c r="L898" s="44">
        <v>0</v>
      </c>
      <c r="M898" s="44">
        <v>0</v>
      </c>
      <c r="N898" s="44">
        <v>0</v>
      </c>
      <c r="O898" s="47">
        <f>'[1]Прод. прилож'!$C$367</f>
        <v>3907429.1</v>
      </c>
      <c r="P898" s="44">
        <f t="shared" si="182"/>
        <v>9815.1949258980148</v>
      </c>
      <c r="Q898" s="50">
        <v>9673</v>
      </c>
      <c r="R898" s="69" t="s">
        <v>94</v>
      </c>
      <c r="S898" s="57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DC898" s="16"/>
      <c r="DD898" s="16"/>
      <c r="DE898" s="16"/>
      <c r="DF898" s="16"/>
      <c r="DG898" s="16"/>
      <c r="DH898" s="16"/>
      <c r="DI898" s="16"/>
      <c r="DJ898" s="16"/>
      <c r="DK898" s="16"/>
      <c r="DL898" s="16"/>
      <c r="DM898" s="16"/>
      <c r="DN898" s="16"/>
      <c r="DO898" s="16"/>
      <c r="DP898" s="16"/>
      <c r="DQ898" s="16"/>
      <c r="DR898" s="16"/>
      <c r="DS898" s="16"/>
      <c r="DT898" s="16"/>
      <c r="DU898" s="16"/>
      <c r="DV898" s="16"/>
      <c r="DW898" s="16"/>
      <c r="DX898" s="16"/>
      <c r="DY898" s="16"/>
      <c r="DZ898" s="16"/>
      <c r="EA898" s="16"/>
      <c r="EB898" s="16"/>
      <c r="EC898" s="16"/>
      <c r="ED898" s="16"/>
      <c r="EE898" s="16"/>
      <c r="EF898" s="16"/>
      <c r="EG898" s="16"/>
      <c r="EH898" s="16"/>
      <c r="EI898" s="16"/>
      <c r="EJ898" s="16"/>
      <c r="EK898" s="16"/>
      <c r="EL898" s="16"/>
      <c r="EM898" s="16"/>
      <c r="EN898" s="16"/>
      <c r="EO898" s="16"/>
      <c r="EP898" s="16"/>
      <c r="EQ898" s="16"/>
      <c r="ER898" s="16"/>
      <c r="ES898" s="16"/>
      <c r="ET898" s="16"/>
      <c r="EU898" s="16"/>
      <c r="EV898" s="16"/>
      <c r="EW898" s="16"/>
      <c r="EX898" s="16"/>
      <c r="EY898" s="16"/>
      <c r="EZ898" s="16"/>
      <c r="FA898" s="16"/>
      <c r="FB898" s="16"/>
      <c r="FC898" s="16"/>
      <c r="FD898" s="16"/>
      <c r="FE898" s="16"/>
      <c r="FF898" s="16"/>
      <c r="FG898" s="16"/>
      <c r="FH898" s="16"/>
      <c r="FI898" s="16"/>
      <c r="FJ898" s="16"/>
      <c r="FK898" s="16"/>
      <c r="FL898" s="16"/>
      <c r="FM898" s="16"/>
      <c r="FN898" s="16"/>
      <c r="FO898" s="16"/>
      <c r="FP898" s="16"/>
      <c r="FQ898" s="16"/>
      <c r="FR898" s="16"/>
      <c r="FS898" s="16"/>
      <c r="FT898" s="16"/>
      <c r="FU898" s="16"/>
      <c r="FV898" s="16"/>
      <c r="FW898" s="16"/>
      <c r="FX898" s="16"/>
      <c r="FY898" s="16"/>
      <c r="FZ898" s="16"/>
      <c r="GA898" s="16"/>
      <c r="GB898" s="16"/>
      <c r="GC898" s="16"/>
      <c r="GD898" s="16"/>
      <c r="GE898" s="16"/>
      <c r="GF898" s="16"/>
      <c r="GG898" s="16"/>
      <c r="GH898" s="16"/>
      <c r="GI898" s="16"/>
      <c r="GJ898" s="16"/>
      <c r="GK898" s="16"/>
      <c r="GL898" s="16"/>
      <c r="GM898" s="16"/>
      <c r="GN898" s="16"/>
      <c r="GO898" s="16"/>
      <c r="GP898" s="16"/>
      <c r="GQ898" s="16"/>
      <c r="GR898" s="16"/>
      <c r="GS898" s="16"/>
      <c r="GT898" s="16"/>
      <c r="GU898" s="16"/>
      <c r="GV898" s="16"/>
      <c r="GW898" s="16"/>
      <c r="GX898" s="16"/>
      <c r="GY898" s="16"/>
    </row>
    <row r="899" spans="1:207" s="15" customFormat="1" ht="25.15" customHeight="1" x14ac:dyDescent="0.25">
      <c r="A899" s="69" t="s">
        <v>1562</v>
      </c>
      <c r="B899" s="45" t="s">
        <v>2057</v>
      </c>
      <c r="C899" s="179">
        <v>1961</v>
      </c>
      <c r="D899" s="179" t="s">
        <v>232</v>
      </c>
      <c r="E899" s="179" t="s">
        <v>22</v>
      </c>
      <c r="F899" s="71">
        <v>9</v>
      </c>
      <c r="G899" s="71">
        <v>4</v>
      </c>
      <c r="H899" s="50">
        <v>7753.4</v>
      </c>
      <c r="I899" s="50">
        <v>0</v>
      </c>
      <c r="J899" s="50">
        <v>7753.4</v>
      </c>
      <c r="K899" s="37">
        <f t="shared" si="179"/>
        <v>34519133</v>
      </c>
      <c r="L899" s="47">
        <v>0</v>
      </c>
      <c r="M899" s="47">
        <v>0</v>
      </c>
      <c r="N899" s="47">
        <v>0</v>
      </c>
      <c r="O899" s="44">
        <f>'[1]Прод. прилож'!$C$368</f>
        <v>34519133</v>
      </c>
      <c r="P899" s="50">
        <f t="shared" si="182"/>
        <v>4452.1284855676222</v>
      </c>
      <c r="Q899" s="37">
        <v>9673</v>
      </c>
      <c r="R899" s="69" t="s">
        <v>94</v>
      </c>
      <c r="S899" s="121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20"/>
      <c r="AV899" s="120"/>
      <c r="AW899" s="120"/>
      <c r="AX899" s="120"/>
      <c r="AY899" s="120"/>
      <c r="AZ899" s="120"/>
      <c r="BA899" s="120"/>
      <c r="BB899" s="120"/>
      <c r="BC899" s="120"/>
      <c r="BD899" s="120"/>
      <c r="BE899" s="120"/>
      <c r="BF899" s="120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20"/>
      <c r="BS899" s="120"/>
      <c r="BT899" s="120"/>
      <c r="BU899" s="120"/>
      <c r="BV899" s="120"/>
      <c r="BW899" s="120"/>
      <c r="BX899" s="120"/>
      <c r="BY899" s="120"/>
      <c r="BZ899" s="120"/>
      <c r="CA899" s="120"/>
      <c r="CB899" s="120"/>
      <c r="CC899" s="120"/>
      <c r="CD899" s="120"/>
      <c r="CE899" s="120"/>
      <c r="CF899" s="120"/>
      <c r="CG899" s="120"/>
      <c r="CH899" s="120"/>
      <c r="CI899" s="120"/>
      <c r="CJ899" s="120"/>
      <c r="CK899" s="120"/>
      <c r="CL899" s="120"/>
      <c r="CM899" s="120"/>
      <c r="CN899" s="120"/>
      <c r="CO899" s="120"/>
      <c r="CP899" s="120"/>
      <c r="CQ899" s="120"/>
      <c r="CR899" s="120"/>
      <c r="CS899" s="120"/>
      <c r="CT899" s="120"/>
      <c r="CU899" s="120"/>
      <c r="CV899" s="120"/>
      <c r="CW899" s="120"/>
      <c r="CX899" s="120"/>
      <c r="CY899" s="120"/>
      <c r="CZ899" s="120"/>
      <c r="DA899" s="120"/>
      <c r="DB899" s="120"/>
      <c r="DC899" s="120"/>
      <c r="DD899" s="120"/>
      <c r="DE899" s="120"/>
      <c r="DF899" s="120"/>
      <c r="DG899" s="120"/>
      <c r="DH899" s="120"/>
      <c r="DI899" s="120"/>
      <c r="DJ899" s="120"/>
      <c r="DK899" s="120"/>
      <c r="DL899" s="120"/>
      <c r="DM899" s="120"/>
      <c r="DN899" s="120"/>
      <c r="DO899" s="120"/>
      <c r="DP899" s="120"/>
      <c r="DQ899" s="120"/>
      <c r="DR899" s="120"/>
      <c r="DS899" s="120"/>
      <c r="DT899" s="120"/>
      <c r="DU899" s="120"/>
      <c r="DV899" s="120"/>
      <c r="DW899" s="120"/>
      <c r="DX899" s="120"/>
      <c r="DY899" s="120"/>
      <c r="DZ899" s="120"/>
      <c r="EA899" s="120"/>
      <c r="EB899" s="120"/>
      <c r="EC899" s="120"/>
      <c r="ED899" s="120"/>
      <c r="EE899" s="120"/>
      <c r="EF899" s="120"/>
      <c r="EG899" s="120"/>
      <c r="EH899" s="120"/>
      <c r="EI899" s="120"/>
      <c r="EJ899" s="120"/>
      <c r="EK899" s="120"/>
      <c r="EL899" s="120"/>
      <c r="EM899" s="120"/>
      <c r="EN899" s="120"/>
      <c r="EO899" s="120"/>
      <c r="EP899" s="120"/>
      <c r="EQ899" s="120"/>
      <c r="ER899" s="120"/>
      <c r="ES899" s="120"/>
      <c r="ET899" s="120"/>
      <c r="EU899" s="120"/>
      <c r="EV899" s="120"/>
      <c r="EW899" s="120"/>
      <c r="EX899" s="120"/>
      <c r="EY899" s="120"/>
      <c r="EZ899" s="120"/>
      <c r="FA899" s="120"/>
      <c r="FB899" s="120"/>
      <c r="FC899" s="120"/>
      <c r="FD899" s="120"/>
      <c r="FE899" s="120"/>
      <c r="FF899" s="120"/>
      <c r="FG899" s="120"/>
      <c r="FH899" s="120"/>
      <c r="FI899" s="120"/>
      <c r="FJ899" s="120"/>
      <c r="FK899" s="120"/>
      <c r="FL899" s="120"/>
      <c r="FM899" s="120"/>
      <c r="FN899" s="120"/>
      <c r="FO899" s="120"/>
      <c r="FP899" s="120"/>
      <c r="FQ899" s="120"/>
      <c r="FR899" s="120"/>
      <c r="FS899" s="120"/>
      <c r="FT899" s="120"/>
      <c r="FU899" s="120"/>
      <c r="FV899" s="120"/>
      <c r="FW899" s="120"/>
      <c r="FX899" s="120"/>
      <c r="FY899" s="120"/>
      <c r="FZ899" s="120"/>
      <c r="GA899" s="120"/>
      <c r="GB899" s="120"/>
      <c r="GC899" s="120"/>
      <c r="GD899" s="120"/>
      <c r="GE899" s="120"/>
      <c r="GF899" s="120"/>
      <c r="GG899" s="120"/>
      <c r="GH899" s="120"/>
      <c r="GI899" s="120"/>
      <c r="GJ899" s="120"/>
      <c r="GK899" s="120"/>
      <c r="GL899" s="120"/>
      <c r="GM899" s="120"/>
      <c r="GN899" s="120"/>
      <c r="GO899" s="120"/>
      <c r="GP899" s="120"/>
      <c r="GQ899" s="120"/>
      <c r="GR899" s="120"/>
      <c r="GS899" s="120"/>
      <c r="GT899" s="120"/>
      <c r="GU899" s="120"/>
      <c r="GV899" s="120"/>
      <c r="GW899" s="120"/>
      <c r="GX899" s="120"/>
      <c r="GY899" s="120"/>
    </row>
    <row r="900" spans="1:207" s="16" customFormat="1" ht="25.15" customHeight="1" x14ac:dyDescent="0.25">
      <c r="A900" s="69" t="s">
        <v>1563</v>
      </c>
      <c r="B900" s="45" t="s">
        <v>547</v>
      </c>
      <c r="C900" s="58">
        <v>1966</v>
      </c>
      <c r="D900" s="179" t="s">
        <v>232</v>
      </c>
      <c r="E900" s="58" t="s">
        <v>20</v>
      </c>
      <c r="F900" s="72">
        <v>5</v>
      </c>
      <c r="G900" s="72">
        <v>4</v>
      </c>
      <c r="H900" s="47">
        <f>I900+J900</f>
        <v>3270.37</v>
      </c>
      <c r="I900" s="47">
        <v>741.9</v>
      </c>
      <c r="J900" s="47">
        <v>2528.4699999999998</v>
      </c>
      <c r="K900" s="37">
        <f t="shared" si="179"/>
        <v>8621875</v>
      </c>
      <c r="L900" s="44">
        <v>0</v>
      </c>
      <c r="M900" s="44">
        <v>0</v>
      </c>
      <c r="N900" s="44">
        <v>0</v>
      </c>
      <c r="O900" s="47">
        <f>'[1]Прод. прилож'!$C$1304</f>
        <v>8621875</v>
      </c>
      <c r="P900" s="44">
        <f t="shared" si="182"/>
        <v>2636.3607175946454</v>
      </c>
      <c r="Q900" s="50">
        <v>9673</v>
      </c>
      <c r="R900" s="69" t="s">
        <v>96</v>
      </c>
      <c r="S900" s="57"/>
    </row>
    <row r="901" spans="1:207" s="16" customFormat="1" ht="25.15" customHeight="1" x14ac:dyDescent="0.25">
      <c r="A901" s="69" t="s">
        <v>1564</v>
      </c>
      <c r="B901" s="45" t="s">
        <v>750</v>
      </c>
      <c r="C901" s="58">
        <v>1960</v>
      </c>
      <c r="D901" s="179" t="s">
        <v>232</v>
      </c>
      <c r="E901" s="179" t="s">
        <v>548</v>
      </c>
      <c r="F901" s="72">
        <v>2</v>
      </c>
      <c r="G901" s="72">
        <v>2</v>
      </c>
      <c r="H901" s="47">
        <v>284.3</v>
      </c>
      <c r="I901" s="47">
        <v>0</v>
      </c>
      <c r="J901" s="47">
        <v>195.5</v>
      </c>
      <c r="K901" s="37">
        <f t="shared" si="179"/>
        <v>2123500</v>
      </c>
      <c r="L901" s="44">
        <v>0</v>
      </c>
      <c r="M901" s="44">
        <v>0</v>
      </c>
      <c r="N901" s="44">
        <v>0</v>
      </c>
      <c r="O901" s="47">
        <f>'[1]Прод. прилож'!$C$369</f>
        <v>2123500</v>
      </c>
      <c r="P901" s="44">
        <f t="shared" si="182"/>
        <v>7469.2226521280336</v>
      </c>
      <c r="Q901" s="50">
        <v>9673</v>
      </c>
      <c r="R901" s="69" t="s">
        <v>94</v>
      </c>
      <c r="S901" s="57"/>
    </row>
    <row r="902" spans="1:207" s="15" customFormat="1" ht="25.15" customHeight="1" x14ac:dyDescent="0.25">
      <c r="A902" s="69" t="s">
        <v>2462</v>
      </c>
      <c r="B902" s="45" t="s">
        <v>751</v>
      </c>
      <c r="C902" s="179">
        <v>1960</v>
      </c>
      <c r="D902" s="179" t="s">
        <v>232</v>
      </c>
      <c r="E902" s="179" t="s">
        <v>548</v>
      </c>
      <c r="F902" s="72">
        <v>2</v>
      </c>
      <c r="G902" s="72">
        <v>2</v>
      </c>
      <c r="H902" s="47">
        <v>284.3</v>
      </c>
      <c r="I902" s="47">
        <v>0</v>
      </c>
      <c r="J902" s="47">
        <v>195.5</v>
      </c>
      <c r="K902" s="37">
        <f t="shared" si="179"/>
        <v>2123500</v>
      </c>
      <c r="L902" s="44">
        <v>0</v>
      </c>
      <c r="M902" s="44">
        <v>0</v>
      </c>
      <c r="N902" s="44">
        <v>0</v>
      </c>
      <c r="O902" s="47">
        <f>'[1]Прод. прилож'!$C$370</f>
        <v>2123500</v>
      </c>
      <c r="P902" s="44">
        <f t="shared" si="182"/>
        <v>7469.2226521280336</v>
      </c>
      <c r="Q902" s="50">
        <v>9673</v>
      </c>
      <c r="R902" s="69" t="s">
        <v>94</v>
      </c>
      <c r="S902" s="65"/>
      <c r="T902" s="17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DC902" s="16"/>
      <c r="DD902" s="16"/>
      <c r="DE902" s="16"/>
      <c r="DF902" s="16"/>
      <c r="DG902" s="16"/>
      <c r="DH902" s="16"/>
      <c r="DI902" s="16"/>
      <c r="DJ902" s="16"/>
      <c r="DK902" s="16"/>
      <c r="DL902" s="16"/>
      <c r="DM902" s="16"/>
      <c r="DN902" s="16"/>
      <c r="DO902" s="16"/>
      <c r="DP902" s="16"/>
      <c r="DQ902" s="16"/>
      <c r="DR902" s="16"/>
      <c r="DS902" s="16"/>
      <c r="DT902" s="16"/>
      <c r="DU902" s="16"/>
      <c r="DV902" s="16"/>
      <c r="DW902" s="16"/>
      <c r="DX902" s="16"/>
      <c r="DY902" s="16"/>
      <c r="DZ902" s="16"/>
      <c r="EA902" s="16"/>
      <c r="EB902" s="16"/>
      <c r="EC902" s="16"/>
      <c r="ED902" s="16"/>
      <c r="EE902" s="16"/>
      <c r="EF902" s="16"/>
      <c r="EG902" s="16"/>
      <c r="EH902" s="16"/>
      <c r="EI902" s="16"/>
      <c r="EJ902" s="16"/>
      <c r="EK902" s="16"/>
      <c r="EL902" s="16"/>
      <c r="EM902" s="16"/>
      <c r="EN902" s="16"/>
      <c r="EO902" s="16"/>
      <c r="EP902" s="16"/>
      <c r="EQ902" s="16"/>
      <c r="ER902" s="16"/>
      <c r="ES902" s="16"/>
      <c r="ET902" s="16"/>
      <c r="EU902" s="16"/>
      <c r="EV902" s="16"/>
      <c r="EW902" s="16"/>
      <c r="EX902" s="16"/>
      <c r="EY902" s="16"/>
      <c r="EZ902" s="16"/>
      <c r="FA902" s="16"/>
      <c r="FB902" s="16"/>
      <c r="FC902" s="16"/>
      <c r="FD902" s="16"/>
      <c r="FE902" s="16"/>
      <c r="FF902" s="16"/>
      <c r="FG902" s="16"/>
      <c r="FH902" s="16"/>
      <c r="FI902" s="16"/>
      <c r="FJ902" s="16"/>
      <c r="FK902" s="16"/>
      <c r="FL902" s="16"/>
      <c r="FM902" s="16"/>
      <c r="FN902" s="16"/>
      <c r="FO902" s="16"/>
      <c r="FP902" s="16"/>
      <c r="FQ902" s="16"/>
      <c r="FR902" s="16"/>
      <c r="FS902" s="16"/>
      <c r="FT902" s="16"/>
      <c r="FU902" s="16"/>
      <c r="FV902" s="16"/>
      <c r="FW902" s="16"/>
      <c r="FX902" s="16"/>
      <c r="FY902" s="16"/>
      <c r="FZ902" s="16"/>
      <c r="GA902" s="16"/>
      <c r="GB902" s="16"/>
      <c r="GC902" s="16"/>
      <c r="GD902" s="16"/>
      <c r="GE902" s="16"/>
      <c r="GF902" s="16"/>
      <c r="GG902" s="16"/>
      <c r="GH902" s="16"/>
      <c r="GI902" s="16"/>
      <c r="GJ902" s="16"/>
      <c r="GK902" s="16"/>
      <c r="GL902" s="16"/>
      <c r="GM902" s="16"/>
      <c r="GN902" s="16"/>
      <c r="GO902" s="16"/>
      <c r="GP902" s="16"/>
      <c r="GQ902" s="16"/>
      <c r="GR902" s="16"/>
      <c r="GS902" s="16"/>
      <c r="GT902" s="16"/>
      <c r="GU902" s="16"/>
      <c r="GV902" s="16"/>
      <c r="GW902" s="16"/>
      <c r="GX902" s="16"/>
      <c r="GY902" s="16"/>
    </row>
    <row r="903" spans="1:207" s="15" customFormat="1" ht="25.15" customHeight="1" x14ac:dyDescent="0.25">
      <c r="A903" s="69" t="s">
        <v>1565</v>
      </c>
      <c r="B903" s="107" t="s">
        <v>549</v>
      </c>
      <c r="C903" s="58">
        <v>1964</v>
      </c>
      <c r="D903" s="179" t="s">
        <v>232</v>
      </c>
      <c r="E903" s="58" t="s">
        <v>20</v>
      </c>
      <c r="F903" s="72">
        <v>4</v>
      </c>
      <c r="G903" s="72">
        <v>2</v>
      </c>
      <c r="H903" s="47">
        <f>I903+J903</f>
        <v>1330.5</v>
      </c>
      <c r="I903" s="47">
        <v>0</v>
      </c>
      <c r="J903" s="47">
        <v>1330.5</v>
      </c>
      <c r="K903" s="37">
        <f t="shared" si="179"/>
        <v>3828500</v>
      </c>
      <c r="L903" s="44">
        <v>0</v>
      </c>
      <c r="M903" s="44">
        <v>0</v>
      </c>
      <c r="N903" s="44">
        <v>0</v>
      </c>
      <c r="O903" s="47">
        <f>'[1]Прод. прилож'!$C$876</f>
        <v>3828500</v>
      </c>
      <c r="P903" s="44">
        <f t="shared" si="182"/>
        <v>2877.4896655392708</v>
      </c>
      <c r="Q903" s="50">
        <v>9673</v>
      </c>
      <c r="R903" s="69" t="s">
        <v>95</v>
      </c>
      <c r="S903" s="57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DC903" s="16"/>
      <c r="DD903" s="16"/>
      <c r="DE903" s="16"/>
      <c r="DF903" s="16"/>
      <c r="DG903" s="16"/>
      <c r="DH903" s="16"/>
      <c r="DI903" s="16"/>
      <c r="DJ903" s="16"/>
      <c r="DK903" s="16"/>
      <c r="DL903" s="16"/>
      <c r="DM903" s="16"/>
      <c r="DN903" s="16"/>
      <c r="DO903" s="16"/>
      <c r="DP903" s="16"/>
      <c r="DQ903" s="16"/>
      <c r="DR903" s="16"/>
      <c r="DS903" s="16"/>
      <c r="DT903" s="16"/>
      <c r="DU903" s="16"/>
      <c r="DV903" s="16"/>
      <c r="DW903" s="16"/>
      <c r="DX903" s="16"/>
      <c r="DY903" s="16"/>
      <c r="DZ903" s="16"/>
      <c r="EA903" s="16"/>
      <c r="EB903" s="16"/>
      <c r="EC903" s="16"/>
      <c r="ED903" s="16"/>
      <c r="EE903" s="16"/>
      <c r="EF903" s="16"/>
      <c r="EG903" s="16"/>
      <c r="EH903" s="16"/>
      <c r="EI903" s="16"/>
      <c r="EJ903" s="16"/>
      <c r="EK903" s="16"/>
      <c r="EL903" s="16"/>
      <c r="EM903" s="16"/>
      <c r="EN903" s="16"/>
      <c r="EO903" s="16"/>
      <c r="EP903" s="16"/>
      <c r="EQ903" s="16"/>
      <c r="ER903" s="16"/>
      <c r="ES903" s="16"/>
      <c r="ET903" s="16"/>
      <c r="EU903" s="16"/>
      <c r="EV903" s="16"/>
      <c r="EW903" s="16"/>
      <c r="EX903" s="16"/>
      <c r="EY903" s="16"/>
      <c r="EZ903" s="16"/>
      <c r="FA903" s="16"/>
      <c r="FB903" s="16"/>
      <c r="FC903" s="16"/>
      <c r="FD903" s="16"/>
      <c r="FE903" s="16"/>
      <c r="FF903" s="16"/>
      <c r="FG903" s="16"/>
      <c r="FH903" s="16"/>
      <c r="FI903" s="16"/>
      <c r="FJ903" s="16"/>
      <c r="FK903" s="16"/>
      <c r="FL903" s="16"/>
      <c r="FM903" s="16"/>
      <c r="FN903" s="16"/>
      <c r="FO903" s="16"/>
      <c r="FP903" s="16"/>
      <c r="FQ903" s="16"/>
      <c r="FR903" s="16"/>
      <c r="FS903" s="16"/>
      <c r="FT903" s="16"/>
      <c r="FU903" s="16"/>
      <c r="FV903" s="16"/>
      <c r="FW903" s="16"/>
      <c r="FX903" s="16"/>
      <c r="FY903" s="16"/>
      <c r="FZ903" s="16"/>
      <c r="GA903" s="16"/>
      <c r="GB903" s="16"/>
      <c r="GC903" s="16"/>
      <c r="GD903" s="16"/>
      <c r="GE903" s="16"/>
      <c r="GF903" s="16"/>
      <c r="GG903" s="16"/>
      <c r="GH903" s="16"/>
      <c r="GI903" s="16"/>
      <c r="GJ903" s="16"/>
      <c r="GK903" s="16"/>
      <c r="GL903" s="16"/>
      <c r="GM903" s="16"/>
      <c r="GN903" s="16"/>
      <c r="GO903" s="16"/>
      <c r="GP903" s="16"/>
      <c r="GQ903" s="16"/>
      <c r="GR903" s="16"/>
      <c r="GS903" s="16"/>
      <c r="GT903" s="16"/>
      <c r="GU903" s="16"/>
      <c r="GV903" s="16"/>
      <c r="GW903" s="16"/>
      <c r="GX903" s="16"/>
      <c r="GY903" s="16"/>
    </row>
    <row r="904" spans="1:207" s="15" customFormat="1" ht="25.15" customHeight="1" x14ac:dyDescent="0.25">
      <c r="A904" s="69" t="s">
        <v>1566</v>
      </c>
      <c r="B904" s="45" t="s">
        <v>2058</v>
      </c>
      <c r="C904" s="72">
        <v>1960</v>
      </c>
      <c r="D904" s="179" t="s">
        <v>232</v>
      </c>
      <c r="E904" s="179" t="s">
        <v>20</v>
      </c>
      <c r="F904" s="72">
        <v>5</v>
      </c>
      <c r="G904" s="72">
        <v>2</v>
      </c>
      <c r="H904" s="50">
        <v>1888.7</v>
      </c>
      <c r="I904" s="50">
        <v>169.9</v>
      </c>
      <c r="J904" s="50">
        <v>1274.7</v>
      </c>
      <c r="K904" s="37">
        <f t="shared" si="179"/>
        <v>7343164.5000000009</v>
      </c>
      <c r="L904" s="47">
        <v>0</v>
      </c>
      <c r="M904" s="47">
        <v>0</v>
      </c>
      <c r="N904" s="47">
        <v>0</v>
      </c>
      <c r="O904" s="47">
        <f>'[1]Прод. прилож'!$C$371</f>
        <v>7343164.5000000009</v>
      </c>
      <c r="P904" s="50">
        <f t="shared" si="182"/>
        <v>3887.9464711177002</v>
      </c>
      <c r="Q904" s="37">
        <v>9673</v>
      </c>
      <c r="R904" s="56" t="s">
        <v>94</v>
      </c>
      <c r="S904" s="121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20"/>
      <c r="AV904" s="120"/>
      <c r="AW904" s="120"/>
      <c r="AX904" s="120"/>
      <c r="AY904" s="120"/>
      <c r="AZ904" s="120"/>
      <c r="BA904" s="120"/>
      <c r="BB904" s="120"/>
      <c r="BC904" s="120"/>
      <c r="BD904" s="120"/>
      <c r="BE904" s="120"/>
      <c r="BF904" s="120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20"/>
      <c r="BS904" s="120"/>
      <c r="BT904" s="120"/>
      <c r="BU904" s="120"/>
      <c r="BV904" s="120"/>
      <c r="BW904" s="120"/>
      <c r="BX904" s="120"/>
      <c r="BY904" s="120"/>
      <c r="BZ904" s="120"/>
      <c r="CA904" s="120"/>
      <c r="CB904" s="120"/>
      <c r="CC904" s="120"/>
      <c r="CD904" s="120"/>
      <c r="CE904" s="120"/>
      <c r="CF904" s="120"/>
      <c r="CG904" s="120"/>
      <c r="CH904" s="120"/>
      <c r="CI904" s="120"/>
      <c r="CJ904" s="120"/>
      <c r="CK904" s="120"/>
      <c r="CL904" s="120"/>
      <c r="CM904" s="120"/>
      <c r="CN904" s="120"/>
      <c r="CO904" s="120"/>
      <c r="CP904" s="120"/>
      <c r="CQ904" s="120"/>
      <c r="CR904" s="120"/>
      <c r="CS904" s="120"/>
      <c r="CT904" s="120"/>
      <c r="CU904" s="120"/>
      <c r="CV904" s="120"/>
      <c r="CW904" s="120"/>
      <c r="CX904" s="120"/>
      <c r="CY904" s="120"/>
      <c r="CZ904" s="120"/>
      <c r="DA904" s="120"/>
      <c r="DB904" s="120"/>
      <c r="DC904" s="120"/>
      <c r="DD904" s="120"/>
      <c r="DE904" s="120"/>
      <c r="DF904" s="120"/>
      <c r="DG904" s="120"/>
      <c r="DH904" s="120"/>
      <c r="DI904" s="120"/>
      <c r="DJ904" s="120"/>
      <c r="DK904" s="120"/>
      <c r="DL904" s="120"/>
      <c r="DM904" s="120"/>
      <c r="DN904" s="120"/>
      <c r="DO904" s="120"/>
      <c r="DP904" s="120"/>
      <c r="DQ904" s="120"/>
      <c r="DR904" s="120"/>
      <c r="DS904" s="120"/>
      <c r="DT904" s="120"/>
      <c r="DU904" s="120"/>
      <c r="DV904" s="120"/>
      <c r="DW904" s="120"/>
      <c r="DX904" s="120"/>
      <c r="DY904" s="120"/>
      <c r="DZ904" s="120"/>
      <c r="EA904" s="120"/>
      <c r="EB904" s="120"/>
      <c r="EC904" s="120"/>
      <c r="ED904" s="120"/>
      <c r="EE904" s="120"/>
      <c r="EF904" s="120"/>
      <c r="EG904" s="120"/>
      <c r="EH904" s="120"/>
      <c r="EI904" s="120"/>
      <c r="EJ904" s="120"/>
      <c r="EK904" s="120"/>
      <c r="EL904" s="120"/>
      <c r="EM904" s="120"/>
      <c r="EN904" s="120"/>
      <c r="EO904" s="120"/>
      <c r="EP904" s="120"/>
      <c r="EQ904" s="120"/>
      <c r="ER904" s="120"/>
      <c r="ES904" s="120"/>
      <c r="ET904" s="120"/>
      <c r="EU904" s="120"/>
      <c r="EV904" s="120"/>
      <c r="EW904" s="120"/>
      <c r="EX904" s="120"/>
      <c r="EY904" s="120"/>
      <c r="EZ904" s="120"/>
      <c r="FA904" s="120"/>
      <c r="FB904" s="120"/>
      <c r="FC904" s="120"/>
      <c r="FD904" s="120"/>
      <c r="FE904" s="120"/>
      <c r="FF904" s="120"/>
      <c r="FG904" s="120"/>
      <c r="FH904" s="120"/>
      <c r="FI904" s="120"/>
      <c r="FJ904" s="120"/>
      <c r="FK904" s="120"/>
      <c r="FL904" s="120"/>
      <c r="FM904" s="120"/>
      <c r="FN904" s="120"/>
      <c r="FO904" s="120"/>
      <c r="FP904" s="120"/>
      <c r="FQ904" s="120"/>
      <c r="FR904" s="120"/>
      <c r="FS904" s="120"/>
      <c r="FT904" s="120"/>
      <c r="FU904" s="120"/>
      <c r="FV904" s="120"/>
      <c r="FW904" s="120"/>
      <c r="FX904" s="120"/>
      <c r="FY904" s="120"/>
      <c r="FZ904" s="120"/>
      <c r="GA904" s="120"/>
      <c r="GB904" s="120"/>
      <c r="GC904" s="120"/>
      <c r="GD904" s="120"/>
      <c r="GE904" s="120"/>
      <c r="GF904" s="120"/>
      <c r="GG904" s="120"/>
      <c r="GH904" s="120"/>
      <c r="GI904" s="120"/>
      <c r="GJ904" s="120"/>
      <c r="GK904" s="120"/>
      <c r="GL904" s="120"/>
      <c r="GM904" s="120"/>
      <c r="GN904" s="120"/>
      <c r="GO904" s="120"/>
      <c r="GP904" s="120"/>
      <c r="GQ904" s="120"/>
      <c r="GR904" s="120"/>
      <c r="GS904" s="120"/>
      <c r="GT904" s="120"/>
      <c r="GU904" s="120"/>
      <c r="GV904" s="120"/>
      <c r="GW904" s="120"/>
      <c r="GX904" s="120"/>
      <c r="GY904" s="120"/>
    </row>
    <row r="905" spans="1:207" s="16" customFormat="1" ht="25.15" customHeight="1" x14ac:dyDescent="0.25">
      <c r="A905" s="69" t="s">
        <v>1567</v>
      </c>
      <c r="B905" s="45" t="s">
        <v>550</v>
      </c>
      <c r="C905" s="58">
        <v>1967</v>
      </c>
      <c r="D905" s="179" t="s">
        <v>232</v>
      </c>
      <c r="E905" s="58" t="s">
        <v>20</v>
      </c>
      <c r="F905" s="72">
        <v>5</v>
      </c>
      <c r="G905" s="72">
        <v>2</v>
      </c>
      <c r="H905" s="47">
        <v>2341.6999999999998</v>
      </c>
      <c r="I905" s="47">
        <v>90.5</v>
      </c>
      <c r="J905" s="47">
        <v>1716.8</v>
      </c>
      <c r="K905" s="37">
        <f t="shared" si="179"/>
        <v>2424384</v>
      </c>
      <c r="L905" s="44">
        <v>0</v>
      </c>
      <c r="M905" s="44">
        <v>0</v>
      </c>
      <c r="N905" s="44">
        <v>0</v>
      </c>
      <c r="O905" s="47">
        <f>'[1]Прод. прилож'!$C$1305</f>
        <v>2424384</v>
      </c>
      <c r="P905" s="44">
        <f t="shared" si="182"/>
        <v>1035.3093906136569</v>
      </c>
      <c r="Q905" s="50">
        <v>9673</v>
      </c>
      <c r="R905" s="69" t="s">
        <v>96</v>
      </c>
      <c r="S905" s="57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5"/>
      <c r="DC905" s="15"/>
      <c r="DD905" s="15"/>
      <c r="DE905" s="15"/>
      <c r="DF905" s="15"/>
      <c r="DG905" s="15"/>
      <c r="DH905" s="15"/>
      <c r="DI905" s="15"/>
      <c r="DJ905" s="15"/>
      <c r="DK905" s="15"/>
      <c r="DL905" s="15"/>
      <c r="DM905" s="15"/>
      <c r="DN905" s="15"/>
      <c r="DO905" s="15"/>
      <c r="DP905" s="15"/>
      <c r="DQ905" s="15"/>
      <c r="DR905" s="15"/>
      <c r="DS905" s="15"/>
      <c r="DT905" s="15"/>
      <c r="DU905" s="15"/>
      <c r="DV905" s="15"/>
      <c r="DW905" s="15"/>
      <c r="DX905" s="15"/>
      <c r="DY905" s="15"/>
      <c r="DZ905" s="15"/>
      <c r="EA905" s="15"/>
      <c r="EB905" s="15"/>
      <c r="EC905" s="15"/>
      <c r="ED905" s="15"/>
      <c r="EE905" s="15"/>
      <c r="EF905" s="15"/>
      <c r="EG905" s="15"/>
      <c r="EH905" s="15"/>
      <c r="EI905" s="15"/>
      <c r="EJ905" s="15"/>
      <c r="EK905" s="15"/>
      <c r="EL905" s="15"/>
      <c r="EM905" s="15"/>
      <c r="EN905" s="15"/>
      <c r="EO905" s="15"/>
      <c r="EP905" s="15"/>
      <c r="EQ905" s="15"/>
      <c r="ER905" s="15"/>
      <c r="ES905" s="15"/>
      <c r="ET905" s="15"/>
      <c r="EU905" s="15"/>
      <c r="EV905" s="15"/>
      <c r="EW905" s="15"/>
      <c r="EX905" s="15"/>
      <c r="EY905" s="15"/>
      <c r="EZ905" s="15"/>
      <c r="FA905" s="15"/>
      <c r="FB905" s="15"/>
      <c r="FC905" s="15"/>
      <c r="FD905" s="15"/>
      <c r="FE905" s="15"/>
      <c r="FF905" s="15"/>
      <c r="FG905" s="15"/>
      <c r="FH905" s="15"/>
      <c r="FI905" s="15"/>
      <c r="FJ905" s="15"/>
      <c r="FK905" s="15"/>
      <c r="FL905" s="15"/>
      <c r="FM905" s="15"/>
      <c r="FN905" s="15"/>
      <c r="FO905" s="15"/>
      <c r="FP905" s="15"/>
      <c r="FQ905" s="15"/>
      <c r="FR905" s="15"/>
      <c r="FS905" s="15"/>
      <c r="FT905" s="15"/>
      <c r="FU905" s="15"/>
      <c r="FV905" s="15"/>
      <c r="FW905" s="15"/>
      <c r="FX905" s="15"/>
      <c r="FY905" s="15"/>
      <c r="FZ905" s="15"/>
      <c r="GA905" s="15"/>
      <c r="GB905" s="15"/>
      <c r="GC905" s="15"/>
      <c r="GD905" s="15"/>
      <c r="GE905" s="15"/>
      <c r="GF905" s="15"/>
      <c r="GG905" s="15"/>
      <c r="GH905" s="15"/>
      <c r="GI905" s="15"/>
      <c r="GJ905" s="15"/>
      <c r="GK905" s="15"/>
      <c r="GL905" s="15"/>
      <c r="GM905" s="15"/>
      <c r="GN905" s="15"/>
      <c r="GO905" s="15"/>
      <c r="GP905" s="15"/>
      <c r="GQ905" s="15"/>
      <c r="GR905" s="15"/>
      <c r="GS905" s="15"/>
      <c r="GT905" s="15"/>
      <c r="GU905" s="15"/>
      <c r="GV905" s="15"/>
      <c r="GW905" s="15"/>
      <c r="GX905" s="15"/>
      <c r="GY905" s="15"/>
    </row>
    <row r="906" spans="1:207" s="15" customFormat="1" ht="25.15" customHeight="1" x14ac:dyDescent="0.25">
      <c r="A906" s="69" t="s">
        <v>1568</v>
      </c>
      <c r="B906" s="45" t="s">
        <v>551</v>
      </c>
      <c r="C906" s="58">
        <v>1962</v>
      </c>
      <c r="D906" s="179" t="s">
        <v>232</v>
      </c>
      <c r="E906" s="58" t="s">
        <v>20</v>
      </c>
      <c r="F906" s="72">
        <v>4</v>
      </c>
      <c r="G906" s="72">
        <v>3</v>
      </c>
      <c r="H906" s="47">
        <f>I906+J906</f>
        <v>2207.7600000000002</v>
      </c>
      <c r="I906" s="47">
        <v>356.3</v>
      </c>
      <c r="J906" s="47">
        <v>1851.46</v>
      </c>
      <c r="K906" s="37">
        <f t="shared" si="179"/>
        <v>6184500</v>
      </c>
      <c r="L906" s="44">
        <v>0</v>
      </c>
      <c r="M906" s="44">
        <v>0</v>
      </c>
      <c r="N906" s="44">
        <v>0</v>
      </c>
      <c r="O906" s="47">
        <f>'[1]Прод. прилож'!$C$372</f>
        <v>6184500</v>
      </c>
      <c r="P906" s="44">
        <f t="shared" si="182"/>
        <v>2801.255571257745</v>
      </c>
      <c r="Q906" s="50">
        <v>9673</v>
      </c>
      <c r="R906" s="69" t="s">
        <v>94</v>
      </c>
      <c r="S906" s="65"/>
      <c r="T906" s="17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DC906" s="16"/>
      <c r="DD906" s="16"/>
      <c r="DE906" s="16"/>
      <c r="DF906" s="16"/>
      <c r="DG906" s="16"/>
      <c r="DH906" s="16"/>
      <c r="DI906" s="16"/>
      <c r="DJ906" s="16"/>
      <c r="DK906" s="16"/>
      <c r="DL906" s="16"/>
      <c r="DM906" s="16"/>
      <c r="DN906" s="16"/>
      <c r="DO906" s="16"/>
      <c r="DP906" s="16"/>
      <c r="DQ906" s="16"/>
      <c r="DR906" s="16"/>
      <c r="DS906" s="16"/>
      <c r="DT906" s="16"/>
      <c r="DU906" s="16"/>
      <c r="DV906" s="16"/>
      <c r="DW906" s="16"/>
      <c r="DX906" s="16"/>
      <c r="DY906" s="16"/>
      <c r="DZ906" s="16"/>
      <c r="EA906" s="16"/>
      <c r="EB906" s="16"/>
      <c r="EC906" s="16"/>
      <c r="ED906" s="16"/>
      <c r="EE906" s="16"/>
      <c r="EF906" s="16"/>
      <c r="EG906" s="16"/>
      <c r="EH906" s="16"/>
      <c r="EI906" s="16"/>
      <c r="EJ906" s="16"/>
      <c r="EK906" s="16"/>
      <c r="EL906" s="16"/>
      <c r="EM906" s="16"/>
      <c r="EN906" s="16"/>
      <c r="EO906" s="16"/>
      <c r="EP906" s="16"/>
      <c r="EQ906" s="16"/>
      <c r="ER906" s="16"/>
      <c r="ES906" s="16"/>
      <c r="ET906" s="16"/>
      <c r="EU906" s="16"/>
      <c r="EV906" s="16"/>
      <c r="EW906" s="16"/>
      <c r="EX906" s="16"/>
      <c r="EY906" s="16"/>
      <c r="EZ906" s="16"/>
      <c r="FA906" s="16"/>
      <c r="FB906" s="16"/>
      <c r="FC906" s="16"/>
      <c r="FD906" s="16"/>
      <c r="FE906" s="16"/>
      <c r="FF906" s="16"/>
      <c r="FG906" s="16"/>
      <c r="FH906" s="16"/>
      <c r="FI906" s="16"/>
      <c r="FJ906" s="16"/>
      <c r="FK906" s="16"/>
      <c r="FL906" s="16"/>
      <c r="FM906" s="16"/>
      <c r="FN906" s="16"/>
      <c r="FO906" s="16"/>
      <c r="FP906" s="16"/>
      <c r="FQ906" s="16"/>
      <c r="FR906" s="16"/>
      <c r="FS906" s="16"/>
      <c r="FT906" s="16"/>
      <c r="FU906" s="16"/>
      <c r="FV906" s="16"/>
      <c r="FW906" s="16"/>
      <c r="FX906" s="16"/>
      <c r="FY906" s="16"/>
      <c r="FZ906" s="16"/>
      <c r="GA906" s="16"/>
      <c r="GB906" s="16"/>
      <c r="GC906" s="16"/>
      <c r="GD906" s="16"/>
      <c r="GE906" s="16"/>
      <c r="GF906" s="16"/>
      <c r="GG906" s="16"/>
      <c r="GH906" s="16"/>
      <c r="GI906" s="16"/>
      <c r="GJ906" s="16"/>
      <c r="GK906" s="16"/>
      <c r="GL906" s="16"/>
      <c r="GM906" s="16"/>
      <c r="GN906" s="16"/>
      <c r="GO906" s="16"/>
      <c r="GP906" s="16"/>
      <c r="GQ906" s="16"/>
      <c r="GR906" s="16"/>
      <c r="GS906" s="16"/>
      <c r="GT906" s="16"/>
      <c r="GU906" s="16"/>
      <c r="GV906" s="16"/>
      <c r="GW906" s="16"/>
      <c r="GX906" s="16"/>
      <c r="GY906" s="16"/>
    </row>
    <row r="907" spans="1:207" s="15" customFormat="1" ht="25.15" customHeight="1" x14ac:dyDescent="0.25">
      <c r="A907" s="69" t="s">
        <v>1569</v>
      </c>
      <c r="B907" s="45" t="s">
        <v>552</v>
      </c>
      <c r="C907" s="179">
        <v>1967</v>
      </c>
      <c r="D907" s="179" t="s">
        <v>232</v>
      </c>
      <c r="E907" s="58" t="s">
        <v>20</v>
      </c>
      <c r="F907" s="72">
        <v>5</v>
      </c>
      <c r="G907" s="72">
        <v>4</v>
      </c>
      <c r="H907" s="47">
        <v>2669.36</v>
      </c>
      <c r="I907" s="47">
        <v>893.75</v>
      </c>
      <c r="J907" s="47">
        <v>1775.61</v>
      </c>
      <c r="K907" s="37">
        <f t="shared" si="179"/>
        <v>7440000</v>
      </c>
      <c r="L907" s="44">
        <v>0</v>
      </c>
      <c r="M907" s="44">
        <v>0</v>
      </c>
      <c r="N907" s="44">
        <v>0</v>
      </c>
      <c r="O907" s="47">
        <f>'[1]Прод. прилож'!$C$1306</f>
        <v>7440000</v>
      </c>
      <c r="P907" s="44">
        <f t="shared" si="182"/>
        <v>2787.1849432073604</v>
      </c>
      <c r="Q907" s="50">
        <v>9673</v>
      </c>
      <c r="R907" s="69" t="s">
        <v>96</v>
      </c>
      <c r="S907" s="57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DC907" s="16"/>
      <c r="DD907" s="16"/>
      <c r="DE907" s="16"/>
      <c r="DF907" s="16"/>
      <c r="DG907" s="16"/>
      <c r="DH907" s="16"/>
      <c r="DI907" s="16"/>
      <c r="DJ907" s="16"/>
      <c r="DK907" s="16"/>
      <c r="DL907" s="16"/>
      <c r="DM907" s="16"/>
      <c r="DN907" s="16"/>
      <c r="DO907" s="16"/>
      <c r="DP907" s="16"/>
      <c r="DQ907" s="16"/>
      <c r="DR907" s="16"/>
      <c r="DS907" s="16"/>
      <c r="DT907" s="16"/>
      <c r="DU907" s="16"/>
      <c r="DV907" s="16"/>
      <c r="DW907" s="16"/>
      <c r="DX907" s="16"/>
      <c r="DY907" s="16"/>
      <c r="DZ907" s="16"/>
      <c r="EA907" s="16"/>
      <c r="EB907" s="16"/>
      <c r="EC907" s="16"/>
      <c r="ED907" s="16"/>
      <c r="EE907" s="16"/>
      <c r="EF907" s="16"/>
      <c r="EG907" s="16"/>
      <c r="EH907" s="16"/>
      <c r="EI907" s="16"/>
      <c r="EJ907" s="16"/>
      <c r="EK907" s="16"/>
      <c r="EL907" s="16"/>
      <c r="EM907" s="16"/>
      <c r="EN907" s="16"/>
      <c r="EO907" s="16"/>
      <c r="EP907" s="16"/>
      <c r="EQ907" s="16"/>
      <c r="ER907" s="16"/>
      <c r="ES907" s="16"/>
      <c r="ET907" s="16"/>
      <c r="EU907" s="16"/>
      <c r="EV907" s="16"/>
      <c r="EW907" s="16"/>
      <c r="EX907" s="16"/>
      <c r="EY907" s="16"/>
      <c r="EZ907" s="16"/>
      <c r="FA907" s="16"/>
      <c r="FB907" s="16"/>
      <c r="FC907" s="16"/>
      <c r="FD907" s="16"/>
      <c r="FE907" s="16"/>
      <c r="FF907" s="16"/>
      <c r="FG907" s="16"/>
      <c r="FH907" s="16"/>
      <c r="FI907" s="16"/>
      <c r="FJ907" s="16"/>
      <c r="FK907" s="16"/>
      <c r="FL907" s="16"/>
      <c r="FM907" s="16"/>
      <c r="FN907" s="16"/>
      <c r="FO907" s="16"/>
      <c r="FP907" s="16"/>
      <c r="FQ907" s="16"/>
      <c r="FR907" s="16"/>
      <c r="FS907" s="16"/>
      <c r="FT907" s="16"/>
      <c r="FU907" s="16"/>
      <c r="FV907" s="16"/>
      <c r="FW907" s="16"/>
      <c r="FX907" s="16"/>
      <c r="FY907" s="16"/>
      <c r="FZ907" s="16"/>
      <c r="GA907" s="16"/>
      <c r="GB907" s="16"/>
      <c r="GC907" s="16"/>
      <c r="GD907" s="16"/>
      <c r="GE907" s="16"/>
      <c r="GF907" s="16"/>
      <c r="GG907" s="16"/>
      <c r="GH907" s="16"/>
      <c r="GI907" s="16"/>
      <c r="GJ907" s="16"/>
      <c r="GK907" s="16"/>
      <c r="GL907" s="16"/>
      <c r="GM907" s="16"/>
      <c r="GN907" s="16"/>
      <c r="GO907" s="16"/>
      <c r="GP907" s="16"/>
      <c r="GQ907" s="16"/>
      <c r="GR907" s="16"/>
      <c r="GS907" s="16"/>
      <c r="GT907" s="16"/>
      <c r="GU907" s="16"/>
      <c r="GV907" s="16"/>
      <c r="GW907" s="16"/>
      <c r="GX907" s="16"/>
      <c r="GY907" s="16"/>
    </row>
    <row r="908" spans="1:207" s="15" customFormat="1" ht="25.15" customHeight="1" x14ac:dyDescent="0.25">
      <c r="A908" s="69" t="s">
        <v>1570</v>
      </c>
      <c r="B908" s="45" t="s">
        <v>553</v>
      </c>
      <c r="C908" s="179">
        <v>1967</v>
      </c>
      <c r="D908" s="179" t="s">
        <v>232</v>
      </c>
      <c r="E908" s="58" t="s">
        <v>20</v>
      </c>
      <c r="F908" s="72">
        <v>5</v>
      </c>
      <c r="G908" s="72">
        <v>4</v>
      </c>
      <c r="H908" s="47">
        <v>3051.1</v>
      </c>
      <c r="I908" s="47">
        <v>0</v>
      </c>
      <c r="J908" s="47">
        <v>2662.1</v>
      </c>
      <c r="K908" s="37">
        <f t="shared" si="179"/>
        <v>6511550</v>
      </c>
      <c r="L908" s="44">
        <v>0</v>
      </c>
      <c r="M908" s="44">
        <v>0</v>
      </c>
      <c r="N908" s="44">
        <v>0</v>
      </c>
      <c r="O908" s="47">
        <f>'[1]Прод. прилож'!$C$1307</f>
        <v>6511550</v>
      </c>
      <c r="P908" s="44">
        <f t="shared" si="182"/>
        <v>2134.1647274753368</v>
      </c>
      <c r="Q908" s="50">
        <v>9673</v>
      </c>
      <c r="R908" s="69" t="s">
        <v>96</v>
      </c>
      <c r="S908" s="65"/>
      <c r="T908" s="17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DC908" s="16"/>
      <c r="DD908" s="16"/>
      <c r="DE908" s="16"/>
      <c r="DF908" s="16"/>
      <c r="DG908" s="16"/>
      <c r="DH908" s="16"/>
      <c r="DI908" s="16"/>
      <c r="DJ908" s="16"/>
      <c r="DK908" s="16"/>
      <c r="DL908" s="16"/>
      <c r="DM908" s="16"/>
      <c r="DN908" s="16"/>
      <c r="DO908" s="16"/>
      <c r="DP908" s="16"/>
      <c r="DQ908" s="16"/>
      <c r="DR908" s="16"/>
      <c r="DS908" s="16"/>
      <c r="DT908" s="16"/>
      <c r="DU908" s="16"/>
      <c r="DV908" s="16"/>
      <c r="DW908" s="16"/>
      <c r="DX908" s="16"/>
      <c r="DY908" s="16"/>
      <c r="DZ908" s="16"/>
      <c r="EA908" s="16"/>
      <c r="EB908" s="16"/>
      <c r="EC908" s="16"/>
      <c r="ED908" s="16"/>
      <c r="EE908" s="16"/>
      <c r="EF908" s="16"/>
      <c r="EG908" s="16"/>
      <c r="EH908" s="16"/>
      <c r="EI908" s="16"/>
      <c r="EJ908" s="16"/>
      <c r="EK908" s="16"/>
      <c r="EL908" s="16"/>
      <c r="EM908" s="16"/>
      <c r="EN908" s="16"/>
      <c r="EO908" s="16"/>
      <c r="EP908" s="16"/>
      <c r="EQ908" s="16"/>
      <c r="ER908" s="16"/>
      <c r="ES908" s="16"/>
      <c r="ET908" s="16"/>
      <c r="EU908" s="16"/>
      <c r="EV908" s="16"/>
      <c r="EW908" s="16"/>
      <c r="EX908" s="16"/>
      <c r="EY908" s="16"/>
      <c r="EZ908" s="16"/>
      <c r="FA908" s="16"/>
      <c r="FB908" s="16"/>
      <c r="FC908" s="16"/>
      <c r="FD908" s="16"/>
      <c r="FE908" s="16"/>
      <c r="FF908" s="16"/>
      <c r="FG908" s="16"/>
      <c r="FH908" s="16"/>
      <c r="FI908" s="16"/>
      <c r="FJ908" s="16"/>
      <c r="FK908" s="16"/>
      <c r="FL908" s="16"/>
      <c r="FM908" s="16"/>
      <c r="FN908" s="16"/>
      <c r="FO908" s="16"/>
      <c r="FP908" s="16"/>
      <c r="FQ908" s="16"/>
      <c r="FR908" s="16"/>
      <c r="FS908" s="16"/>
      <c r="FT908" s="16"/>
      <c r="FU908" s="16"/>
      <c r="FV908" s="16"/>
      <c r="FW908" s="16"/>
      <c r="FX908" s="16"/>
      <c r="FY908" s="16"/>
      <c r="FZ908" s="16"/>
      <c r="GA908" s="16"/>
      <c r="GB908" s="16"/>
      <c r="GC908" s="16"/>
      <c r="GD908" s="16"/>
      <c r="GE908" s="16"/>
      <c r="GF908" s="16"/>
      <c r="GG908" s="16"/>
      <c r="GH908" s="16"/>
      <c r="GI908" s="16"/>
      <c r="GJ908" s="16"/>
      <c r="GK908" s="16"/>
      <c r="GL908" s="16"/>
      <c r="GM908" s="16"/>
      <c r="GN908" s="16"/>
      <c r="GO908" s="16"/>
      <c r="GP908" s="16"/>
      <c r="GQ908" s="16"/>
      <c r="GR908" s="16"/>
      <c r="GS908" s="16"/>
      <c r="GT908" s="16"/>
      <c r="GU908" s="16"/>
      <c r="GV908" s="16"/>
      <c r="GW908" s="16"/>
      <c r="GX908" s="16"/>
      <c r="GY908" s="16"/>
    </row>
    <row r="909" spans="1:207" s="15" customFormat="1" ht="25.15" customHeight="1" x14ac:dyDescent="0.25">
      <c r="A909" s="69" t="s">
        <v>1571</v>
      </c>
      <c r="B909" s="45" t="s">
        <v>2154</v>
      </c>
      <c r="C909" s="179">
        <v>1961</v>
      </c>
      <c r="D909" s="179" t="s">
        <v>232</v>
      </c>
      <c r="E909" s="58" t="s">
        <v>20</v>
      </c>
      <c r="F909" s="72">
        <v>5</v>
      </c>
      <c r="G909" s="72">
        <v>2</v>
      </c>
      <c r="H909" s="47">
        <v>2692.6</v>
      </c>
      <c r="I909" s="47">
        <v>343.91</v>
      </c>
      <c r="J909" s="47">
        <v>1342.28</v>
      </c>
      <c r="K909" s="37">
        <f t="shared" ref="K909" si="183">SUM(L909:O909)</f>
        <v>6189150</v>
      </c>
      <c r="L909" s="44">
        <v>0</v>
      </c>
      <c r="M909" s="44">
        <v>0</v>
      </c>
      <c r="N909" s="44">
        <v>0</v>
      </c>
      <c r="O909" s="47">
        <f>'[1]Прод. прилож'!$C$877</f>
        <v>6189150</v>
      </c>
      <c r="P909" s="44">
        <f>K909/H909</f>
        <v>2298.5775830052739</v>
      </c>
      <c r="Q909" s="50">
        <v>9673</v>
      </c>
      <c r="R909" s="69" t="s">
        <v>95</v>
      </c>
      <c r="S909" s="65"/>
      <c r="T909" s="17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DC909" s="16"/>
      <c r="DD909" s="16"/>
      <c r="DE909" s="16"/>
      <c r="DF909" s="16"/>
      <c r="DG909" s="16"/>
      <c r="DH909" s="16"/>
      <c r="DI909" s="16"/>
      <c r="DJ909" s="16"/>
      <c r="DK909" s="16"/>
      <c r="DL909" s="16"/>
      <c r="DM909" s="16"/>
      <c r="DN909" s="16"/>
      <c r="DO909" s="16"/>
      <c r="DP909" s="16"/>
      <c r="DQ909" s="16"/>
      <c r="DR909" s="16"/>
      <c r="DS909" s="16"/>
      <c r="DT909" s="16"/>
      <c r="DU909" s="16"/>
      <c r="DV909" s="16"/>
      <c r="DW909" s="16"/>
      <c r="DX909" s="16"/>
      <c r="DY909" s="16"/>
      <c r="DZ909" s="16"/>
      <c r="EA909" s="16"/>
      <c r="EB909" s="16"/>
      <c r="EC909" s="16"/>
      <c r="ED909" s="16"/>
      <c r="EE909" s="16"/>
      <c r="EF909" s="16"/>
      <c r="EG909" s="16"/>
      <c r="EH909" s="16"/>
      <c r="EI909" s="16"/>
      <c r="EJ909" s="16"/>
      <c r="EK909" s="16"/>
      <c r="EL909" s="16"/>
      <c r="EM909" s="16"/>
      <c r="EN909" s="16"/>
      <c r="EO909" s="16"/>
      <c r="EP909" s="16"/>
      <c r="EQ909" s="16"/>
      <c r="ER909" s="16"/>
      <c r="ES909" s="16"/>
      <c r="ET909" s="16"/>
      <c r="EU909" s="16"/>
      <c r="EV909" s="16"/>
      <c r="EW909" s="16"/>
      <c r="EX909" s="16"/>
      <c r="EY909" s="16"/>
      <c r="EZ909" s="16"/>
      <c r="FA909" s="16"/>
      <c r="FB909" s="16"/>
      <c r="FC909" s="16"/>
      <c r="FD909" s="16"/>
      <c r="FE909" s="16"/>
      <c r="FF909" s="16"/>
      <c r="FG909" s="16"/>
      <c r="FH909" s="16"/>
      <c r="FI909" s="16"/>
      <c r="FJ909" s="16"/>
      <c r="FK909" s="16"/>
      <c r="FL909" s="16"/>
      <c r="FM909" s="16"/>
      <c r="FN909" s="16"/>
      <c r="FO909" s="16"/>
      <c r="FP909" s="16"/>
      <c r="FQ909" s="16"/>
      <c r="FR909" s="16"/>
      <c r="FS909" s="16"/>
      <c r="FT909" s="16"/>
      <c r="FU909" s="16"/>
      <c r="FV909" s="16"/>
      <c r="FW909" s="16"/>
      <c r="FX909" s="16"/>
      <c r="FY909" s="16"/>
      <c r="FZ909" s="16"/>
      <c r="GA909" s="16"/>
      <c r="GB909" s="16"/>
      <c r="GC909" s="16"/>
      <c r="GD909" s="16"/>
      <c r="GE909" s="16"/>
      <c r="GF909" s="16"/>
      <c r="GG909" s="16"/>
      <c r="GH909" s="16"/>
      <c r="GI909" s="16"/>
      <c r="GJ909" s="16"/>
      <c r="GK909" s="16"/>
      <c r="GL909" s="16"/>
      <c r="GM909" s="16"/>
      <c r="GN909" s="16"/>
      <c r="GO909" s="16"/>
      <c r="GP909" s="16"/>
      <c r="GQ909" s="16"/>
      <c r="GR909" s="16"/>
      <c r="GS909" s="16"/>
      <c r="GT909" s="16"/>
      <c r="GU909" s="16"/>
      <c r="GV909" s="16"/>
      <c r="GW909" s="16"/>
      <c r="GX909" s="16"/>
      <c r="GY909" s="16"/>
    </row>
    <row r="910" spans="1:207" s="15" customFormat="1" ht="25.15" customHeight="1" x14ac:dyDescent="0.25">
      <c r="A910" s="69" t="s">
        <v>1572</v>
      </c>
      <c r="B910" s="45" t="s">
        <v>1849</v>
      </c>
      <c r="C910" s="72">
        <v>1959</v>
      </c>
      <c r="D910" s="179" t="s">
        <v>232</v>
      </c>
      <c r="E910" s="179" t="s">
        <v>20</v>
      </c>
      <c r="F910" s="71">
        <v>4</v>
      </c>
      <c r="G910" s="71">
        <v>2</v>
      </c>
      <c r="H910" s="50">
        <v>1290.8</v>
      </c>
      <c r="I910" s="50">
        <v>36.6</v>
      </c>
      <c r="J910" s="50">
        <v>995.9</v>
      </c>
      <c r="K910" s="37">
        <f t="shared" si="179"/>
        <v>1037803.2</v>
      </c>
      <c r="L910" s="47">
        <v>0</v>
      </c>
      <c r="M910" s="47">
        <v>0</v>
      </c>
      <c r="N910" s="47">
        <v>0</v>
      </c>
      <c r="O910" s="44">
        <f>'[1]Прод. прилож'!$C$373</f>
        <v>1037803.2</v>
      </c>
      <c r="P910" s="50">
        <f t="shared" si="182"/>
        <v>804</v>
      </c>
      <c r="Q910" s="37">
        <v>9673</v>
      </c>
      <c r="R910" s="70" t="s">
        <v>94</v>
      </c>
      <c r="S910" s="121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20"/>
      <c r="AV910" s="120"/>
      <c r="AW910" s="120"/>
      <c r="AX910" s="120"/>
      <c r="AY910" s="120"/>
      <c r="AZ910" s="120"/>
      <c r="BA910" s="120"/>
      <c r="BB910" s="120"/>
      <c r="BC910" s="120"/>
      <c r="BD910" s="120"/>
      <c r="BE910" s="120"/>
      <c r="BF910" s="120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20"/>
      <c r="BS910" s="120"/>
      <c r="BT910" s="120"/>
      <c r="BU910" s="120"/>
      <c r="BV910" s="120"/>
      <c r="BW910" s="120"/>
      <c r="BX910" s="120"/>
      <c r="BY910" s="120"/>
      <c r="BZ910" s="120"/>
      <c r="CA910" s="120"/>
      <c r="CB910" s="120"/>
      <c r="CC910" s="120"/>
      <c r="CD910" s="120"/>
      <c r="CE910" s="120"/>
      <c r="CF910" s="120"/>
      <c r="CG910" s="120"/>
      <c r="CH910" s="120"/>
      <c r="CI910" s="120"/>
      <c r="CJ910" s="120"/>
      <c r="CK910" s="120"/>
      <c r="CL910" s="120"/>
      <c r="CM910" s="120"/>
      <c r="CN910" s="120"/>
      <c r="CO910" s="120"/>
      <c r="CP910" s="120"/>
      <c r="CQ910" s="120"/>
      <c r="CR910" s="120"/>
      <c r="CS910" s="120"/>
      <c r="CT910" s="120"/>
      <c r="CU910" s="120"/>
      <c r="CV910" s="120"/>
      <c r="CW910" s="120"/>
      <c r="CX910" s="120"/>
      <c r="CY910" s="120"/>
      <c r="CZ910" s="120"/>
      <c r="DA910" s="120"/>
      <c r="DB910" s="120"/>
      <c r="DC910" s="120"/>
      <c r="DD910" s="120"/>
      <c r="DE910" s="120"/>
      <c r="DF910" s="120"/>
      <c r="DG910" s="120"/>
      <c r="DH910" s="120"/>
      <c r="DI910" s="120"/>
      <c r="DJ910" s="120"/>
      <c r="DK910" s="120"/>
      <c r="DL910" s="120"/>
      <c r="DM910" s="120"/>
      <c r="DN910" s="120"/>
      <c r="DO910" s="120"/>
      <c r="DP910" s="120"/>
      <c r="DQ910" s="120"/>
      <c r="DR910" s="120"/>
      <c r="DS910" s="120"/>
      <c r="DT910" s="120"/>
      <c r="DU910" s="120"/>
      <c r="DV910" s="120"/>
      <c r="DW910" s="120"/>
      <c r="DX910" s="120"/>
      <c r="DY910" s="120"/>
      <c r="DZ910" s="120"/>
      <c r="EA910" s="120"/>
      <c r="EB910" s="120"/>
      <c r="EC910" s="120"/>
      <c r="ED910" s="120"/>
      <c r="EE910" s="120"/>
      <c r="EF910" s="120"/>
      <c r="EG910" s="120"/>
      <c r="EH910" s="120"/>
      <c r="EI910" s="120"/>
      <c r="EJ910" s="120"/>
      <c r="EK910" s="120"/>
      <c r="EL910" s="120"/>
      <c r="EM910" s="120"/>
      <c r="EN910" s="120"/>
      <c r="EO910" s="120"/>
      <c r="EP910" s="120"/>
      <c r="EQ910" s="120"/>
      <c r="ER910" s="120"/>
      <c r="ES910" s="120"/>
      <c r="ET910" s="120"/>
      <c r="EU910" s="120"/>
      <c r="EV910" s="120"/>
      <c r="EW910" s="120"/>
      <c r="EX910" s="120"/>
      <c r="EY910" s="120"/>
      <c r="EZ910" s="120"/>
      <c r="FA910" s="120"/>
      <c r="FB910" s="120"/>
      <c r="FC910" s="120"/>
      <c r="FD910" s="120"/>
      <c r="FE910" s="120"/>
      <c r="FF910" s="120"/>
      <c r="FG910" s="120"/>
      <c r="FH910" s="120"/>
      <c r="FI910" s="120"/>
      <c r="FJ910" s="120"/>
      <c r="FK910" s="120"/>
      <c r="FL910" s="120"/>
      <c r="FM910" s="120"/>
      <c r="FN910" s="120"/>
      <c r="FO910" s="120"/>
      <c r="FP910" s="120"/>
      <c r="FQ910" s="120"/>
      <c r="FR910" s="120"/>
      <c r="FS910" s="120"/>
      <c r="FT910" s="120"/>
      <c r="FU910" s="120"/>
      <c r="FV910" s="120"/>
      <c r="FW910" s="120"/>
      <c r="FX910" s="120"/>
      <c r="FY910" s="120"/>
      <c r="FZ910" s="120"/>
      <c r="GA910" s="120"/>
      <c r="GB910" s="120"/>
      <c r="GC910" s="120"/>
      <c r="GD910" s="120"/>
      <c r="GE910" s="120"/>
      <c r="GF910" s="120"/>
      <c r="GG910" s="120"/>
      <c r="GH910" s="120"/>
      <c r="GI910" s="120"/>
      <c r="GJ910" s="120"/>
      <c r="GK910" s="120"/>
      <c r="GL910" s="120"/>
      <c r="GM910" s="120"/>
      <c r="GN910" s="120"/>
      <c r="GO910" s="120"/>
      <c r="GP910" s="120"/>
      <c r="GQ910" s="120"/>
      <c r="GR910" s="120"/>
      <c r="GS910" s="120"/>
      <c r="GT910" s="120"/>
      <c r="GU910" s="120"/>
      <c r="GV910" s="120"/>
      <c r="GW910" s="120"/>
      <c r="GX910" s="120"/>
      <c r="GY910" s="120"/>
    </row>
    <row r="911" spans="1:207" s="15" customFormat="1" ht="25.15" customHeight="1" x14ac:dyDescent="0.25">
      <c r="A911" s="69" t="s">
        <v>1573</v>
      </c>
      <c r="B911" s="45" t="s">
        <v>554</v>
      </c>
      <c r="C911" s="58">
        <v>1950</v>
      </c>
      <c r="D911" s="179" t="s">
        <v>232</v>
      </c>
      <c r="E911" s="58" t="s">
        <v>20</v>
      </c>
      <c r="F911" s="72">
        <v>2</v>
      </c>
      <c r="G911" s="72">
        <v>1</v>
      </c>
      <c r="H911" s="47">
        <f>I911+J911</f>
        <v>451.7</v>
      </c>
      <c r="I911" s="47">
        <v>0</v>
      </c>
      <c r="J911" s="47">
        <v>451.7</v>
      </c>
      <c r="K911" s="37">
        <f t="shared" si="179"/>
        <v>1832269.4999999998</v>
      </c>
      <c r="L911" s="44">
        <v>0</v>
      </c>
      <c r="M911" s="44">
        <v>0</v>
      </c>
      <c r="N911" s="44">
        <v>0</v>
      </c>
      <c r="O911" s="47">
        <f>'[1]Прод. прилож'!$C$374</f>
        <v>1832269.4999999998</v>
      </c>
      <c r="P911" s="44">
        <f t="shared" si="182"/>
        <v>4056.3858755811375</v>
      </c>
      <c r="Q911" s="50">
        <v>9673</v>
      </c>
      <c r="R911" s="69" t="s">
        <v>94</v>
      </c>
      <c r="S911" s="57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DC911" s="16"/>
      <c r="DD911" s="16"/>
      <c r="DE911" s="16"/>
      <c r="DF911" s="16"/>
      <c r="DG911" s="16"/>
      <c r="DH911" s="16"/>
      <c r="DI911" s="16"/>
      <c r="DJ911" s="16"/>
      <c r="DK911" s="16"/>
      <c r="DL911" s="16"/>
      <c r="DM911" s="16"/>
      <c r="DN911" s="16"/>
      <c r="DO911" s="16"/>
      <c r="DP911" s="16"/>
      <c r="DQ911" s="16"/>
      <c r="DR911" s="16"/>
      <c r="DS911" s="16"/>
      <c r="DT911" s="16"/>
      <c r="DU911" s="16"/>
      <c r="DV911" s="16"/>
      <c r="DW911" s="16"/>
      <c r="DX911" s="16"/>
      <c r="DY911" s="16"/>
      <c r="DZ911" s="16"/>
      <c r="EA911" s="16"/>
      <c r="EB911" s="16"/>
      <c r="EC911" s="16"/>
      <c r="ED911" s="16"/>
      <c r="EE911" s="16"/>
      <c r="EF911" s="16"/>
      <c r="EG911" s="16"/>
      <c r="EH911" s="16"/>
      <c r="EI911" s="16"/>
      <c r="EJ911" s="16"/>
      <c r="EK911" s="16"/>
      <c r="EL911" s="16"/>
      <c r="EM911" s="16"/>
      <c r="EN911" s="16"/>
      <c r="EO911" s="16"/>
      <c r="EP911" s="16"/>
      <c r="EQ911" s="16"/>
      <c r="ER911" s="16"/>
      <c r="ES911" s="16"/>
      <c r="ET911" s="16"/>
      <c r="EU911" s="16"/>
      <c r="EV911" s="16"/>
      <c r="EW911" s="16"/>
      <c r="EX911" s="16"/>
      <c r="EY911" s="16"/>
      <c r="EZ911" s="16"/>
      <c r="FA911" s="16"/>
      <c r="FB911" s="16"/>
      <c r="FC911" s="16"/>
      <c r="FD911" s="16"/>
      <c r="FE911" s="16"/>
      <c r="FF911" s="16"/>
      <c r="FG911" s="16"/>
      <c r="FH911" s="16"/>
      <c r="FI911" s="16"/>
      <c r="FJ911" s="16"/>
      <c r="FK911" s="16"/>
      <c r="FL911" s="16"/>
      <c r="FM911" s="16"/>
      <c r="FN911" s="16"/>
      <c r="FO911" s="16"/>
      <c r="FP911" s="16"/>
      <c r="FQ911" s="16"/>
      <c r="FR911" s="16"/>
      <c r="FS911" s="16"/>
      <c r="FT911" s="16"/>
      <c r="FU911" s="16"/>
      <c r="FV911" s="16"/>
      <c r="FW911" s="16"/>
      <c r="FX911" s="16"/>
      <c r="FY911" s="16"/>
      <c r="FZ911" s="16"/>
      <c r="GA911" s="16"/>
      <c r="GB911" s="16"/>
      <c r="GC911" s="16"/>
      <c r="GD911" s="16"/>
      <c r="GE911" s="16"/>
      <c r="GF911" s="16"/>
      <c r="GG911" s="16"/>
      <c r="GH911" s="16"/>
      <c r="GI911" s="16"/>
      <c r="GJ911" s="16"/>
      <c r="GK911" s="16"/>
      <c r="GL911" s="16"/>
      <c r="GM911" s="16"/>
      <c r="GN911" s="16"/>
      <c r="GO911" s="16"/>
      <c r="GP911" s="16"/>
      <c r="GQ911" s="16"/>
      <c r="GR911" s="16"/>
      <c r="GS911" s="16"/>
      <c r="GT911" s="16"/>
      <c r="GU911" s="16"/>
      <c r="GV911" s="16"/>
      <c r="GW911" s="16"/>
      <c r="GX911" s="16"/>
      <c r="GY911" s="16"/>
    </row>
    <row r="912" spans="1:207" s="15" customFormat="1" ht="25.15" customHeight="1" x14ac:dyDescent="0.25">
      <c r="A912" s="69" t="s">
        <v>1574</v>
      </c>
      <c r="B912" s="45" t="s">
        <v>555</v>
      </c>
      <c r="C912" s="61">
        <v>1959</v>
      </c>
      <c r="D912" s="179" t="s">
        <v>232</v>
      </c>
      <c r="E912" s="58" t="s">
        <v>20</v>
      </c>
      <c r="F912" s="72">
        <v>5</v>
      </c>
      <c r="G912" s="72">
        <v>2</v>
      </c>
      <c r="H912" s="47">
        <v>1962.5</v>
      </c>
      <c r="I912" s="47">
        <v>228.9</v>
      </c>
      <c r="J912" s="47">
        <v>1357.85</v>
      </c>
      <c r="K912" s="37">
        <f t="shared" si="179"/>
        <v>7819906.7000000002</v>
      </c>
      <c r="L912" s="44">
        <v>0</v>
      </c>
      <c r="M912" s="44">
        <v>0</v>
      </c>
      <c r="N912" s="44">
        <v>0</v>
      </c>
      <c r="O912" s="47">
        <f>'[1]Прод. прилож'!$C$375</f>
        <v>7819906.7000000002</v>
      </c>
      <c r="P912" s="44">
        <f t="shared" si="182"/>
        <v>3984.6658343949048</v>
      </c>
      <c r="Q912" s="50">
        <v>9673</v>
      </c>
      <c r="R912" s="69" t="s">
        <v>94</v>
      </c>
      <c r="S912" s="57"/>
      <c r="T912" s="16"/>
      <c r="U912" s="16"/>
    </row>
    <row r="913" spans="1:207" s="15" customFormat="1" ht="25.15" customHeight="1" x14ac:dyDescent="0.25">
      <c r="A913" s="69" t="s">
        <v>1575</v>
      </c>
      <c r="B913" s="45" t="s">
        <v>556</v>
      </c>
      <c r="C913" s="179">
        <v>1962</v>
      </c>
      <c r="D913" s="179" t="s">
        <v>232</v>
      </c>
      <c r="E913" s="179" t="s">
        <v>20</v>
      </c>
      <c r="F913" s="72">
        <v>5</v>
      </c>
      <c r="G913" s="72">
        <v>2</v>
      </c>
      <c r="H913" s="47">
        <v>2293.1999999999998</v>
      </c>
      <c r="I913" s="47">
        <v>232.4</v>
      </c>
      <c r="J913" s="47">
        <v>1409.14</v>
      </c>
      <c r="K913" s="37">
        <f t="shared" si="179"/>
        <v>20179534.129999999</v>
      </c>
      <c r="L913" s="44">
        <v>0</v>
      </c>
      <c r="M913" s="44">
        <v>0</v>
      </c>
      <c r="N913" s="44">
        <v>0</v>
      </c>
      <c r="O913" s="47">
        <f>'[1]Прод. прилож'!$C$376</f>
        <v>20179534.129999999</v>
      </c>
      <c r="P913" s="44">
        <f t="shared" si="182"/>
        <v>8799.727075702076</v>
      </c>
      <c r="Q913" s="50">
        <v>9673</v>
      </c>
      <c r="R913" s="69" t="s">
        <v>94</v>
      </c>
      <c r="S913" s="57"/>
      <c r="T913" s="16"/>
      <c r="U913" s="16"/>
    </row>
    <row r="914" spans="1:207" s="120" customFormat="1" ht="25.15" customHeight="1" x14ac:dyDescent="0.25">
      <c r="A914" s="69" t="s">
        <v>1576</v>
      </c>
      <c r="B914" s="143" t="s">
        <v>2059</v>
      </c>
      <c r="C914" s="72">
        <v>1941</v>
      </c>
      <c r="D914" s="72" t="s">
        <v>232</v>
      </c>
      <c r="E914" s="72" t="s">
        <v>20</v>
      </c>
      <c r="F914" s="71">
        <v>4</v>
      </c>
      <c r="G914" s="71">
        <v>1</v>
      </c>
      <c r="H914" s="53">
        <v>1796.3</v>
      </c>
      <c r="I914" s="53">
        <v>1175.5</v>
      </c>
      <c r="J914" s="53">
        <v>615.1</v>
      </c>
      <c r="K914" s="50">
        <f t="shared" si="179"/>
        <v>9540172.5</v>
      </c>
      <c r="L914" s="50">
        <v>0</v>
      </c>
      <c r="M914" s="50">
        <v>0</v>
      </c>
      <c r="N914" s="50">
        <v>0</v>
      </c>
      <c r="O914" s="44">
        <f>'[1]Прод. прилож'!$C$377</f>
        <v>9540172.5</v>
      </c>
      <c r="P914" s="50">
        <f>K914/[3]Прилож!H637</f>
        <v>5311.012915437288</v>
      </c>
      <c r="Q914" s="50">
        <v>9673</v>
      </c>
      <c r="R914" s="70" t="s">
        <v>94</v>
      </c>
    </row>
    <row r="915" spans="1:207" s="15" customFormat="1" ht="25.15" customHeight="1" x14ac:dyDescent="0.25">
      <c r="A915" s="69" t="s">
        <v>1577</v>
      </c>
      <c r="B915" s="107" t="s">
        <v>557</v>
      </c>
      <c r="C915" s="58">
        <v>1963</v>
      </c>
      <c r="D915" s="179" t="s">
        <v>232</v>
      </c>
      <c r="E915" s="58" t="s">
        <v>20</v>
      </c>
      <c r="F915" s="72">
        <v>4</v>
      </c>
      <c r="G915" s="72">
        <v>2</v>
      </c>
      <c r="H915" s="47">
        <f>I915+J915</f>
        <v>1291.9699999999998</v>
      </c>
      <c r="I915" s="47">
        <v>176.1</v>
      </c>
      <c r="J915" s="47">
        <v>1115.8699999999999</v>
      </c>
      <c r="K915" s="37">
        <f t="shared" si="179"/>
        <v>5015800</v>
      </c>
      <c r="L915" s="44">
        <v>0</v>
      </c>
      <c r="M915" s="44">
        <v>0</v>
      </c>
      <c r="N915" s="44">
        <v>0</v>
      </c>
      <c r="O915" s="47">
        <f>'[1]Прод. прилож'!$C$878</f>
        <v>5015800</v>
      </c>
      <c r="P915" s="44">
        <f>K915/H915</f>
        <v>3882.2882884277506</v>
      </c>
      <c r="Q915" s="50">
        <v>9673</v>
      </c>
      <c r="R915" s="69" t="s">
        <v>95</v>
      </c>
      <c r="S915" s="57"/>
      <c r="T915" s="16"/>
      <c r="U915" s="17"/>
    </row>
    <row r="916" spans="1:207" s="16" customFormat="1" ht="25.15" customHeight="1" x14ac:dyDescent="0.25">
      <c r="A916" s="69" t="s">
        <v>1578</v>
      </c>
      <c r="B916" s="107" t="s">
        <v>558</v>
      </c>
      <c r="C916" s="58">
        <v>1962</v>
      </c>
      <c r="D916" s="179" t="s">
        <v>232</v>
      </c>
      <c r="E916" s="58" t="s">
        <v>20</v>
      </c>
      <c r="F916" s="72">
        <v>4</v>
      </c>
      <c r="G916" s="72">
        <v>2</v>
      </c>
      <c r="H916" s="47">
        <f>I916+J916</f>
        <v>1242.1600000000001</v>
      </c>
      <c r="I916" s="47">
        <v>0</v>
      </c>
      <c r="J916" s="47">
        <v>1242.1600000000001</v>
      </c>
      <c r="K916" s="37">
        <f t="shared" si="179"/>
        <v>4730600</v>
      </c>
      <c r="L916" s="44">
        <v>0</v>
      </c>
      <c r="M916" s="44">
        <v>0</v>
      </c>
      <c r="N916" s="44">
        <v>0</v>
      </c>
      <c r="O916" s="47">
        <f>'[1]Прод. прилож'!$C$378</f>
        <v>4730600</v>
      </c>
      <c r="P916" s="44">
        <f>K916/H916</f>
        <v>3808.3660720036064</v>
      </c>
      <c r="Q916" s="50">
        <v>9673</v>
      </c>
      <c r="R916" s="69" t="s">
        <v>94</v>
      </c>
      <c r="S916" s="65"/>
      <c r="T916" s="17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 s="15"/>
      <c r="AV916" s="15"/>
      <c r="AW916" s="15"/>
      <c r="AX916" s="15"/>
      <c r="AY916" s="15"/>
      <c r="AZ916" s="15"/>
      <c r="BA916" s="15"/>
      <c r="BB916" s="15"/>
      <c r="BC916" s="15"/>
      <c r="BD916" s="15"/>
      <c r="BE916" s="15"/>
      <c r="BF916" s="15"/>
      <c r="BG916" s="15"/>
      <c r="BH916" s="15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5"/>
      <c r="DA916" s="15"/>
      <c r="DB916" s="15"/>
      <c r="DC916" s="15"/>
      <c r="DD916" s="15"/>
      <c r="DE916" s="15"/>
      <c r="DF916" s="15"/>
      <c r="DG916" s="15"/>
      <c r="DH916" s="15"/>
      <c r="DI916" s="15"/>
      <c r="DJ916" s="15"/>
      <c r="DK916" s="15"/>
      <c r="DL916" s="15"/>
      <c r="DM916" s="15"/>
      <c r="DN916" s="15"/>
      <c r="DO916" s="15"/>
      <c r="DP916" s="15"/>
      <c r="DQ916" s="15"/>
      <c r="DR916" s="15"/>
      <c r="DS916" s="15"/>
      <c r="DT916" s="15"/>
      <c r="DU916" s="15"/>
      <c r="DV916" s="15"/>
      <c r="DW916" s="15"/>
      <c r="DX916" s="15"/>
      <c r="DY916" s="15"/>
      <c r="DZ916" s="15"/>
      <c r="EA916" s="15"/>
      <c r="EB916" s="15"/>
      <c r="EC916" s="15"/>
      <c r="ED916" s="15"/>
      <c r="EE916" s="15"/>
      <c r="EF916" s="15"/>
      <c r="EG916" s="15"/>
      <c r="EH916" s="15"/>
      <c r="EI916" s="15"/>
      <c r="EJ916" s="15"/>
      <c r="EK916" s="15"/>
      <c r="EL916" s="15"/>
      <c r="EM916" s="15"/>
      <c r="EN916" s="15"/>
      <c r="EO916" s="15"/>
      <c r="EP916" s="15"/>
      <c r="EQ916" s="15"/>
      <c r="ER916" s="15"/>
      <c r="ES916" s="15"/>
      <c r="ET916" s="15"/>
      <c r="EU916" s="15"/>
      <c r="EV916" s="15"/>
      <c r="EW916" s="15"/>
      <c r="EX916" s="15"/>
      <c r="EY916" s="15"/>
      <c r="EZ916" s="15"/>
      <c r="FA916" s="15"/>
      <c r="FB916" s="15"/>
      <c r="FC916" s="15"/>
      <c r="FD916" s="15"/>
      <c r="FE916" s="15"/>
      <c r="FF916" s="15"/>
      <c r="FG916" s="15"/>
      <c r="FH916" s="15"/>
      <c r="FI916" s="15"/>
      <c r="FJ916" s="15"/>
      <c r="FK916" s="15"/>
      <c r="FL916" s="15"/>
      <c r="FM916" s="15"/>
      <c r="FN916" s="15"/>
      <c r="FO916" s="15"/>
      <c r="FP916" s="15"/>
      <c r="FQ916" s="15"/>
      <c r="FR916" s="15"/>
      <c r="FS916" s="15"/>
      <c r="FT916" s="15"/>
      <c r="FU916" s="15"/>
      <c r="FV916" s="15"/>
      <c r="FW916" s="15"/>
      <c r="FX916" s="15"/>
      <c r="FY916" s="15"/>
      <c r="FZ916" s="15"/>
      <c r="GA916" s="15"/>
      <c r="GB916" s="15"/>
      <c r="GC916" s="15"/>
      <c r="GD916" s="15"/>
      <c r="GE916" s="15"/>
      <c r="GF916" s="15"/>
      <c r="GG916" s="15"/>
      <c r="GH916" s="15"/>
      <c r="GI916" s="15"/>
      <c r="GJ916" s="15"/>
      <c r="GK916" s="15"/>
      <c r="GL916" s="15"/>
      <c r="GM916" s="15"/>
      <c r="GN916" s="15"/>
      <c r="GO916" s="15"/>
      <c r="GP916" s="15"/>
      <c r="GQ916" s="15"/>
      <c r="GR916" s="15"/>
      <c r="GS916" s="15"/>
      <c r="GT916" s="15"/>
      <c r="GU916" s="15"/>
      <c r="GV916" s="15"/>
      <c r="GW916" s="15"/>
      <c r="GX916" s="15"/>
      <c r="GY916" s="15"/>
    </row>
    <row r="917" spans="1:207" s="15" customFormat="1" ht="25.15" customHeight="1" x14ac:dyDescent="0.25">
      <c r="A917" s="69" t="s">
        <v>1579</v>
      </c>
      <c r="B917" s="45" t="s">
        <v>2088</v>
      </c>
      <c r="C917" s="72">
        <v>1958</v>
      </c>
      <c r="D917" s="179" t="s">
        <v>232</v>
      </c>
      <c r="E917" s="179" t="s">
        <v>20</v>
      </c>
      <c r="F917" s="71">
        <v>2</v>
      </c>
      <c r="G917" s="71">
        <v>1</v>
      </c>
      <c r="H917" s="50">
        <v>642.6</v>
      </c>
      <c r="I917" s="50">
        <v>0</v>
      </c>
      <c r="J917" s="50">
        <v>520.70000000000005</v>
      </c>
      <c r="K917" s="37">
        <f t="shared" si="179"/>
        <v>516650.4</v>
      </c>
      <c r="L917" s="47">
        <v>0</v>
      </c>
      <c r="M917" s="47">
        <v>0</v>
      </c>
      <c r="N917" s="47">
        <v>0</v>
      </c>
      <c r="O917" s="44">
        <f>'[1]Прод. прилож'!$C$379</f>
        <v>516650.4</v>
      </c>
      <c r="P917" s="50">
        <f>K917/H917</f>
        <v>804</v>
      </c>
      <c r="Q917" s="37">
        <v>9673</v>
      </c>
      <c r="R917" s="69" t="s">
        <v>94</v>
      </c>
      <c r="S917" s="145"/>
      <c r="T917" s="146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20"/>
      <c r="AV917" s="120"/>
      <c r="AW917" s="120"/>
      <c r="AX917" s="120"/>
      <c r="AY917" s="120"/>
      <c r="AZ917" s="120"/>
      <c r="BA917" s="120"/>
      <c r="BB917" s="120"/>
      <c r="BC917" s="120"/>
      <c r="BD917" s="120"/>
      <c r="BE917" s="120"/>
      <c r="BF917" s="120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20"/>
      <c r="BS917" s="120"/>
      <c r="BT917" s="120"/>
      <c r="BU917" s="120"/>
      <c r="BV917" s="120"/>
      <c r="BW917" s="120"/>
      <c r="BX917" s="120"/>
      <c r="BY917" s="120"/>
      <c r="BZ917" s="120"/>
      <c r="CA917" s="120"/>
      <c r="CB917" s="120"/>
      <c r="CC917" s="120"/>
      <c r="CD917" s="120"/>
      <c r="CE917" s="120"/>
      <c r="CF917" s="120"/>
      <c r="CG917" s="120"/>
      <c r="CH917" s="120"/>
      <c r="CI917" s="120"/>
      <c r="CJ917" s="120"/>
      <c r="CK917" s="120"/>
      <c r="CL917" s="120"/>
      <c r="CM917" s="120"/>
      <c r="CN917" s="120"/>
      <c r="CO917" s="120"/>
      <c r="CP917" s="120"/>
      <c r="CQ917" s="120"/>
      <c r="CR917" s="120"/>
      <c r="CS917" s="120"/>
      <c r="CT917" s="120"/>
      <c r="CU917" s="120"/>
      <c r="CV917" s="120"/>
      <c r="CW917" s="120"/>
      <c r="CX917" s="120"/>
      <c r="CY917" s="120"/>
      <c r="CZ917" s="120"/>
      <c r="DA917" s="120"/>
      <c r="DB917" s="120"/>
      <c r="DC917" s="120"/>
      <c r="DD917" s="120"/>
      <c r="DE917" s="120"/>
      <c r="DF917" s="120"/>
      <c r="DG917" s="120"/>
      <c r="DH917" s="120"/>
      <c r="DI917" s="120"/>
      <c r="DJ917" s="120"/>
      <c r="DK917" s="120"/>
      <c r="DL917" s="120"/>
      <c r="DM917" s="120"/>
      <c r="DN917" s="120"/>
      <c r="DO917" s="120"/>
      <c r="DP917" s="120"/>
      <c r="DQ917" s="120"/>
      <c r="DR917" s="120"/>
      <c r="DS917" s="120"/>
      <c r="DT917" s="120"/>
      <c r="DU917" s="120"/>
      <c r="DV917" s="120"/>
      <c r="DW917" s="120"/>
      <c r="DX917" s="120"/>
      <c r="DY917" s="120"/>
      <c r="DZ917" s="120"/>
      <c r="EA917" s="120"/>
      <c r="EB917" s="120"/>
      <c r="EC917" s="120"/>
      <c r="ED917" s="120"/>
      <c r="EE917" s="120"/>
      <c r="EF917" s="120"/>
      <c r="EG917" s="120"/>
      <c r="EH917" s="120"/>
      <c r="EI917" s="120"/>
      <c r="EJ917" s="120"/>
      <c r="EK917" s="120"/>
      <c r="EL917" s="120"/>
      <c r="EM917" s="120"/>
      <c r="EN917" s="120"/>
      <c r="EO917" s="120"/>
      <c r="EP917" s="120"/>
      <c r="EQ917" s="120"/>
      <c r="ER917" s="120"/>
      <c r="ES917" s="120"/>
      <c r="ET917" s="120"/>
      <c r="EU917" s="120"/>
      <c r="EV917" s="120"/>
      <c r="EW917" s="120"/>
      <c r="EX917" s="120"/>
      <c r="EY917" s="120"/>
      <c r="EZ917" s="120"/>
      <c r="FA917" s="120"/>
      <c r="FB917" s="120"/>
      <c r="FC917" s="120"/>
      <c r="FD917" s="120"/>
      <c r="FE917" s="120"/>
      <c r="FF917" s="120"/>
      <c r="FG917" s="120"/>
      <c r="FH917" s="120"/>
      <c r="FI917" s="120"/>
      <c r="FJ917" s="120"/>
      <c r="FK917" s="120"/>
      <c r="FL917" s="120"/>
      <c r="FM917" s="120"/>
      <c r="FN917" s="120"/>
      <c r="FO917" s="120"/>
      <c r="FP917" s="120"/>
      <c r="FQ917" s="120"/>
      <c r="FR917" s="120"/>
      <c r="FS917" s="120"/>
      <c r="FT917" s="120"/>
      <c r="FU917" s="120"/>
      <c r="FV917" s="120"/>
      <c r="FW917" s="120"/>
      <c r="FX917" s="120"/>
      <c r="FY917" s="120"/>
      <c r="FZ917" s="120"/>
      <c r="GA917" s="120"/>
      <c r="GB917" s="120"/>
      <c r="GC917" s="120"/>
      <c r="GD917" s="120"/>
      <c r="GE917" s="120"/>
      <c r="GF917" s="120"/>
      <c r="GG917" s="120"/>
      <c r="GH917" s="120"/>
      <c r="GI917" s="120"/>
      <c r="GJ917" s="120"/>
      <c r="GK917" s="120"/>
      <c r="GL917" s="120"/>
      <c r="GM917" s="120"/>
      <c r="GN917" s="120"/>
      <c r="GO917" s="120"/>
      <c r="GP917" s="120"/>
      <c r="GQ917" s="120"/>
      <c r="GR917" s="120"/>
      <c r="GS917" s="120"/>
      <c r="GT917" s="120"/>
      <c r="GU917" s="120"/>
      <c r="GV917" s="120"/>
      <c r="GW917" s="120"/>
      <c r="GX917" s="120"/>
      <c r="GY917" s="120"/>
    </row>
    <row r="918" spans="1:207" s="120" customFormat="1" ht="27" customHeight="1" x14ac:dyDescent="0.25">
      <c r="A918" s="69" t="s">
        <v>1580</v>
      </c>
      <c r="B918" s="45" t="s">
        <v>559</v>
      </c>
      <c r="C918" s="58">
        <v>1966</v>
      </c>
      <c r="D918" s="179" t="s">
        <v>232</v>
      </c>
      <c r="E918" s="58" t="s">
        <v>20</v>
      </c>
      <c r="F918" s="72">
        <v>2</v>
      </c>
      <c r="G918" s="72">
        <v>2</v>
      </c>
      <c r="H918" s="47">
        <v>734.2</v>
      </c>
      <c r="I918" s="47">
        <v>0</v>
      </c>
      <c r="J918" s="47">
        <v>474.5</v>
      </c>
      <c r="K918" s="37">
        <f t="shared" si="179"/>
        <v>3117420</v>
      </c>
      <c r="L918" s="44">
        <v>0</v>
      </c>
      <c r="M918" s="44">
        <v>0</v>
      </c>
      <c r="N918" s="44">
        <v>0</v>
      </c>
      <c r="O918" s="47">
        <f>'[1]Прод. прилож'!$C$1308</f>
        <v>3117420</v>
      </c>
      <c r="P918" s="44">
        <f>K918/H918</f>
        <v>4246.0092617815308</v>
      </c>
      <c r="Q918" s="50">
        <v>9673</v>
      </c>
      <c r="R918" s="69" t="s">
        <v>96</v>
      </c>
      <c r="S918" s="17"/>
      <c r="T918" s="17"/>
      <c r="U918" s="16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 s="15"/>
      <c r="AV918" s="15"/>
      <c r="AW918" s="15"/>
      <c r="AX918" s="15"/>
      <c r="AY918" s="15"/>
      <c r="AZ918" s="15"/>
      <c r="BA918" s="15"/>
      <c r="BB918" s="15"/>
      <c r="BC918" s="15"/>
      <c r="BD918" s="15"/>
      <c r="BE918" s="15"/>
      <c r="BF918" s="15"/>
      <c r="BG918" s="15"/>
      <c r="BH918" s="15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5"/>
      <c r="CY918" s="15"/>
      <c r="CZ918" s="15"/>
      <c r="DA918" s="15"/>
      <c r="DB918" s="15"/>
      <c r="DC918" s="15"/>
      <c r="DD918" s="15"/>
      <c r="DE918" s="15"/>
      <c r="DF918" s="15"/>
      <c r="DG918" s="15"/>
      <c r="DH918" s="15"/>
      <c r="DI918" s="15"/>
      <c r="DJ918" s="15"/>
      <c r="DK918" s="15"/>
      <c r="DL918" s="15"/>
      <c r="DM918" s="15"/>
      <c r="DN918" s="15"/>
      <c r="DO918" s="15"/>
      <c r="DP918" s="15"/>
      <c r="DQ918" s="15"/>
      <c r="DR918" s="15"/>
      <c r="DS918" s="15"/>
      <c r="DT918" s="15"/>
      <c r="DU918" s="15"/>
      <c r="DV918" s="15"/>
      <c r="DW918" s="15"/>
      <c r="DX918" s="15"/>
      <c r="DY918" s="15"/>
      <c r="DZ918" s="15"/>
      <c r="EA918" s="15"/>
      <c r="EB918" s="15"/>
      <c r="EC918" s="15"/>
      <c r="ED918" s="15"/>
      <c r="EE918" s="15"/>
      <c r="EF918" s="15"/>
      <c r="EG918" s="15"/>
      <c r="EH918" s="15"/>
      <c r="EI918" s="15"/>
      <c r="EJ918" s="15"/>
      <c r="EK918" s="15"/>
      <c r="EL918" s="15"/>
      <c r="EM918" s="15"/>
      <c r="EN918" s="15"/>
      <c r="EO918" s="15"/>
      <c r="EP918" s="15"/>
      <c r="EQ918" s="15"/>
      <c r="ER918" s="15"/>
      <c r="ES918" s="15"/>
      <c r="ET918" s="15"/>
      <c r="EU918" s="15"/>
      <c r="EV918" s="15"/>
      <c r="EW918" s="15"/>
      <c r="EX918" s="15"/>
      <c r="EY918" s="15"/>
      <c r="EZ918" s="15"/>
      <c r="FA918" s="15"/>
      <c r="FB918" s="15"/>
      <c r="FC918" s="15"/>
      <c r="FD918" s="15"/>
      <c r="FE918" s="15"/>
      <c r="FF918" s="15"/>
      <c r="FG918" s="15"/>
      <c r="FH918" s="15"/>
      <c r="FI918" s="15"/>
      <c r="FJ918" s="15"/>
      <c r="FK918" s="15"/>
      <c r="FL918" s="15"/>
      <c r="FM918" s="15"/>
      <c r="FN918" s="15"/>
      <c r="FO918" s="15"/>
      <c r="FP918" s="15"/>
      <c r="FQ918" s="15"/>
      <c r="FR918" s="15"/>
      <c r="FS918" s="15"/>
      <c r="FT918" s="15"/>
      <c r="FU918" s="15"/>
      <c r="FV918" s="15"/>
      <c r="FW918" s="15"/>
      <c r="FX918" s="15"/>
      <c r="FY918" s="15"/>
      <c r="FZ918" s="15"/>
      <c r="GA918" s="15"/>
      <c r="GB918" s="15"/>
      <c r="GC918" s="15"/>
      <c r="GD918" s="15"/>
      <c r="GE918" s="15"/>
      <c r="GF918" s="15"/>
      <c r="GG918" s="15"/>
      <c r="GH918" s="15"/>
      <c r="GI918" s="15"/>
      <c r="GJ918" s="15"/>
      <c r="GK918" s="15"/>
      <c r="GL918" s="15"/>
      <c r="GM918" s="15"/>
      <c r="GN918" s="15"/>
      <c r="GO918" s="15"/>
      <c r="GP918" s="15"/>
      <c r="GQ918" s="15"/>
      <c r="GR918" s="15"/>
      <c r="GS918" s="15"/>
      <c r="GT918" s="15"/>
      <c r="GU918" s="15"/>
      <c r="GV918" s="15"/>
      <c r="GW918" s="15"/>
      <c r="GX918" s="15"/>
      <c r="GY918" s="15"/>
    </row>
    <row r="919" spans="1:207" s="120" customFormat="1" ht="27" customHeight="1" x14ac:dyDescent="0.25">
      <c r="A919" s="69" t="s">
        <v>1581</v>
      </c>
      <c r="B919" s="147" t="s">
        <v>2060</v>
      </c>
      <c r="C919" s="163">
        <v>1952</v>
      </c>
      <c r="D919" s="163" t="s">
        <v>232</v>
      </c>
      <c r="E919" s="163" t="s">
        <v>20</v>
      </c>
      <c r="F919" s="170">
        <v>4</v>
      </c>
      <c r="G919" s="170">
        <v>1</v>
      </c>
      <c r="H919" s="122">
        <v>1328.1</v>
      </c>
      <c r="I919" s="122">
        <v>35.299999999999997</v>
      </c>
      <c r="J919" s="122">
        <v>1124.5999999999999</v>
      </c>
      <c r="K919" s="50">
        <f t="shared" ref="K919:K984" si="184">SUM(L919:O919)</f>
        <v>4293500</v>
      </c>
      <c r="L919" s="50">
        <v>0</v>
      </c>
      <c r="M919" s="50">
        <v>0</v>
      </c>
      <c r="N919" s="50">
        <v>0</v>
      </c>
      <c r="O919" s="44">
        <f>'[1]Прод. прилож'!$C$380</f>
        <v>4293500</v>
      </c>
      <c r="P919" s="50">
        <f>K919/[3]Прилож!H643</f>
        <v>3232.8137941420077</v>
      </c>
      <c r="Q919" s="50">
        <v>9673</v>
      </c>
      <c r="R919" s="70" t="s">
        <v>94</v>
      </c>
      <c r="S919" s="121"/>
    </row>
    <row r="920" spans="1:207" s="15" customFormat="1" ht="26.45" customHeight="1" x14ac:dyDescent="0.25">
      <c r="A920" s="69" t="s">
        <v>1582</v>
      </c>
      <c r="B920" s="153" t="s">
        <v>560</v>
      </c>
      <c r="C920" s="155">
        <v>1962</v>
      </c>
      <c r="D920" s="155" t="s">
        <v>232</v>
      </c>
      <c r="E920" s="155" t="s">
        <v>20</v>
      </c>
      <c r="F920" s="163">
        <v>5</v>
      </c>
      <c r="G920" s="163">
        <v>2</v>
      </c>
      <c r="H920" s="135">
        <v>1966</v>
      </c>
      <c r="I920" s="165">
        <v>133.4</v>
      </c>
      <c r="J920" s="165">
        <v>576.44000000000005</v>
      </c>
      <c r="K920" s="37">
        <f t="shared" si="184"/>
        <v>17927234.16</v>
      </c>
      <c r="L920" s="44">
        <v>0</v>
      </c>
      <c r="M920" s="44">
        <v>0</v>
      </c>
      <c r="N920" s="44">
        <v>0</v>
      </c>
      <c r="O920" s="47">
        <f>'[1]Прод. прилож'!$C$381</f>
        <v>17927234.16</v>
      </c>
      <c r="P920" s="44">
        <f t="shared" ref="P920:P967" si="185">K920/H920</f>
        <v>9118.6338555442526</v>
      </c>
      <c r="Q920" s="50">
        <v>9673</v>
      </c>
      <c r="R920" s="69" t="s">
        <v>94</v>
      </c>
      <c r="S920" s="65"/>
      <c r="T920" s="17"/>
      <c r="U920" s="16"/>
    </row>
    <row r="921" spans="1:207" s="15" customFormat="1" ht="26.45" customHeight="1" x14ac:dyDescent="0.25">
      <c r="A921" s="69" t="s">
        <v>1583</v>
      </c>
      <c r="B921" s="153" t="s">
        <v>561</v>
      </c>
      <c r="C921" s="155">
        <v>1966</v>
      </c>
      <c r="D921" s="155" t="s">
        <v>232</v>
      </c>
      <c r="E921" s="175" t="s">
        <v>20</v>
      </c>
      <c r="F921" s="163">
        <v>5</v>
      </c>
      <c r="G921" s="163">
        <v>2</v>
      </c>
      <c r="H921" s="165">
        <f>I921+J921</f>
        <v>1561.97</v>
      </c>
      <c r="I921" s="165">
        <v>157.19999999999999</v>
      </c>
      <c r="J921" s="165">
        <v>1404.77</v>
      </c>
      <c r="K921" s="37">
        <f t="shared" si="184"/>
        <v>2198836.8000000003</v>
      </c>
      <c r="L921" s="44">
        <v>0</v>
      </c>
      <c r="M921" s="44">
        <v>0</v>
      </c>
      <c r="N921" s="44">
        <v>0</v>
      </c>
      <c r="O921" s="47">
        <f>'[1]Прод. прилож'!$C$1309</f>
        <v>2198836.8000000003</v>
      </c>
      <c r="P921" s="44">
        <f t="shared" si="185"/>
        <v>1407.7330550522738</v>
      </c>
      <c r="Q921" s="50">
        <v>9673</v>
      </c>
      <c r="R921" s="69" t="s">
        <v>96</v>
      </c>
      <c r="S921" s="57"/>
      <c r="T921" s="16"/>
      <c r="U921" s="16"/>
    </row>
    <row r="922" spans="1:207" s="16" customFormat="1" ht="25.15" customHeight="1" x14ac:dyDescent="0.25">
      <c r="A922" s="69" t="s">
        <v>1584</v>
      </c>
      <c r="B922" s="153" t="s">
        <v>562</v>
      </c>
      <c r="C922" s="155">
        <v>1962</v>
      </c>
      <c r="D922" s="155" t="s">
        <v>232</v>
      </c>
      <c r="E922" s="155" t="s">
        <v>20</v>
      </c>
      <c r="F922" s="163">
        <v>5</v>
      </c>
      <c r="G922" s="163">
        <v>2</v>
      </c>
      <c r="H922" s="165">
        <v>1994</v>
      </c>
      <c r="I922" s="165">
        <v>110</v>
      </c>
      <c r="J922" s="165">
        <v>1559.5</v>
      </c>
      <c r="K922" s="37">
        <f t="shared" si="184"/>
        <v>18065089.379999999</v>
      </c>
      <c r="L922" s="44">
        <v>0</v>
      </c>
      <c r="M922" s="44">
        <v>0</v>
      </c>
      <c r="N922" s="44">
        <v>0</v>
      </c>
      <c r="O922" s="47">
        <f>'[1]Прод. прилож'!$C$382</f>
        <v>18065089.379999999</v>
      </c>
      <c r="P922" s="44">
        <f t="shared" si="185"/>
        <v>9059.7238615847546</v>
      </c>
      <c r="Q922" s="50">
        <v>9673</v>
      </c>
      <c r="R922" s="69" t="s">
        <v>94</v>
      </c>
      <c r="S922" s="57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6" customFormat="1" ht="25.15" customHeight="1" x14ac:dyDescent="0.25">
      <c r="A923" s="69" t="s">
        <v>1585</v>
      </c>
      <c r="B923" s="45" t="s">
        <v>563</v>
      </c>
      <c r="C923" s="58">
        <v>1966</v>
      </c>
      <c r="D923" s="179" t="s">
        <v>232</v>
      </c>
      <c r="E923" s="58" t="s">
        <v>20</v>
      </c>
      <c r="F923" s="72">
        <v>5</v>
      </c>
      <c r="G923" s="72">
        <v>2</v>
      </c>
      <c r="H923" s="47">
        <f>I923+J923</f>
        <v>1549.36</v>
      </c>
      <c r="I923" s="47">
        <v>32</v>
      </c>
      <c r="J923" s="47">
        <v>1517.36</v>
      </c>
      <c r="K923" s="37">
        <f t="shared" si="184"/>
        <v>2218708.8000000003</v>
      </c>
      <c r="L923" s="44">
        <v>0</v>
      </c>
      <c r="M923" s="44">
        <v>0</v>
      </c>
      <c r="N923" s="44">
        <v>0</v>
      </c>
      <c r="O923" s="47">
        <f>'[1]Прод. прилож'!$C$1310</f>
        <v>2218708.8000000003</v>
      </c>
      <c r="P923" s="44">
        <f t="shared" si="185"/>
        <v>1432.0163164145199</v>
      </c>
      <c r="Q923" s="50">
        <v>9673</v>
      </c>
      <c r="R923" s="69" t="s">
        <v>96</v>
      </c>
      <c r="S923" s="57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  <c r="DV923" s="15"/>
      <c r="DW923" s="15"/>
      <c r="DX923" s="15"/>
      <c r="DY923" s="15"/>
      <c r="DZ923" s="15"/>
      <c r="EA923" s="15"/>
      <c r="EB923" s="15"/>
      <c r="EC923" s="15"/>
      <c r="ED923" s="15"/>
      <c r="EE923" s="15"/>
      <c r="EF923" s="15"/>
      <c r="EG923" s="15"/>
      <c r="EH923" s="15"/>
      <c r="EI923" s="15"/>
      <c r="EJ923" s="15"/>
      <c r="EK923" s="15"/>
      <c r="EL923" s="15"/>
      <c r="EM923" s="15"/>
      <c r="EN923" s="15"/>
      <c r="EO923" s="15"/>
      <c r="EP923" s="15"/>
      <c r="EQ923" s="15"/>
      <c r="ER923" s="15"/>
      <c r="ES923" s="15"/>
      <c r="ET923" s="15"/>
      <c r="EU923" s="15"/>
      <c r="EV923" s="15"/>
      <c r="EW923" s="15"/>
      <c r="EX923" s="15"/>
      <c r="EY923" s="15"/>
      <c r="EZ923" s="15"/>
      <c r="FA923" s="15"/>
      <c r="FB923" s="15"/>
      <c r="FC923" s="15"/>
      <c r="FD923" s="15"/>
      <c r="FE923" s="15"/>
      <c r="FF923" s="15"/>
      <c r="FG923" s="15"/>
      <c r="FH923" s="15"/>
      <c r="FI923" s="15"/>
      <c r="FJ923" s="15"/>
      <c r="FK923" s="15"/>
      <c r="FL923" s="15"/>
      <c r="FM923" s="15"/>
      <c r="FN923" s="15"/>
      <c r="FO923" s="15"/>
      <c r="FP923" s="15"/>
      <c r="FQ923" s="15"/>
      <c r="FR923" s="15"/>
      <c r="FS923" s="15"/>
      <c r="FT923" s="15"/>
      <c r="FU923" s="15"/>
      <c r="FV923" s="15"/>
      <c r="FW923" s="15"/>
      <c r="FX923" s="15"/>
      <c r="FY923" s="15"/>
      <c r="FZ923" s="15"/>
      <c r="GA923" s="15"/>
      <c r="GB923" s="15"/>
      <c r="GC923" s="15"/>
      <c r="GD923" s="15"/>
      <c r="GE923" s="15"/>
      <c r="GF923" s="15"/>
      <c r="GG923" s="15"/>
      <c r="GH923" s="15"/>
      <c r="GI923" s="15"/>
      <c r="GJ923" s="15"/>
      <c r="GK923" s="15"/>
      <c r="GL923" s="15"/>
      <c r="GM923" s="15"/>
      <c r="GN923" s="15"/>
      <c r="GO923" s="15"/>
      <c r="GP923" s="15"/>
      <c r="GQ923" s="15"/>
      <c r="GR923" s="15"/>
      <c r="GS923" s="15"/>
      <c r="GT923" s="15"/>
      <c r="GU923" s="15"/>
      <c r="GV923" s="15"/>
      <c r="GW923" s="15"/>
      <c r="GX923" s="15"/>
      <c r="GY923" s="15"/>
    </row>
    <row r="924" spans="1:207" s="15" customFormat="1" ht="33" customHeight="1" x14ac:dyDescent="0.25">
      <c r="A924" s="69" t="s">
        <v>1586</v>
      </c>
      <c r="B924" s="45" t="s">
        <v>564</v>
      </c>
      <c r="C924" s="58">
        <v>1966</v>
      </c>
      <c r="D924" s="179" t="s">
        <v>232</v>
      </c>
      <c r="E924" s="58" t="s">
        <v>20</v>
      </c>
      <c r="F924" s="72">
        <v>5</v>
      </c>
      <c r="G924" s="72">
        <v>4</v>
      </c>
      <c r="H924" s="47">
        <f>I924+J924</f>
        <v>3183.83</v>
      </c>
      <c r="I924" s="47">
        <v>0</v>
      </c>
      <c r="J924" s="47">
        <v>3183.83</v>
      </c>
      <c r="K924" s="37">
        <f t="shared" si="184"/>
        <v>4305765.6000000006</v>
      </c>
      <c r="L924" s="44">
        <v>0</v>
      </c>
      <c r="M924" s="44">
        <v>0</v>
      </c>
      <c r="N924" s="44">
        <v>0</v>
      </c>
      <c r="O924" s="47">
        <f>'[1]Прод. прилож'!$C$1311</f>
        <v>4305765.6000000006</v>
      </c>
      <c r="P924" s="44">
        <f t="shared" si="185"/>
        <v>1352.3855230963966</v>
      </c>
      <c r="Q924" s="50">
        <v>9673</v>
      </c>
      <c r="R924" s="69" t="s">
        <v>96</v>
      </c>
      <c r="S924" s="57"/>
      <c r="T924" s="16"/>
      <c r="U924" s="16"/>
    </row>
    <row r="925" spans="1:207" s="15" customFormat="1" ht="25.15" customHeight="1" x14ac:dyDescent="0.25">
      <c r="A925" s="69" t="s">
        <v>1587</v>
      </c>
      <c r="B925" s="45" t="s">
        <v>565</v>
      </c>
      <c r="C925" s="58">
        <v>1967</v>
      </c>
      <c r="D925" s="179" t="s">
        <v>232</v>
      </c>
      <c r="E925" s="58" t="s">
        <v>20</v>
      </c>
      <c r="F925" s="72">
        <v>5</v>
      </c>
      <c r="G925" s="72">
        <v>4</v>
      </c>
      <c r="H925" s="47">
        <f>I925+J925</f>
        <v>3316.06</v>
      </c>
      <c r="I925" s="47">
        <v>61.4</v>
      </c>
      <c r="J925" s="47">
        <v>3254.66</v>
      </c>
      <c r="K925" s="37">
        <f t="shared" si="184"/>
        <v>9203125</v>
      </c>
      <c r="L925" s="44">
        <v>0</v>
      </c>
      <c r="M925" s="44">
        <v>0</v>
      </c>
      <c r="N925" s="44">
        <v>0</v>
      </c>
      <c r="O925" s="47">
        <f>'[1]Прод. прилож'!$C$1312</f>
        <v>9203125</v>
      </c>
      <c r="P925" s="44">
        <f t="shared" si="185"/>
        <v>2775.3192041157276</v>
      </c>
      <c r="Q925" s="50">
        <v>9673</v>
      </c>
      <c r="R925" s="69" t="s">
        <v>96</v>
      </c>
      <c r="S925" s="57"/>
      <c r="T925" s="16"/>
      <c r="U925" s="16"/>
    </row>
    <row r="926" spans="1:207" s="16" customFormat="1" ht="25.15" customHeight="1" x14ac:dyDescent="0.25">
      <c r="A926" s="69" t="s">
        <v>1588</v>
      </c>
      <c r="B926" s="45" t="s">
        <v>566</v>
      </c>
      <c r="C926" s="179">
        <v>1963</v>
      </c>
      <c r="D926" s="179" t="s">
        <v>232</v>
      </c>
      <c r="E926" s="58" t="s">
        <v>20</v>
      </c>
      <c r="F926" s="72">
        <v>5</v>
      </c>
      <c r="G926" s="72">
        <v>2</v>
      </c>
      <c r="H926" s="81">
        <v>1596.18</v>
      </c>
      <c r="I926" s="47">
        <v>133.4</v>
      </c>
      <c r="J926" s="47">
        <v>576.44000000000005</v>
      </c>
      <c r="K926" s="37">
        <f t="shared" si="184"/>
        <v>12369580.300000001</v>
      </c>
      <c r="L926" s="44">
        <v>0</v>
      </c>
      <c r="M926" s="44">
        <v>0</v>
      </c>
      <c r="N926" s="44">
        <v>0</v>
      </c>
      <c r="O926" s="47">
        <f>'[1]Прод. прилож'!$C$879</f>
        <v>12369580.300000001</v>
      </c>
      <c r="P926" s="44">
        <f t="shared" si="185"/>
        <v>7749.4895939054495</v>
      </c>
      <c r="Q926" s="50">
        <v>9673</v>
      </c>
      <c r="R926" s="69" t="s">
        <v>95</v>
      </c>
      <c r="S926" s="57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 s="15"/>
      <c r="AV926" s="15"/>
      <c r="AW926" s="15"/>
      <c r="AX926" s="15"/>
      <c r="AY926" s="15"/>
      <c r="AZ926" s="15"/>
      <c r="BA926" s="15"/>
      <c r="BB926" s="15"/>
      <c r="BC926" s="15"/>
      <c r="BD926" s="15"/>
      <c r="BE926" s="15"/>
      <c r="BF926" s="15"/>
      <c r="BG926" s="15"/>
      <c r="BH926" s="15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5"/>
      <c r="DA926" s="15"/>
      <c r="DB926" s="15"/>
      <c r="DC926" s="15"/>
      <c r="DD926" s="15"/>
      <c r="DE926" s="15"/>
      <c r="DF926" s="15"/>
      <c r="DG926" s="15"/>
      <c r="DH926" s="15"/>
      <c r="DI926" s="15"/>
      <c r="DJ926" s="15"/>
      <c r="DK926" s="15"/>
      <c r="DL926" s="15"/>
      <c r="DM926" s="15"/>
      <c r="DN926" s="15"/>
      <c r="DO926" s="15"/>
      <c r="DP926" s="15"/>
      <c r="DQ926" s="15"/>
      <c r="DR926" s="15"/>
      <c r="DS926" s="15"/>
      <c r="DT926" s="15"/>
      <c r="DU926" s="15"/>
      <c r="DV926" s="15"/>
      <c r="DW926" s="15"/>
      <c r="DX926" s="15"/>
      <c r="DY926" s="15"/>
      <c r="DZ926" s="15"/>
      <c r="EA926" s="15"/>
      <c r="EB926" s="15"/>
      <c r="EC926" s="15"/>
      <c r="ED926" s="15"/>
      <c r="EE926" s="15"/>
      <c r="EF926" s="15"/>
      <c r="EG926" s="15"/>
      <c r="EH926" s="15"/>
      <c r="EI926" s="15"/>
      <c r="EJ926" s="15"/>
      <c r="EK926" s="15"/>
      <c r="EL926" s="15"/>
      <c r="EM926" s="15"/>
      <c r="EN926" s="15"/>
      <c r="EO926" s="15"/>
      <c r="EP926" s="15"/>
      <c r="EQ926" s="15"/>
      <c r="ER926" s="15"/>
      <c r="ES926" s="15"/>
      <c r="ET926" s="15"/>
      <c r="EU926" s="15"/>
      <c r="EV926" s="15"/>
      <c r="EW926" s="15"/>
      <c r="EX926" s="15"/>
      <c r="EY926" s="15"/>
      <c r="EZ926" s="15"/>
      <c r="FA926" s="15"/>
      <c r="FB926" s="15"/>
      <c r="FC926" s="15"/>
      <c r="FD926" s="15"/>
      <c r="FE926" s="15"/>
      <c r="FF926" s="15"/>
      <c r="FG926" s="15"/>
      <c r="FH926" s="15"/>
      <c r="FI926" s="15"/>
      <c r="FJ926" s="15"/>
      <c r="FK926" s="15"/>
      <c r="FL926" s="15"/>
      <c r="FM926" s="15"/>
      <c r="FN926" s="15"/>
      <c r="FO926" s="15"/>
      <c r="FP926" s="15"/>
      <c r="FQ926" s="15"/>
      <c r="FR926" s="15"/>
      <c r="FS926" s="15"/>
      <c r="FT926" s="15"/>
      <c r="FU926" s="15"/>
      <c r="FV926" s="15"/>
      <c r="FW926" s="15"/>
      <c r="FX926" s="15"/>
      <c r="FY926" s="15"/>
      <c r="FZ926" s="15"/>
      <c r="GA926" s="15"/>
      <c r="GB926" s="15"/>
      <c r="GC926" s="15"/>
      <c r="GD926" s="15"/>
      <c r="GE926" s="15"/>
      <c r="GF926" s="15"/>
      <c r="GG926" s="15"/>
      <c r="GH926" s="15"/>
      <c r="GI926" s="15"/>
      <c r="GJ926" s="15"/>
      <c r="GK926" s="15"/>
      <c r="GL926" s="15"/>
      <c r="GM926" s="15"/>
      <c r="GN926" s="15"/>
      <c r="GO926" s="15"/>
      <c r="GP926" s="15"/>
      <c r="GQ926" s="15"/>
      <c r="GR926" s="15"/>
      <c r="GS926" s="15"/>
      <c r="GT926" s="15"/>
      <c r="GU926" s="15"/>
      <c r="GV926" s="15"/>
      <c r="GW926" s="15"/>
      <c r="GX926" s="15"/>
      <c r="GY926" s="15"/>
    </row>
    <row r="927" spans="1:207" s="16" customFormat="1" ht="25.15" customHeight="1" x14ac:dyDescent="0.25">
      <c r="A927" s="69" t="s">
        <v>1589</v>
      </c>
      <c r="B927" s="45" t="s">
        <v>567</v>
      </c>
      <c r="C927" s="58">
        <v>1966</v>
      </c>
      <c r="D927" s="179" t="s">
        <v>232</v>
      </c>
      <c r="E927" s="58" t="s">
        <v>20</v>
      </c>
      <c r="F927" s="72">
        <v>5</v>
      </c>
      <c r="G927" s="72">
        <v>2</v>
      </c>
      <c r="H927" s="47">
        <f>I927+J927</f>
        <v>1531.51</v>
      </c>
      <c r="I927" s="47">
        <v>147</v>
      </c>
      <c r="J927" s="47">
        <v>1384.51</v>
      </c>
      <c r="K927" s="37">
        <f t="shared" si="184"/>
        <v>3461925</v>
      </c>
      <c r="L927" s="44">
        <v>0</v>
      </c>
      <c r="M927" s="44">
        <v>0</v>
      </c>
      <c r="N927" s="44">
        <v>0</v>
      </c>
      <c r="O927" s="47">
        <f>'[1]Прод. прилож'!$C$1313</f>
        <v>3461925</v>
      </c>
      <c r="P927" s="44">
        <f t="shared" si="185"/>
        <v>2260.4651618337457</v>
      </c>
      <c r="Q927" s="50">
        <v>9673</v>
      </c>
      <c r="R927" s="69" t="s">
        <v>96</v>
      </c>
      <c r="S927" s="57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5"/>
      <c r="DC927" s="15"/>
      <c r="DD927" s="15"/>
      <c r="DE927" s="15"/>
      <c r="DF927" s="15"/>
      <c r="DG927" s="15"/>
      <c r="DH927" s="15"/>
      <c r="DI927" s="15"/>
      <c r="DJ927" s="15"/>
      <c r="DK927" s="15"/>
      <c r="DL927" s="15"/>
      <c r="DM927" s="15"/>
      <c r="DN927" s="15"/>
      <c r="DO927" s="15"/>
      <c r="DP927" s="15"/>
      <c r="DQ927" s="15"/>
      <c r="DR927" s="15"/>
      <c r="DS927" s="15"/>
      <c r="DT927" s="15"/>
      <c r="DU927" s="15"/>
      <c r="DV927" s="15"/>
      <c r="DW927" s="15"/>
      <c r="DX927" s="15"/>
      <c r="DY927" s="15"/>
      <c r="DZ927" s="15"/>
      <c r="EA927" s="15"/>
      <c r="EB927" s="15"/>
      <c r="EC927" s="15"/>
      <c r="ED927" s="15"/>
      <c r="EE927" s="15"/>
      <c r="EF927" s="15"/>
      <c r="EG927" s="15"/>
      <c r="EH927" s="15"/>
      <c r="EI927" s="15"/>
      <c r="EJ927" s="15"/>
      <c r="EK927" s="15"/>
      <c r="EL927" s="15"/>
      <c r="EM927" s="15"/>
      <c r="EN927" s="15"/>
      <c r="EO927" s="15"/>
      <c r="EP927" s="15"/>
      <c r="EQ927" s="15"/>
      <c r="ER927" s="15"/>
      <c r="ES927" s="15"/>
      <c r="ET927" s="15"/>
      <c r="EU927" s="15"/>
      <c r="EV927" s="15"/>
      <c r="EW927" s="15"/>
      <c r="EX927" s="15"/>
      <c r="EY927" s="15"/>
      <c r="EZ927" s="15"/>
      <c r="FA927" s="15"/>
      <c r="FB927" s="15"/>
      <c r="FC927" s="15"/>
      <c r="FD927" s="15"/>
      <c r="FE927" s="15"/>
      <c r="FF927" s="15"/>
      <c r="FG927" s="15"/>
      <c r="FH927" s="15"/>
      <c r="FI927" s="15"/>
      <c r="FJ927" s="15"/>
      <c r="FK927" s="15"/>
      <c r="FL927" s="15"/>
      <c r="FM927" s="15"/>
      <c r="FN927" s="15"/>
      <c r="FO927" s="15"/>
      <c r="FP927" s="15"/>
      <c r="FQ927" s="15"/>
      <c r="FR927" s="15"/>
      <c r="FS927" s="15"/>
      <c r="FT927" s="15"/>
      <c r="FU927" s="15"/>
      <c r="FV927" s="15"/>
      <c r="FW927" s="15"/>
      <c r="FX927" s="15"/>
      <c r="FY927" s="15"/>
      <c r="FZ927" s="15"/>
      <c r="GA927" s="15"/>
      <c r="GB927" s="15"/>
      <c r="GC927" s="15"/>
      <c r="GD927" s="15"/>
      <c r="GE927" s="15"/>
      <c r="GF927" s="15"/>
      <c r="GG927" s="15"/>
      <c r="GH927" s="15"/>
      <c r="GI927" s="15"/>
      <c r="GJ927" s="15"/>
      <c r="GK927" s="15"/>
      <c r="GL927" s="15"/>
      <c r="GM927" s="15"/>
      <c r="GN927" s="15"/>
      <c r="GO927" s="15"/>
      <c r="GP927" s="15"/>
      <c r="GQ927" s="15"/>
      <c r="GR927" s="15"/>
      <c r="GS927" s="15"/>
      <c r="GT927" s="15"/>
      <c r="GU927" s="15"/>
      <c r="GV927" s="15"/>
      <c r="GW927" s="15"/>
      <c r="GX927" s="15"/>
      <c r="GY927" s="15"/>
    </row>
    <row r="928" spans="1:207" s="16" customFormat="1" ht="25.15" customHeight="1" x14ac:dyDescent="0.25">
      <c r="A928" s="69" t="s">
        <v>1590</v>
      </c>
      <c r="B928" s="45" t="s">
        <v>568</v>
      </c>
      <c r="C928" s="58">
        <v>1965</v>
      </c>
      <c r="D928" s="179" t="s">
        <v>232</v>
      </c>
      <c r="E928" s="179" t="s">
        <v>20</v>
      </c>
      <c r="F928" s="72">
        <v>5</v>
      </c>
      <c r="G928" s="72">
        <v>4</v>
      </c>
      <c r="H928" s="47">
        <f>I928+J928</f>
        <v>3247.28</v>
      </c>
      <c r="I928" s="47">
        <v>0</v>
      </c>
      <c r="J928" s="47">
        <v>3247.28</v>
      </c>
      <c r="K928" s="37">
        <f t="shared" si="184"/>
        <v>4316695.2</v>
      </c>
      <c r="L928" s="44">
        <v>0</v>
      </c>
      <c r="M928" s="44">
        <v>0</v>
      </c>
      <c r="N928" s="44">
        <v>0</v>
      </c>
      <c r="O928" s="47">
        <f>'[1]Прод. прилож'!$C$1314</f>
        <v>4316695.2</v>
      </c>
      <c r="P928" s="44">
        <f t="shared" si="185"/>
        <v>1329.32645167648</v>
      </c>
      <c r="Q928" s="50">
        <v>9673</v>
      </c>
      <c r="R928" s="69" t="s">
        <v>96</v>
      </c>
      <c r="S928" s="57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 s="15"/>
      <c r="AV928" s="15"/>
      <c r="AW928" s="15"/>
      <c r="AX928" s="15"/>
      <c r="AY928" s="15"/>
      <c r="AZ928" s="15"/>
      <c r="BA928" s="15"/>
      <c r="BB928" s="15"/>
      <c r="BC928" s="15"/>
      <c r="BD928" s="15"/>
      <c r="BE928" s="15"/>
      <c r="BF928" s="15"/>
      <c r="BG928" s="15"/>
      <c r="BH928" s="15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5"/>
      <c r="DA928" s="15"/>
      <c r="DB928" s="15"/>
      <c r="DC928" s="15"/>
      <c r="DD928" s="15"/>
      <c r="DE928" s="15"/>
      <c r="DF928" s="15"/>
      <c r="DG928" s="15"/>
      <c r="DH928" s="15"/>
      <c r="DI928" s="15"/>
      <c r="DJ928" s="15"/>
      <c r="DK928" s="15"/>
      <c r="DL928" s="15"/>
      <c r="DM928" s="15"/>
      <c r="DN928" s="15"/>
      <c r="DO928" s="15"/>
      <c r="DP928" s="15"/>
      <c r="DQ928" s="15"/>
      <c r="DR928" s="15"/>
      <c r="DS928" s="15"/>
      <c r="DT928" s="15"/>
      <c r="DU928" s="15"/>
      <c r="DV928" s="15"/>
      <c r="DW928" s="15"/>
      <c r="DX928" s="15"/>
      <c r="DY928" s="15"/>
      <c r="DZ928" s="15"/>
      <c r="EA928" s="15"/>
      <c r="EB928" s="15"/>
      <c r="EC928" s="15"/>
      <c r="ED928" s="15"/>
      <c r="EE928" s="15"/>
      <c r="EF928" s="15"/>
      <c r="EG928" s="15"/>
      <c r="EH928" s="15"/>
      <c r="EI928" s="15"/>
      <c r="EJ928" s="15"/>
      <c r="EK928" s="15"/>
      <c r="EL928" s="15"/>
      <c r="EM928" s="15"/>
      <c r="EN928" s="15"/>
      <c r="EO928" s="15"/>
      <c r="EP928" s="15"/>
      <c r="EQ928" s="15"/>
      <c r="ER928" s="15"/>
      <c r="ES928" s="15"/>
      <c r="ET928" s="15"/>
      <c r="EU928" s="15"/>
      <c r="EV928" s="15"/>
      <c r="EW928" s="15"/>
      <c r="EX928" s="15"/>
      <c r="EY928" s="15"/>
      <c r="EZ928" s="15"/>
      <c r="FA928" s="15"/>
      <c r="FB928" s="15"/>
      <c r="FC928" s="15"/>
      <c r="FD928" s="15"/>
      <c r="FE928" s="15"/>
      <c r="FF928" s="15"/>
      <c r="FG928" s="15"/>
      <c r="FH928" s="15"/>
      <c r="FI928" s="15"/>
      <c r="FJ928" s="15"/>
      <c r="FK928" s="15"/>
      <c r="FL928" s="15"/>
      <c r="FM928" s="15"/>
      <c r="FN928" s="15"/>
      <c r="FO928" s="15"/>
      <c r="FP928" s="15"/>
      <c r="FQ928" s="15"/>
      <c r="FR928" s="15"/>
      <c r="FS928" s="15"/>
      <c r="FT928" s="15"/>
      <c r="FU928" s="15"/>
      <c r="FV928" s="15"/>
      <c r="FW928" s="15"/>
      <c r="FX928" s="15"/>
      <c r="FY928" s="15"/>
      <c r="FZ928" s="15"/>
      <c r="GA928" s="15"/>
      <c r="GB928" s="15"/>
      <c r="GC928" s="15"/>
      <c r="GD928" s="15"/>
      <c r="GE928" s="15"/>
      <c r="GF928" s="15"/>
      <c r="GG928" s="15"/>
      <c r="GH928" s="15"/>
      <c r="GI928" s="15"/>
      <c r="GJ928" s="15"/>
      <c r="GK928" s="15"/>
      <c r="GL928" s="15"/>
      <c r="GM928" s="15"/>
      <c r="GN928" s="15"/>
      <c r="GO928" s="15"/>
      <c r="GP928" s="15"/>
      <c r="GQ928" s="15"/>
      <c r="GR928" s="15"/>
      <c r="GS928" s="15"/>
      <c r="GT928" s="15"/>
      <c r="GU928" s="15"/>
      <c r="GV928" s="15"/>
      <c r="GW928" s="15"/>
      <c r="GX928" s="15"/>
      <c r="GY928" s="15"/>
    </row>
    <row r="929" spans="1:207" s="16" customFormat="1" ht="25.15" customHeight="1" x14ac:dyDescent="0.25">
      <c r="A929" s="69" t="s">
        <v>1591</v>
      </c>
      <c r="B929" s="45" t="s">
        <v>569</v>
      </c>
      <c r="C929" s="58">
        <v>1963</v>
      </c>
      <c r="D929" s="179" t="s">
        <v>232</v>
      </c>
      <c r="E929" s="58" t="s">
        <v>20</v>
      </c>
      <c r="F929" s="72">
        <v>5</v>
      </c>
      <c r="G929" s="72">
        <v>2</v>
      </c>
      <c r="H929" s="47">
        <f>I929+J929</f>
        <v>1603.58</v>
      </c>
      <c r="I929" s="47">
        <v>157.54</v>
      </c>
      <c r="J929" s="47">
        <v>1446.04</v>
      </c>
      <c r="K929" s="37">
        <f t="shared" si="184"/>
        <v>4388050</v>
      </c>
      <c r="L929" s="44">
        <v>0</v>
      </c>
      <c r="M929" s="44">
        <v>0</v>
      </c>
      <c r="N929" s="44">
        <v>0</v>
      </c>
      <c r="O929" s="47">
        <f>'[1]Прод. прилож'!$C$880</f>
        <v>4388050</v>
      </c>
      <c r="P929" s="44">
        <f t="shared" si="185"/>
        <v>2736.4085359009218</v>
      </c>
      <c r="Q929" s="50">
        <v>9673</v>
      </c>
      <c r="R929" s="69" t="s">
        <v>95</v>
      </c>
      <c r="S929" s="57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 s="15"/>
      <c r="AV929" s="15"/>
      <c r="AW929" s="15"/>
      <c r="AX929" s="15"/>
      <c r="AY929" s="15"/>
      <c r="AZ929" s="15"/>
      <c r="BA929" s="15"/>
      <c r="BB929" s="15"/>
      <c r="BC929" s="15"/>
      <c r="BD929" s="15"/>
      <c r="BE929" s="15"/>
      <c r="BF929" s="15"/>
      <c r="BG929" s="15"/>
      <c r="BH929" s="15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5"/>
      <c r="DA929" s="15"/>
      <c r="DB929" s="15"/>
      <c r="DC929" s="15"/>
      <c r="DD929" s="15"/>
      <c r="DE929" s="15"/>
      <c r="DF929" s="15"/>
      <c r="DG929" s="15"/>
      <c r="DH929" s="15"/>
      <c r="DI929" s="15"/>
      <c r="DJ929" s="15"/>
      <c r="DK929" s="15"/>
      <c r="DL929" s="15"/>
      <c r="DM929" s="15"/>
      <c r="DN929" s="15"/>
      <c r="DO929" s="15"/>
      <c r="DP929" s="15"/>
      <c r="DQ929" s="15"/>
      <c r="DR929" s="15"/>
      <c r="DS929" s="15"/>
      <c r="DT929" s="15"/>
      <c r="DU929" s="15"/>
      <c r="DV929" s="15"/>
      <c r="DW929" s="15"/>
      <c r="DX929" s="15"/>
      <c r="DY929" s="15"/>
      <c r="DZ929" s="15"/>
      <c r="EA929" s="15"/>
      <c r="EB929" s="15"/>
      <c r="EC929" s="15"/>
      <c r="ED929" s="15"/>
      <c r="EE929" s="15"/>
      <c r="EF929" s="15"/>
      <c r="EG929" s="15"/>
      <c r="EH929" s="15"/>
      <c r="EI929" s="15"/>
      <c r="EJ929" s="15"/>
      <c r="EK929" s="15"/>
      <c r="EL929" s="15"/>
      <c r="EM929" s="15"/>
      <c r="EN929" s="15"/>
      <c r="EO929" s="15"/>
      <c r="EP929" s="15"/>
      <c r="EQ929" s="15"/>
      <c r="ER929" s="15"/>
      <c r="ES929" s="15"/>
      <c r="ET929" s="15"/>
      <c r="EU929" s="15"/>
      <c r="EV929" s="15"/>
      <c r="EW929" s="15"/>
      <c r="EX929" s="15"/>
      <c r="EY929" s="15"/>
      <c r="EZ929" s="15"/>
      <c r="FA929" s="15"/>
      <c r="FB929" s="15"/>
      <c r="FC929" s="15"/>
      <c r="FD929" s="15"/>
      <c r="FE929" s="15"/>
      <c r="FF929" s="15"/>
      <c r="FG929" s="15"/>
      <c r="FH929" s="15"/>
      <c r="FI929" s="15"/>
      <c r="FJ929" s="15"/>
      <c r="FK929" s="15"/>
      <c r="FL929" s="15"/>
      <c r="FM929" s="15"/>
      <c r="FN929" s="15"/>
      <c r="FO929" s="15"/>
      <c r="FP929" s="15"/>
      <c r="FQ929" s="15"/>
      <c r="FR929" s="15"/>
      <c r="FS929" s="15"/>
      <c r="FT929" s="15"/>
      <c r="FU929" s="15"/>
      <c r="FV929" s="15"/>
      <c r="FW929" s="15"/>
      <c r="FX929" s="15"/>
      <c r="FY929" s="15"/>
      <c r="FZ929" s="15"/>
      <c r="GA929" s="15"/>
      <c r="GB929" s="15"/>
      <c r="GC929" s="15"/>
      <c r="GD929" s="15"/>
      <c r="GE929" s="15"/>
      <c r="GF929" s="15"/>
      <c r="GG929" s="15"/>
      <c r="GH929" s="15"/>
      <c r="GI929" s="15"/>
      <c r="GJ929" s="15"/>
      <c r="GK929" s="15"/>
      <c r="GL929" s="15"/>
      <c r="GM929" s="15"/>
      <c r="GN929" s="15"/>
      <c r="GO929" s="15"/>
      <c r="GP929" s="15"/>
      <c r="GQ929" s="15"/>
      <c r="GR929" s="15"/>
      <c r="GS929" s="15"/>
      <c r="GT929" s="15"/>
      <c r="GU929" s="15"/>
      <c r="GV929" s="15"/>
      <c r="GW929" s="15"/>
      <c r="GX929" s="15"/>
      <c r="GY929" s="15"/>
    </row>
    <row r="930" spans="1:207" s="16" customFormat="1" ht="25.15" customHeight="1" x14ac:dyDescent="0.25">
      <c r="A930" s="69" t="s">
        <v>1592</v>
      </c>
      <c r="B930" s="45" t="s">
        <v>570</v>
      </c>
      <c r="C930" s="58">
        <v>1965</v>
      </c>
      <c r="D930" s="179" t="s">
        <v>232</v>
      </c>
      <c r="E930" s="179" t="s">
        <v>20</v>
      </c>
      <c r="F930" s="72">
        <v>5</v>
      </c>
      <c r="G930" s="72">
        <v>2</v>
      </c>
      <c r="H930" s="47">
        <f>I930+J930</f>
        <v>1440.49</v>
      </c>
      <c r="I930" s="47">
        <v>84</v>
      </c>
      <c r="J930" s="47">
        <v>1356.49</v>
      </c>
      <c r="K930" s="37">
        <f t="shared" si="184"/>
        <v>2200327.1999999997</v>
      </c>
      <c r="L930" s="44">
        <v>0</v>
      </c>
      <c r="M930" s="44">
        <v>0</v>
      </c>
      <c r="N930" s="44">
        <v>0</v>
      </c>
      <c r="O930" s="47">
        <f>'[1]Прод. прилож'!$C$1315</f>
        <v>2200327.1999999997</v>
      </c>
      <c r="P930" s="44">
        <f t="shared" si="185"/>
        <v>1527.485230720102</v>
      </c>
      <c r="Q930" s="50">
        <v>9673</v>
      </c>
      <c r="R930" s="69" t="s">
        <v>96</v>
      </c>
      <c r="S930" s="57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  <c r="DV930" s="15"/>
      <c r="DW930" s="15"/>
      <c r="DX930" s="15"/>
      <c r="DY930" s="15"/>
      <c r="DZ930" s="15"/>
      <c r="EA930" s="15"/>
      <c r="EB930" s="15"/>
      <c r="EC930" s="15"/>
      <c r="ED930" s="15"/>
      <c r="EE930" s="15"/>
      <c r="EF930" s="15"/>
      <c r="EG930" s="15"/>
      <c r="EH930" s="15"/>
      <c r="EI930" s="15"/>
      <c r="EJ930" s="15"/>
      <c r="EK930" s="15"/>
      <c r="EL930" s="15"/>
      <c r="EM930" s="15"/>
      <c r="EN930" s="15"/>
      <c r="EO930" s="15"/>
      <c r="EP930" s="15"/>
      <c r="EQ930" s="15"/>
      <c r="ER930" s="15"/>
      <c r="ES930" s="15"/>
      <c r="ET930" s="15"/>
      <c r="EU930" s="15"/>
      <c r="EV930" s="15"/>
      <c r="EW930" s="15"/>
      <c r="EX930" s="15"/>
      <c r="EY930" s="15"/>
      <c r="EZ930" s="15"/>
      <c r="FA930" s="15"/>
      <c r="FB930" s="15"/>
      <c r="FC930" s="15"/>
      <c r="FD930" s="15"/>
      <c r="FE930" s="15"/>
      <c r="FF930" s="15"/>
      <c r="FG930" s="15"/>
      <c r="FH930" s="15"/>
      <c r="FI930" s="15"/>
      <c r="FJ930" s="15"/>
      <c r="FK930" s="15"/>
      <c r="FL930" s="15"/>
      <c r="FM930" s="15"/>
      <c r="FN930" s="15"/>
      <c r="FO930" s="15"/>
      <c r="FP930" s="15"/>
      <c r="FQ930" s="15"/>
      <c r="FR930" s="15"/>
      <c r="FS930" s="15"/>
      <c r="FT930" s="15"/>
      <c r="FU930" s="15"/>
      <c r="FV930" s="15"/>
      <c r="FW930" s="15"/>
      <c r="FX930" s="15"/>
      <c r="FY930" s="15"/>
      <c r="FZ930" s="15"/>
      <c r="GA930" s="15"/>
      <c r="GB930" s="15"/>
      <c r="GC930" s="15"/>
      <c r="GD930" s="15"/>
      <c r="GE930" s="15"/>
      <c r="GF930" s="15"/>
      <c r="GG930" s="15"/>
      <c r="GH930" s="15"/>
      <c r="GI930" s="15"/>
      <c r="GJ930" s="15"/>
      <c r="GK930" s="15"/>
      <c r="GL930" s="15"/>
      <c r="GM930" s="15"/>
      <c r="GN930" s="15"/>
      <c r="GO930" s="15"/>
      <c r="GP930" s="15"/>
      <c r="GQ930" s="15"/>
      <c r="GR930" s="15"/>
      <c r="GS930" s="15"/>
      <c r="GT930" s="15"/>
      <c r="GU930" s="15"/>
      <c r="GV930" s="15"/>
      <c r="GW930" s="15"/>
      <c r="GX930" s="15"/>
      <c r="GY930" s="15"/>
    </row>
    <row r="931" spans="1:207" s="15" customFormat="1" ht="25.15" customHeight="1" x14ac:dyDescent="0.25">
      <c r="A931" s="69" t="s">
        <v>1593</v>
      </c>
      <c r="B931" s="45" t="s">
        <v>571</v>
      </c>
      <c r="C931" s="58">
        <v>1965</v>
      </c>
      <c r="D931" s="179" t="s">
        <v>232</v>
      </c>
      <c r="E931" s="179" t="s">
        <v>20</v>
      </c>
      <c r="F931" s="72">
        <v>5</v>
      </c>
      <c r="G931" s="72">
        <v>3</v>
      </c>
      <c r="H931" s="47">
        <f>I931+J931</f>
        <v>2539.8200000000002</v>
      </c>
      <c r="I931" s="47">
        <v>0</v>
      </c>
      <c r="J931" s="47">
        <v>2539.8200000000002</v>
      </c>
      <c r="K931" s="37">
        <f t="shared" si="184"/>
        <v>3412519.1999999997</v>
      </c>
      <c r="L931" s="44">
        <v>0</v>
      </c>
      <c r="M931" s="44">
        <v>0</v>
      </c>
      <c r="N931" s="44">
        <v>0</v>
      </c>
      <c r="O931" s="47">
        <f>'[1]Прод. прилож'!$C$1316</f>
        <v>3412519.1999999997</v>
      </c>
      <c r="P931" s="44">
        <f t="shared" si="185"/>
        <v>1343.6067122866973</v>
      </c>
      <c r="Q931" s="50">
        <v>9673</v>
      </c>
      <c r="R931" s="69" t="s">
        <v>96</v>
      </c>
      <c r="S931" s="57"/>
      <c r="T931" s="16"/>
      <c r="U931" s="16"/>
    </row>
    <row r="932" spans="1:207" s="16" customFormat="1" ht="25.15" customHeight="1" x14ac:dyDescent="0.25">
      <c r="A932" s="69" t="s">
        <v>1594</v>
      </c>
      <c r="B932" s="45" t="s">
        <v>572</v>
      </c>
      <c r="C932" s="179">
        <v>1965</v>
      </c>
      <c r="D932" s="179" t="s">
        <v>232</v>
      </c>
      <c r="E932" s="179" t="s">
        <v>20</v>
      </c>
      <c r="F932" s="72">
        <v>5</v>
      </c>
      <c r="G932" s="72">
        <v>2</v>
      </c>
      <c r="H932" s="47">
        <v>1598.59</v>
      </c>
      <c r="I932" s="47">
        <v>574.45000000000005</v>
      </c>
      <c r="J932" s="47">
        <v>1024.1400000000001</v>
      </c>
      <c r="K932" s="37">
        <f t="shared" si="184"/>
        <v>4453925</v>
      </c>
      <c r="L932" s="44">
        <v>0</v>
      </c>
      <c r="M932" s="44">
        <v>0</v>
      </c>
      <c r="N932" s="44">
        <v>0</v>
      </c>
      <c r="O932" s="47">
        <f>'[1]Прод. прилож'!$C$1317</f>
        <v>4453925</v>
      </c>
      <c r="P932" s="44">
        <f t="shared" si="185"/>
        <v>2786.158427113894</v>
      </c>
      <c r="Q932" s="50">
        <v>9673</v>
      </c>
      <c r="R932" s="69" t="s">
        <v>96</v>
      </c>
      <c r="S932" s="57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5"/>
      <c r="DC932" s="15"/>
      <c r="DD932" s="15"/>
      <c r="DE932" s="15"/>
      <c r="DF932" s="15"/>
      <c r="DG932" s="15"/>
      <c r="DH932" s="15"/>
      <c r="DI932" s="15"/>
      <c r="DJ932" s="15"/>
      <c r="DK932" s="15"/>
      <c r="DL932" s="15"/>
      <c r="DM932" s="15"/>
      <c r="DN932" s="15"/>
      <c r="DO932" s="15"/>
      <c r="DP932" s="15"/>
      <c r="DQ932" s="15"/>
      <c r="DR932" s="15"/>
      <c r="DS932" s="15"/>
      <c r="DT932" s="15"/>
      <c r="DU932" s="15"/>
      <c r="DV932" s="15"/>
      <c r="DW932" s="15"/>
      <c r="DX932" s="15"/>
      <c r="DY932" s="15"/>
      <c r="DZ932" s="15"/>
      <c r="EA932" s="15"/>
      <c r="EB932" s="15"/>
      <c r="EC932" s="15"/>
      <c r="ED932" s="15"/>
      <c r="EE932" s="15"/>
      <c r="EF932" s="15"/>
      <c r="EG932" s="15"/>
      <c r="EH932" s="15"/>
      <c r="EI932" s="15"/>
      <c r="EJ932" s="15"/>
      <c r="EK932" s="15"/>
      <c r="EL932" s="15"/>
      <c r="EM932" s="15"/>
      <c r="EN932" s="15"/>
      <c r="EO932" s="15"/>
      <c r="EP932" s="15"/>
      <c r="EQ932" s="15"/>
      <c r="ER932" s="15"/>
      <c r="ES932" s="15"/>
      <c r="ET932" s="15"/>
      <c r="EU932" s="15"/>
      <c r="EV932" s="15"/>
      <c r="EW932" s="15"/>
      <c r="EX932" s="15"/>
      <c r="EY932" s="15"/>
      <c r="EZ932" s="15"/>
      <c r="FA932" s="15"/>
      <c r="FB932" s="15"/>
      <c r="FC932" s="15"/>
      <c r="FD932" s="15"/>
      <c r="FE932" s="15"/>
      <c r="FF932" s="15"/>
      <c r="FG932" s="15"/>
      <c r="FH932" s="15"/>
      <c r="FI932" s="15"/>
      <c r="FJ932" s="15"/>
      <c r="FK932" s="15"/>
      <c r="FL932" s="15"/>
      <c r="FM932" s="15"/>
      <c r="FN932" s="15"/>
      <c r="FO932" s="15"/>
      <c r="FP932" s="15"/>
      <c r="FQ932" s="15"/>
      <c r="FR932" s="15"/>
      <c r="FS932" s="15"/>
      <c r="FT932" s="15"/>
      <c r="FU932" s="15"/>
      <c r="FV932" s="15"/>
      <c r="FW932" s="15"/>
      <c r="FX932" s="15"/>
      <c r="FY932" s="15"/>
      <c r="FZ932" s="15"/>
      <c r="GA932" s="15"/>
      <c r="GB932" s="15"/>
      <c r="GC932" s="15"/>
      <c r="GD932" s="15"/>
      <c r="GE932" s="15"/>
      <c r="GF932" s="15"/>
      <c r="GG932" s="15"/>
      <c r="GH932" s="15"/>
      <c r="GI932" s="15"/>
      <c r="GJ932" s="15"/>
      <c r="GK932" s="15"/>
      <c r="GL932" s="15"/>
      <c r="GM932" s="15"/>
      <c r="GN932" s="15"/>
      <c r="GO932" s="15"/>
      <c r="GP932" s="15"/>
      <c r="GQ932" s="15"/>
      <c r="GR932" s="15"/>
      <c r="GS932" s="15"/>
      <c r="GT932" s="15"/>
      <c r="GU932" s="15"/>
      <c r="GV932" s="15"/>
      <c r="GW932" s="15"/>
      <c r="GX932" s="15"/>
      <c r="GY932" s="15"/>
    </row>
    <row r="933" spans="1:207" s="16" customFormat="1" ht="25.15" customHeight="1" x14ac:dyDescent="0.25">
      <c r="A933" s="69" t="s">
        <v>1595</v>
      </c>
      <c r="B933" s="45" t="s">
        <v>573</v>
      </c>
      <c r="C933" s="58">
        <v>1964</v>
      </c>
      <c r="D933" s="179" t="s">
        <v>232</v>
      </c>
      <c r="E933" s="58" t="s">
        <v>20</v>
      </c>
      <c r="F933" s="72">
        <v>5</v>
      </c>
      <c r="G933" s="72">
        <v>3</v>
      </c>
      <c r="H933" s="47">
        <f t="shared" ref="H933:H938" si="186">I933+J933</f>
        <v>2024.42</v>
      </c>
      <c r="I933" s="47">
        <v>0</v>
      </c>
      <c r="J933" s="47">
        <v>2024.42</v>
      </c>
      <c r="K933" s="37">
        <f t="shared" si="184"/>
        <v>6572000</v>
      </c>
      <c r="L933" s="44">
        <v>0</v>
      </c>
      <c r="M933" s="44">
        <v>0</v>
      </c>
      <c r="N933" s="44">
        <v>0</v>
      </c>
      <c r="O933" s="47">
        <f>'[1]Прод. прилож'!$C$881</f>
        <v>6572000</v>
      </c>
      <c r="P933" s="44">
        <f t="shared" si="185"/>
        <v>3246.3619209452581</v>
      </c>
      <c r="Q933" s="50">
        <v>9673</v>
      </c>
      <c r="R933" s="69" t="s">
        <v>95</v>
      </c>
      <c r="S933" s="57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5"/>
      <c r="DC933" s="15"/>
      <c r="DD933" s="15"/>
      <c r="DE933" s="15"/>
      <c r="DF933" s="15"/>
      <c r="DG933" s="15"/>
      <c r="DH933" s="15"/>
      <c r="DI933" s="15"/>
      <c r="DJ933" s="15"/>
      <c r="DK933" s="15"/>
      <c r="DL933" s="15"/>
      <c r="DM933" s="15"/>
      <c r="DN933" s="15"/>
      <c r="DO933" s="15"/>
      <c r="DP933" s="15"/>
      <c r="DQ933" s="15"/>
      <c r="DR933" s="15"/>
      <c r="DS933" s="15"/>
      <c r="DT933" s="15"/>
      <c r="DU933" s="15"/>
      <c r="DV933" s="15"/>
      <c r="DW933" s="15"/>
      <c r="DX933" s="15"/>
      <c r="DY933" s="15"/>
      <c r="DZ933" s="15"/>
      <c r="EA933" s="15"/>
      <c r="EB933" s="15"/>
      <c r="EC933" s="15"/>
      <c r="ED933" s="15"/>
      <c r="EE933" s="15"/>
      <c r="EF933" s="15"/>
      <c r="EG933" s="15"/>
      <c r="EH933" s="15"/>
      <c r="EI933" s="15"/>
      <c r="EJ933" s="15"/>
      <c r="EK933" s="15"/>
      <c r="EL933" s="15"/>
      <c r="EM933" s="15"/>
      <c r="EN933" s="15"/>
      <c r="EO933" s="15"/>
      <c r="EP933" s="15"/>
      <c r="EQ933" s="15"/>
      <c r="ER933" s="15"/>
      <c r="ES933" s="15"/>
      <c r="ET933" s="15"/>
      <c r="EU933" s="15"/>
      <c r="EV933" s="15"/>
      <c r="EW933" s="15"/>
      <c r="EX933" s="15"/>
      <c r="EY933" s="15"/>
      <c r="EZ933" s="15"/>
      <c r="FA933" s="15"/>
      <c r="FB933" s="15"/>
      <c r="FC933" s="15"/>
      <c r="FD933" s="15"/>
      <c r="FE933" s="15"/>
      <c r="FF933" s="15"/>
      <c r="FG933" s="15"/>
      <c r="FH933" s="15"/>
      <c r="FI933" s="15"/>
      <c r="FJ933" s="15"/>
      <c r="FK933" s="15"/>
      <c r="FL933" s="15"/>
      <c r="FM933" s="15"/>
      <c r="FN933" s="15"/>
      <c r="FO933" s="15"/>
      <c r="FP933" s="15"/>
      <c r="FQ933" s="15"/>
      <c r="FR933" s="15"/>
      <c r="FS933" s="15"/>
      <c r="FT933" s="15"/>
      <c r="FU933" s="15"/>
      <c r="FV933" s="15"/>
      <c r="FW933" s="15"/>
      <c r="FX933" s="15"/>
      <c r="FY933" s="15"/>
      <c r="FZ933" s="15"/>
      <c r="GA933" s="15"/>
      <c r="GB933" s="15"/>
      <c r="GC933" s="15"/>
      <c r="GD933" s="15"/>
      <c r="GE933" s="15"/>
      <c r="GF933" s="15"/>
      <c r="GG933" s="15"/>
      <c r="GH933" s="15"/>
      <c r="GI933" s="15"/>
      <c r="GJ933" s="15"/>
      <c r="GK933" s="15"/>
      <c r="GL933" s="15"/>
      <c r="GM933" s="15"/>
      <c r="GN933" s="15"/>
      <c r="GO933" s="15"/>
      <c r="GP933" s="15"/>
      <c r="GQ933" s="15"/>
      <c r="GR933" s="15"/>
      <c r="GS933" s="15"/>
      <c r="GT933" s="15"/>
      <c r="GU933" s="15"/>
      <c r="GV933" s="15"/>
      <c r="GW933" s="15"/>
      <c r="GX933" s="15"/>
      <c r="GY933" s="15"/>
    </row>
    <row r="934" spans="1:207" s="16" customFormat="1" ht="25.15" customHeight="1" x14ac:dyDescent="0.25">
      <c r="A934" s="69" t="s">
        <v>1596</v>
      </c>
      <c r="B934" s="45" t="s">
        <v>574</v>
      </c>
      <c r="C934" s="58">
        <v>1962</v>
      </c>
      <c r="D934" s="179" t="s">
        <v>232</v>
      </c>
      <c r="E934" s="58" t="s">
        <v>20</v>
      </c>
      <c r="F934" s="72">
        <v>5</v>
      </c>
      <c r="G934" s="72">
        <v>4</v>
      </c>
      <c r="H934" s="47">
        <v>3891.8</v>
      </c>
      <c r="I934" s="47">
        <v>0</v>
      </c>
      <c r="J934" s="47">
        <v>2526.17</v>
      </c>
      <c r="K934" s="37">
        <f t="shared" si="184"/>
        <v>22700194.190000001</v>
      </c>
      <c r="L934" s="44">
        <v>0</v>
      </c>
      <c r="M934" s="44">
        <v>0</v>
      </c>
      <c r="N934" s="44">
        <v>0</v>
      </c>
      <c r="O934" s="47">
        <f>'[1]Прод. прилож'!$C$383</f>
        <v>22700194.190000001</v>
      </c>
      <c r="P934" s="44">
        <f t="shared" si="185"/>
        <v>5832.8265044452437</v>
      </c>
      <c r="Q934" s="50">
        <v>9673</v>
      </c>
      <c r="R934" s="69" t="s">
        <v>94</v>
      </c>
      <c r="S934" s="57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</row>
    <row r="935" spans="1:207" s="16" customFormat="1" ht="25.15" customHeight="1" x14ac:dyDescent="0.25">
      <c r="A935" s="69" t="s">
        <v>1597</v>
      </c>
      <c r="B935" s="45" t="s">
        <v>575</v>
      </c>
      <c r="C935" s="58">
        <v>1966</v>
      </c>
      <c r="D935" s="179" t="s">
        <v>232</v>
      </c>
      <c r="E935" s="58" t="s">
        <v>20</v>
      </c>
      <c r="F935" s="72">
        <v>5</v>
      </c>
      <c r="G935" s="72">
        <v>2</v>
      </c>
      <c r="H935" s="47">
        <f t="shared" si="186"/>
        <v>1258.8499999999999</v>
      </c>
      <c r="I935" s="47">
        <v>0</v>
      </c>
      <c r="J935" s="47">
        <v>1258.8499999999999</v>
      </c>
      <c r="K935" s="37">
        <f t="shared" si="184"/>
        <v>3720000</v>
      </c>
      <c r="L935" s="44">
        <v>0</v>
      </c>
      <c r="M935" s="44">
        <v>0</v>
      </c>
      <c r="N935" s="44">
        <v>0</v>
      </c>
      <c r="O935" s="47">
        <f>'[1]Прод. прилож'!$C$1318</f>
        <v>3720000</v>
      </c>
      <c r="P935" s="44">
        <f t="shared" si="185"/>
        <v>2955.0780474242365</v>
      </c>
      <c r="Q935" s="50">
        <v>9673</v>
      </c>
      <c r="R935" s="69" t="s">
        <v>96</v>
      </c>
      <c r="S935" s="57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  <c r="DV935" s="15"/>
      <c r="DW935" s="15"/>
      <c r="DX935" s="15"/>
      <c r="DY935" s="15"/>
      <c r="DZ935" s="15"/>
      <c r="EA935" s="15"/>
      <c r="EB935" s="15"/>
      <c r="EC935" s="15"/>
      <c r="ED935" s="15"/>
      <c r="EE935" s="15"/>
      <c r="EF935" s="15"/>
      <c r="EG935" s="15"/>
      <c r="EH935" s="15"/>
      <c r="EI935" s="15"/>
      <c r="EJ935" s="15"/>
      <c r="EK935" s="15"/>
      <c r="EL935" s="15"/>
      <c r="EM935" s="15"/>
      <c r="EN935" s="15"/>
      <c r="EO935" s="15"/>
      <c r="EP935" s="15"/>
      <c r="EQ935" s="15"/>
      <c r="ER935" s="15"/>
      <c r="ES935" s="15"/>
      <c r="ET935" s="15"/>
      <c r="EU935" s="15"/>
      <c r="EV935" s="15"/>
      <c r="EW935" s="15"/>
      <c r="EX935" s="15"/>
      <c r="EY935" s="15"/>
      <c r="EZ935" s="15"/>
      <c r="FA935" s="15"/>
      <c r="FB935" s="15"/>
      <c r="FC935" s="15"/>
      <c r="FD935" s="15"/>
      <c r="FE935" s="15"/>
      <c r="FF935" s="15"/>
      <c r="FG935" s="15"/>
      <c r="FH935" s="15"/>
      <c r="FI935" s="15"/>
      <c r="FJ935" s="15"/>
      <c r="FK935" s="15"/>
      <c r="FL935" s="15"/>
      <c r="FM935" s="15"/>
      <c r="FN935" s="15"/>
      <c r="FO935" s="15"/>
      <c r="FP935" s="15"/>
      <c r="FQ935" s="15"/>
      <c r="FR935" s="15"/>
      <c r="FS935" s="15"/>
      <c r="FT935" s="15"/>
      <c r="FU935" s="15"/>
      <c r="FV935" s="15"/>
      <c r="FW935" s="15"/>
      <c r="FX935" s="15"/>
      <c r="FY935" s="15"/>
      <c r="FZ935" s="15"/>
      <c r="GA935" s="15"/>
      <c r="GB935" s="15"/>
      <c r="GC935" s="15"/>
      <c r="GD935" s="15"/>
      <c r="GE935" s="15"/>
      <c r="GF935" s="15"/>
      <c r="GG935" s="15"/>
      <c r="GH935" s="15"/>
      <c r="GI935" s="15"/>
      <c r="GJ935" s="15"/>
      <c r="GK935" s="15"/>
      <c r="GL935" s="15"/>
      <c r="GM935" s="15"/>
      <c r="GN935" s="15"/>
      <c r="GO935" s="15"/>
      <c r="GP935" s="15"/>
      <c r="GQ935" s="15"/>
      <c r="GR935" s="15"/>
      <c r="GS935" s="15"/>
      <c r="GT935" s="15"/>
      <c r="GU935" s="15"/>
      <c r="GV935" s="15"/>
      <c r="GW935" s="15"/>
      <c r="GX935" s="15"/>
      <c r="GY935" s="15"/>
    </row>
    <row r="936" spans="1:207" s="15" customFormat="1" ht="25.15" customHeight="1" x14ac:dyDescent="0.25">
      <c r="A936" s="69" t="s">
        <v>1598</v>
      </c>
      <c r="B936" s="45" t="s">
        <v>576</v>
      </c>
      <c r="C936" s="58">
        <v>1965</v>
      </c>
      <c r="D936" s="179" t="s">
        <v>232</v>
      </c>
      <c r="E936" s="179" t="s">
        <v>20</v>
      </c>
      <c r="F936" s="72">
        <v>5</v>
      </c>
      <c r="G936" s="72">
        <v>2</v>
      </c>
      <c r="H936" s="47">
        <f t="shared" si="186"/>
        <v>1358.08</v>
      </c>
      <c r="I936" s="47">
        <v>30.8</v>
      </c>
      <c r="J936" s="47">
        <v>1327.28</v>
      </c>
      <c r="K936" s="37">
        <f t="shared" si="184"/>
        <v>3720000</v>
      </c>
      <c r="L936" s="44">
        <v>0</v>
      </c>
      <c r="M936" s="44">
        <v>0</v>
      </c>
      <c r="N936" s="44">
        <v>0</v>
      </c>
      <c r="O936" s="47">
        <f>'[1]Прод. прилож'!$C$1319</f>
        <v>3720000</v>
      </c>
      <c r="P936" s="44">
        <f t="shared" si="185"/>
        <v>2739.1611687087657</v>
      </c>
      <c r="Q936" s="50">
        <v>9673</v>
      </c>
      <c r="R936" s="69" t="s">
        <v>96</v>
      </c>
      <c r="S936" s="57"/>
      <c r="T936" s="16"/>
      <c r="U936" s="16"/>
    </row>
    <row r="937" spans="1:207" s="15" customFormat="1" ht="25.15" customHeight="1" x14ac:dyDescent="0.25">
      <c r="A937" s="69" t="s">
        <v>1599</v>
      </c>
      <c r="B937" s="45" t="s">
        <v>577</v>
      </c>
      <c r="C937" s="58">
        <v>1967</v>
      </c>
      <c r="D937" s="179" t="s">
        <v>232</v>
      </c>
      <c r="E937" s="58" t="s">
        <v>20</v>
      </c>
      <c r="F937" s="72">
        <v>4</v>
      </c>
      <c r="G937" s="72">
        <v>2</v>
      </c>
      <c r="H937" s="47">
        <f t="shared" si="186"/>
        <v>1250.8</v>
      </c>
      <c r="I937" s="47">
        <v>240.2</v>
      </c>
      <c r="J937" s="47">
        <v>1010.6</v>
      </c>
      <c r="K937" s="37">
        <f t="shared" si="184"/>
        <v>3937000</v>
      </c>
      <c r="L937" s="44">
        <v>0</v>
      </c>
      <c r="M937" s="44">
        <v>0</v>
      </c>
      <c r="N937" s="44">
        <v>0</v>
      </c>
      <c r="O937" s="47">
        <f>'[1]Прод. прилож'!$C$1320</f>
        <v>3937000</v>
      </c>
      <c r="P937" s="44">
        <f t="shared" si="185"/>
        <v>3147.5855452510395</v>
      </c>
      <c r="Q937" s="50">
        <v>9673</v>
      </c>
      <c r="R937" s="69" t="s">
        <v>96</v>
      </c>
      <c r="S937" s="57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DC937" s="16"/>
      <c r="DD937" s="16"/>
      <c r="DE937" s="16"/>
      <c r="DF937" s="16"/>
      <c r="DG937" s="16"/>
      <c r="DH937" s="16"/>
      <c r="DI937" s="16"/>
      <c r="DJ937" s="16"/>
      <c r="DK937" s="16"/>
      <c r="DL937" s="16"/>
      <c r="DM937" s="16"/>
      <c r="DN937" s="16"/>
      <c r="DO937" s="16"/>
      <c r="DP937" s="16"/>
      <c r="DQ937" s="16"/>
      <c r="DR937" s="16"/>
      <c r="DS937" s="16"/>
      <c r="DT937" s="16"/>
      <c r="DU937" s="16"/>
      <c r="DV937" s="16"/>
      <c r="DW937" s="16"/>
      <c r="DX937" s="16"/>
      <c r="DY937" s="16"/>
      <c r="DZ937" s="16"/>
      <c r="EA937" s="16"/>
      <c r="EB937" s="16"/>
      <c r="EC937" s="16"/>
      <c r="ED937" s="16"/>
      <c r="EE937" s="16"/>
      <c r="EF937" s="16"/>
      <c r="EG937" s="16"/>
      <c r="EH937" s="16"/>
      <c r="EI937" s="16"/>
      <c r="EJ937" s="16"/>
      <c r="EK937" s="16"/>
      <c r="EL937" s="16"/>
      <c r="EM937" s="16"/>
      <c r="EN937" s="16"/>
      <c r="EO937" s="16"/>
      <c r="EP937" s="16"/>
      <c r="EQ937" s="16"/>
      <c r="ER937" s="16"/>
      <c r="ES937" s="16"/>
      <c r="ET937" s="16"/>
      <c r="EU937" s="16"/>
      <c r="EV937" s="16"/>
      <c r="EW937" s="16"/>
      <c r="EX937" s="16"/>
      <c r="EY937" s="16"/>
      <c r="EZ937" s="16"/>
      <c r="FA937" s="16"/>
      <c r="FB937" s="16"/>
      <c r="FC937" s="16"/>
      <c r="FD937" s="16"/>
      <c r="FE937" s="16"/>
      <c r="FF937" s="16"/>
      <c r="FG937" s="16"/>
      <c r="FH937" s="16"/>
      <c r="FI937" s="16"/>
      <c r="FJ937" s="16"/>
      <c r="FK937" s="16"/>
      <c r="FL937" s="16"/>
      <c r="FM937" s="16"/>
      <c r="FN937" s="16"/>
      <c r="FO937" s="16"/>
      <c r="FP937" s="16"/>
      <c r="FQ937" s="16"/>
      <c r="FR937" s="16"/>
      <c r="FS937" s="16"/>
      <c r="FT937" s="16"/>
      <c r="FU937" s="16"/>
      <c r="FV937" s="16"/>
      <c r="FW937" s="16"/>
      <c r="FX937" s="16"/>
      <c r="FY937" s="16"/>
      <c r="FZ937" s="16"/>
      <c r="GA937" s="16"/>
      <c r="GB937" s="16"/>
      <c r="GC937" s="16"/>
      <c r="GD937" s="16"/>
      <c r="GE937" s="16"/>
      <c r="GF937" s="16"/>
      <c r="GG937" s="16"/>
      <c r="GH937" s="16"/>
      <c r="GI937" s="16"/>
      <c r="GJ937" s="16"/>
      <c r="GK937" s="16"/>
      <c r="GL937" s="16"/>
      <c r="GM937" s="16"/>
      <c r="GN937" s="16"/>
      <c r="GO937" s="16"/>
      <c r="GP937" s="16"/>
      <c r="GQ937" s="16"/>
      <c r="GR937" s="16"/>
      <c r="GS937" s="16"/>
      <c r="GT937" s="16"/>
      <c r="GU937" s="16"/>
      <c r="GV937" s="16"/>
      <c r="GW937" s="16"/>
      <c r="GX937" s="16"/>
      <c r="GY937" s="16"/>
    </row>
    <row r="938" spans="1:207" s="15" customFormat="1" ht="25.15" customHeight="1" x14ac:dyDescent="0.25">
      <c r="A938" s="69" t="s">
        <v>1600</v>
      </c>
      <c r="B938" s="45" t="s">
        <v>578</v>
      </c>
      <c r="C938" s="58">
        <v>1964</v>
      </c>
      <c r="D938" s="179" t="s">
        <v>232</v>
      </c>
      <c r="E938" s="58" t="s">
        <v>20</v>
      </c>
      <c r="F938" s="72">
        <v>5</v>
      </c>
      <c r="G938" s="72">
        <v>3</v>
      </c>
      <c r="H938" s="47">
        <f t="shared" si="186"/>
        <v>1980.55</v>
      </c>
      <c r="I938" s="47">
        <v>0</v>
      </c>
      <c r="J938" s="47">
        <v>1980.55</v>
      </c>
      <c r="K938" s="37">
        <f t="shared" si="184"/>
        <v>8432000</v>
      </c>
      <c r="L938" s="44">
        <v>0</v>
      </c>
      <c r="M938" s="44">
        <v>0</v>
      </c>
      <c r="N938" s="44">
        <v>0</v>
      </c>
      <c r="O938" s="47">
        <f>'[1]Прод. прилож'!$C$882</f>
        <v>8432000</v>
      </c>
      <c r="P938" s="44">
        <f t="shared" si="185"/>
        <v>4257.4032465729215</v>
      </c>
      <c r="Q938" s="50">
        <v>9673</v>
      </c>
      <c r="R938" s="69" t="s">
        <v>95</v>
      </c>
      <c r="S938" s="57"/>
      <c r="T938" s="16"/>
      <c r="U938" s="16"/>
    </row>
    <row r="939" spans="1:207" s="15" customFormat="1" ht="25.15" customHeight="1" x14ac:dyDescent="0.25">
      <c r="A939" s="69" t="s">
        <v>1601</v>
      </c>
      <c r="B939" s="45" t="s">
        <v>2024</v>
      </c>
      <c r="C939" s="58">
        <v>1994</v>
      </c>
      <c r="D939" s="179" t="s">
        <v>232</v>
      </c>
      <c r="E939" s="58" t="s">
        <v>20</v>
      </c>
      <c r="F939" s="72">
        <v>9</v>
      </c>
      <c r="G939" s="72">
        <v>1</v>
      </c>
      <c r="H939" s="47">
        <v>7548.8</v>
      </c>
      <c r="I939" s="47">
        <v>208.9</v>
      </c>
      <c r="J939" s="47">
        <v>4350.8</v>
      </c>
      <c r="K939" s="37">
        <f t="shared" si="184"/>
        <v>5600000</v>
      </c>
      <c r="L939" s="44">
        <v>0</v>
      </c>
      <c r="M939" s="44">
        <v>0</v>
      </c>
      <c r="N939" s="44">
        <v>0</v>
      </c>
      <c r="O939" s="47">
        <f>'[1]Прод. прилож'!$C$883</f>
        <v>5600000</v>
      </c>
      <c r="P939" s="44">
        <f t="shared" si="185"/>
        <v>741.839762611276</v>
      </c>
      <c r="Q939" s="50">
        <v>9673</v>
      </c>
      <c r="R939" s="69" t="s">
        <v>95</v>
      </c>
      <c r="S939" s="57"/>
      <c r="T939" s="16"/>
      <c r="U939" s="16"/>
    </row>
    <row r="940" spans="1:207" s="15" customFormat="1" ht="25.15" customHeight="1" x14ac:dyDescent="0.25">
      <c r="A940" s="69" t="s">
        <v>1602</v>
      </c>
      <c r="B940" s="45" t="s">
        <v>579</v>
      </c>
      <c r="C940" s="179">
        <v>1959</v>
      </c>
      <c r="D940" s="179" t="s">
        <v>232</v>
      </c>
      <c r="E940" s="179" t="s">
        <v>20</v>
      </c>
      <c r="F940" s="72">
        <v>5</v>
      </c>
      <c r="G940" s="72">
        <v>2</v>
      </c>
      <c r="H940" s="47">
        <v>1980.2</v>
      </c>
      <c r="I940" s="47">
        <v>277.16000000000003</v>
      </c>
      <c r="J940" s="47">
        <v>1338.7</v>
      </c>
      <c r="K940" s="37">
        <f t="shared" si="184"/>
        <v>18181288.239999998</v>
      </c>
      <c r="L940" s="44">
        <v>0</v>
      </c>
      <c r="M940" s="44">
        <v>0</v>
      </c>
      <c r="N940" s="44">
        <v>0</v>
      </c>
      <c r="O940" s="47">
        <f>'[1]Прод. прилож'!$C$384</f>
        <v>18181288.239999998</v>
      </c>
      <c r="P940" s="44">
        <f t="shared" si="185"/>
        <v>9181.5413796586199</v>
      </c>
      <c r="Q940" s="50">
        <v>9673</v>
      </c>
      <c r="R940" s="69" t="s">
        <v>94</v>
      </c>
      <c r="S940" s="57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  <c r="DQ940" s="16"/>
      <c r="DR940" s="16"/>
      <c r="DS940" s="16"/>
      <c r="DT940" s="16"/>
      <c r="DU940" s="16"/>
      <c r="DV940" s="16"/>
      <c r="DW940" s="16"/>
      <c r="DX940" s="16"/>
      <c r="DY940" s="16"/>
      <c r="DZ940" s="16"/>
      <c r="EA940" s="16"/>
      <c r="EB940" s="16"/>
      <c r="EC940" s="16"/>
      <c r="ED940" s="16"/>
      <c r="EE940" s="16"/>
      <c r="EF940" s="16"/>
      <c r="EG940" s="16"/>
      <c r="EH940" s="16"/>
      <c r="EI940" s="16"/>
      <c r="EJ940" s="16"/>
      <c r="EK940" s="16"/>
      <c r="EL940" s="16"/>
      <c r="EM940" s="16"/>
      <c r="EN940" s="16"/>
      <c r="EO940" s="16"/>
      <c r="EP940" s="16"/>
      <c r="EQ940" s="16"/>
      <c r="ER940" s="16"/>
      <c r="ES940" s="16"/>
      <c r="ET940" s="16"/>
      <c r="EU940" s="16"/>
      <c r="EV940" s="16"/>
      <c r="EW940" s="16"/>
      <c r="EX940" s="16"/>
      <c r="EY940" s="16"/>
      <c r="EZ940" s="16"/>
      <c r="FA940" s="16"/>
      <c r="FB940" s="16"/>
      <c r="FC940" s="16"/>
      <c r="FD940" s="16"/>
      <c r="FE940" s="16"/>
      <c r="FF940" s="16"/>
      <c r="FG940" s="16"/>
      <c r="FH940" s="16"/>
      <c r="FI940" s="16"/>
      <c r="FJ940" s="16"/>
      <c r="FK940" s="16"/>
      <c r="FL940" s="16"/>
      <c r="FM940" s="16"/>
      <c r="FN940" s="16"/>
      <c r="FO940" s="16"/>
      <c r="FP940" s="16"/>
      <c r="FQ940" s="16"/>
      <c r="FR940" s="16"/>
      <c r="FS940" s="16"/>
      <c r="FT940" s="16"/>
      <c r="FU940" s="16"/>
      <c r="FV940" s="16"/>
      <c r="FW940" s="16"/>
      <c r="FX940" s="16"/>
      <c r="FY940" s="16"/>
      <c r="FZ940" s="16"/>
      <c r="GA940" s="16"/>
      <c r="GB940" s="16"/>
      <c r="GC940" s="16"/>
      <c r="GD940" s="16"/>
      <c r="GE940" s="16"/>
      <c r="GF940" s="16"/>
      <c r="GG940" s="16"/>
      <c r="GH940" s="16"/>
      <c r="GI940" s="16"/>
      <c r="GJ940" s="16"/>
      <c r="GK940" s="16"/>
      <c r="GL940" s="16"/>
      <c r="GM940" s="16"/>
      <c r="GN940" s="16"/>
      <c r="GO940" s="16"/>
      <c r="GP940" s="16"/>
      <c r="GQ940" s="16"/>
      <c r="GR940" s="16"/>
      <c r="GS940" s="16"/>
      <c r="GT940" s="16"/>
      <c r="GU940" s="16"/>
      <c r="GV940" s="16"/>
      <c r="GW940" s="16"/>
      <c r="GX940" s="16"/>
      <c r="GY940" s="16"/>
    </row>
    <row r="941" spans="1:207" s="15" customFormat="1" ht="25.15" customHeight="1" x14ac:dyDescent="0.25">
      <c r="A941" s="69" t="s">
        <v>1603</v>
      </c>
      <c r="B941" s="45" t="s">
        <v>580</v>
      </c>
      <c r="C941" s="58">
        <v>1941</v>
      </c>
      <c r="D941" s="179" t="s">
        <v>232</v>
      </c>
      <c r="E941" s="179" t="s">
        <v>20</v>
      </c>
      <c r="F941" s="72">
        <v>4</v>
      </c>
      <c r="G941" s="72">
        <v>3</v>
      </c>
      <c r="H941" s="47">
        <f>I941+J941</f>
        <v>2677.29</v>
      </c>
      <c r="I941" s="47">
        <v>477.1</v>
      </c>
      <c r="J941" s="47">
        <v>2200.19</v>
      </c>
      <c r="K941" s="37">
        <f t="shared" si="184"/>
        <v>10917478.83</v>
      </c>
      <c r="L941" s="44">
        <v>0</v>
      </c>
      <c r="M941" s="44">
        <v>0</v>
      </c>
      <c r="N941" s="44">
        <v>0</v>
      </c>
      <c r="O941" s="47">
        <f>'[1]Прод. прилож'!$C$386</f>
        <v>10917478.83</v>
      </c>
      <c r="P941" s="44">
        <f t="shared" si="185"/>
        <v>4077.8095873065677</v>
      </c>
      <c r="Q941" s="50">
        <v>9673</v>
      </c>
      <c r="R941" s="69" t="s">
        <v>94</v>
      </c>
      <c r="S941" s="57"/>
      <c r="T941" s="16"/>
      <c r="U941" s="16"/>
    </row>
    <row r="942" spans="1:207" s="120" customFormat="1" ht="27" customHeight="1" x14ac:dyDescent="0.25">
      <c r="A942" s="69" t="s">
        <v>1604</v>
      </c>
      <c r="B942" s="45" t="s">
        <v>2190</v>
      </c>
      <c r="C942" s="72">
        <v>1960</v>
      </c>
      <c r="D942" s="179" t="s">
        <v>232</v>
      </c>
      <c r="E942" s="179" t="s">
        <v>20</v>
      </c>
      <c r="F942" s="71">
        <v>5</v>
      </c>
      <c r="G942" s="71">
        <v>9</v>
      </c>
      <c r="H942" s="50">
        <v>10097.799999999999</v>
      </c>
      <c r="I942" s="50">
        <v>1803.7</v>
      </c>
      <c r="J942" s="50">
        <v>7275.2</v>
      </c>
      <c r="K942" s="37">
        <f t="shared" ref="K942" si="187">SUM(L942:O942)</f>
        <v>40244102.5</v>
      </c>
      <c r="L942" s="47">
        <v>0</v>
      </c>
      <c r="M942" s="47">
        <v>0</v>
      </c>
      <c r="N942" s="47">
        <v>0</v>
      </c>
      <c r="O942" s="44">
        <f>'[1]Прод. прилож'!$C$385</f>
        <v>40244102.5</v>
      </c>
      <c r="P942" s="50">
        <f t="shared" si="185"/>
        <v>3985.4327180177866</v>
      </c>
      <c r="Q942" s="37">
        <v>9673</v>
      </c>
      <c r="R942" s="56" t="s">
        <v>94</v>
      </c>
    </row>
    <row r="943" spans="1:207" s="15" customFormat="1" ht="25.15" customHeight="1" x14ac:dyDescent="0.25">
      <c r="A943" s="69" t="s">
        <v>1605</v>
      </c>
      <c r="B943" s="45" t="s">
        <v>581</v>
      </c>
      <c r="C943" s="58">
        <v>1962</v>
      </c>
      <c r="D943" s="179" t="s">
        <v>232</v>
      </c>
      <c r="E943" s="58" t="s">
        <v>20</v>
      </c>
      <c r="F943" s="72">
        <v>5</v>
      </c>
      <c r="G943" s="72">
        <v>4</v>
      </c>
      <c r="H943" s="47">
        <v>4361.3</v>
      </c>
      <c r="I943" s="47">
        <v>404.4</v>
      </c>
      <c r="J943" s="47">
        <v>3006.79</v>
      </c>
      <c r="K943" s="37">
        <f t="shared" si="184"/>
        <v>17049053.370000001</v>
      </c>
      <c r="L943" s="44">
        <v>0</v>
      </c>
      <c r="M943" s="44">
        <v>0</v>
      </c>
      <c r="N943" s="44">
        <v>0</v>
      </c>
      <c r="O943" s="47">
        <f>'[1]Прод. прилож'!$C$387</f>
        <v>17049053.370000001</v>
      </c>
      <c r="P943" s="44">
        <f t="shared" si="185"/>
        <v>3909.167764198748</v>
      </c>
      <c r="Q943" s="50">
        <v>9673</v>
      </c>
      <c r="R943" s="69" t="s">
        <v>94</v>
      </c>
      <c r="S943" s="57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  <c r="DQ943" s="16"/>
      <c r="DR943" s="16"/>
      <c r="DS943" s="16"/>
      <c r="DT943" s="16"/>
      <c r="DU943" s="16"/>
      <c r="DV943" s="16"/>
      <c r="DW943" s="16"/>
      <c r="DX943" s="16"/>
      <c r="DY943" s="16"/>
      <c r="DZ943" s="16"/>
      <c r="EA943" s="16"/>
      <c r="EB943" s="16"/>
      <c r="EC943" s="16"/>
      <c r="ED943" s="16"/>
      <c r="EE943" s="16"/>
      <c r="EF943" s="16"/>
      <c r="EG943" s="16"/>
      <c r="EH943" s="16"/>
      <c r="EI943" s="16"/>
      <c r="EJ943" s="16"/>
      <c r="EK943" s="16"/>
      <c r="EL943" s="16"/>
      <c r="EM943" s="16"/>
      <c r="EN943" s="16"/>
      <c r="EO943" s="16"/>
      <c r="EP943" s="16"/>
      <c r="EQ943" s="16"/>
      <c r="ER943" s="16"/>
      <c r="ES943" s="16"/>
      <c r="ET943" s="16"/>
      <c r="EU943" s="16"/>
      <c r="EV943" s="16"/>
      <c r="EW943" s="16"/>
      <c r="EX943" s="16"/>
      <c r="EY943" s="16"/>
      <c r="EZ943" s="16"/>
      <c r="FA943" s="16"/>
      <c r="FB943" s="16"/>
      <c r="FC943" s="16"/>
      <c r="FD943" s="16"/>
      <c r="FE943" s="16"/>
      <c r="FF943" s="16"/>
      <c r="FG943" s="16"/>
      <c r="FH943" s="16"/>
      <c r="FI943" s="16"/>
      <c r="FJ943" s="16"/>
      <c r="FK943" s="16"/>
      <c r="FL943" s="16"/>
      <c r="FM943" s="16"/>
      <c r="FN943" s="16"/>
      <c r="FO943" s="16"/>
      <c r="FP943" s="16"/>
      <c r="FQ943" s="16"/>
      <c r="FR943" s="16"/>
      <c r="FS943" s="16"/>
      <c r="FT943" s="16"/>
      <c r="FU943" s="16"/>
      <c r="FV943" s="16"/>
      <c r="FW943" s="16"/>
      <c r="FX943" s="16"/>
      <c r="FY943" s="16"/>
      <c r="FZ943" s="16"/>
      <c r="GA943" s="16"/>
      <c r="GB943" s="16"/>
      <c r="GC943" s="16"/>
      <c r="GD943" s="16"/>
      <c r="GE943" s="16"/>
      <c r="GF943" s="16"/>
      <c r="GG943" s="16"/>
      <c r="GH943" s="16"/>
      <c r="GI943" s="16"/>
      <c r="GJ943" s="16"/>
      <c r="GK943" s="16"/>
      <c r="GL943" s="16"/>
      <c r="GM943" s="16"/>
      <c r="GN943" s="16"/>
      <c r="GO943" s="16"/>
      <c r="GP943" s="16"/>
      <c r="GQ943" s="16"/>
      <c r="GR943" s="16"/>
      <c r="GS943" s="16"/>
      <c r="GT943" s="16"/>
      <c r="GU943" s="16"/>
      <c r="GV943" s="16"/>
      <c r="GW943" s="16"/>
      <c r="GX943" s="16"/>
      <c r="GY943" s="16"/>
    </row>
    <row r="944" spans="1:207" s="15" customFormat="1" ht="25.15" customHeight="1" x14ac:dyDescent="0.25">
      <c r="A944" s="69" t="s">
        <v>1606</v>
      </c>
      <c r="B944" s="45" t="s">
        <v>2022</v>
      </c>
      <c r="C944" s="72">
        <v>1961</v>
      </c>
      <c r="D944" s="179" t="s">
        <v>232</v>
      </c>
      <c r="E944" s="179" t="s">
        <v>20</v>
      </c>
      <c r="F944" s="71">
        <v>5</v>
      </c>
      <c r="G944" s="71">
        <v>2</v>
      </c>
      <c r="H944" s="50">
        <v>2005</v>
      </c>
      <c r="I944" s="50">
        <v>104.6</v>
      </c>
      <c r="J944" s="50">
        <v>1669.26</v>
      </c>
      <c r="K944" s="37">
        <f t="shared" si="184"/>
        <v>3394465</v>
      </c>
      <c r="L944" s="47">
        <v>0</v>
      </c>
      <c r="M944" s="47">
        <v>0</v>
      </c>
      <c r="N944" s="47">
        <v>0</v>
      </c>
      <c r="O944" s="44">
        <f>'[1]Прод. прилож'!$C$388</f>
        <v>3394465</v>
      </c>
      <c r="P944" s="50">
        <f t="shared" si="185"/>
        <v>1693</v>
      </c>
      <c r="Q944" s="37">
        <v>9673</v>
      </c>
      <c r="R944" s="69" t="s">
        <v>94</v>
      </c>
      <c r="S944" s="121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20"/>
      <c r="AV944" s="120"/>
      <c r="AW944" s="120"/>
      <c r="AX944" s="120"/>
      <c r="AY944" s="120"/>
      <c r="AZ944" s="120"/>
      <c r="BA944" s="120"/>
      <c r="BB944" s="120"/>
      <c r="BC944" s="120"/>
      <c r="BD944" s="120"/>
      <c r="BE944" s="120"/>
      <c r="BF944" s="120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20"/>
      <c r="BS944" s="120"/>
      <c r="BT944" s="120"/>
      <c r="BU944" s="120"/>
      <c r="BV944" s="120"/>
      <c r="BW944" s="120"/>
      <c r="BX944" s="120"/>
      <c r="BY944" s="120"/>
      <c r="BZ944" s="120"/>
      <c r="CA944" s="120"/>
      <c r="CB944" s="120"/>
      <c r="CC944" s="120"/>
      <c r="CD944" s="120"/>
      <c r="CE944" s="120"/>
      <c r="CF944" s="120"/>
      <c r="CG944" s="120"/>
      <c r="CH944" s="120"/>
      <c r="CI944" s="120"/>
      <c r="CJ944" s="120"/>
      <c r="CK944" s="120"/>
      <c r="CL944" s="120"/>
      <c r="CM944" s="120"/>
      <c r="CN944" s="120"/>
      <c r="CO944" s="120"/>
      <c r="CP944" s="120"/>
      <c r="CQ944" s="120"/>
      <c r="CR944" s="120"/>
      <c r="CS944" s="120"/>
      <c r="CT944" s="120"/>
      <c r="CU944" s="120"/>
      <c r="CV944" s="120"/>
      <c r="CW944" s="120"/>
      <c r="CX944" s="120"/>
      <c r="CY944" s="120"/>
      <c r="CZ944" s="120"/>
      <c r="DA944" s="120"/>
      <c r="DB944" s="120"/>
      <c r="DC944" s="120"/>
      <c r="DD944" s="120"/>
      <c r="DE944" s="120"/>
      <c r="DF944" s="120"/>
      <c r="DG944" s="120"/>
      <c r="DH944" s="120"/>
      <c r="DI944" s="120"/>
      <c r="DJ944" s="120"/>
      <c r="DK944" s="120"/>
      <c r="DL944" s="120"/>
      <c r="DM944" s="120"/>
      <c r="DN944" s="120"/>
      <c r="DO944" s="120"/>
      <c r="DP944" s="120"/>
      <c r="DQ944" s="120"/>
      <c r="DR944" s="120"/>
      <c r="DS944" s="120"/>
      <c r="DT944" s="120"/>
      <c r="DU944" s="120"/>
      <c r="DV944" s="120"/>
      <c r="DW944" s="120"/>
      <c r="DX944" s="120"/>
      <c r="DY944" s="120"/>
      <c r="DZ944" s="120"/>
      <c r="EA944" s="120"/>
      <c r="EB944" s="120"/>
      <c r="EC944" s="120"/>
      <c r="ED944" s="120"/>
      <c r="EE944" s="120"/>
      <c r="EF944" s="120"/>
      <c r="EG944" s="120"/>
      <c r="EH944" s="120"/>
      <c r="EI944" s="120"/>
      <c r="EJ944" s="120"/>
      <c r="EK944" s="120"/>
      <c r="EL944" s="120"/>
      <c r="EM944" s="120"/>
      <c r="EN944" s="120"/>
      <c r="EO944" s="120"/>
      <c r="EP944" s="120"/>
      <c r="EQ944" s="120"/>
      <c r="ER944" s="120"/>
      <c r="ES944" s="120"/>
      <c r="ET944" s="120"/>
      <c r="EU944" s="120"/>
      <c r="EV944" s="120"/>
      <c r="EW944" s="120"/>
      <c r="EX944" s="120"/>
      <c r="EY944" s="120"/>
      <c r="EZ944" s="120"/>
      <c r="FA944" s="120"/>
      <c r="FB944" s="120"/>
      <c r="FC944" s="120"/>
      <c r="FD944" s="120"/>
      <c r="FE944" s="120"/>
      <c r="FF944" s="120"/>
      <c r="FG944" s="120"/>
      <c r="FH944" s="120"/>
      <c r="FI944" s="120"/>
      <c r="FJ944" s="120"/>
      <c r="FK944" s="120"/>
      <c r="FL944" s="120"/>
      <c r="FM944" s="120"/>
      <c r="FN944" s="120"/>
      <c r="FO944" s="120"/>
      <c r="FP944" s="120"/>
      <c r="FQ944" s="120"/>
      <c r="FR944" s="120"/>
      <c r="FS944" s="120"/>
      <c r="FT944" s="120"/>
      <c r="FU944" s="120"/>
      <c r="FV944" s="120"/>
      <c r="FW944" s="120"/>
      <c r="FX944" s="120"/>
      <c r="FY944" s="120"/>
      <c r="FZ944" s="120"/>
      <c r="GA944" s="120"/>
      <c r="GB944" s="120"/>
      <c r="GC944" s="120"/>
      <c r="GD944" s="120"/>
      <c r="GE944" s="120"/>
      <c r="GF944" s="120"/>
      <c r="GG944" s="120"/>
      <c r="GH944" s="120"/>
      <c r="GI944" s="120"/>
      <c r="GJ944" s="120"/>
      <c r="GK944" s="120"/>
      <c r="GL944" s="120"/>
      <c r="GM944" s="120"/>
      <c r="GN944" s="120"/>
      <c r="GO944" s="120"/>
      <c r="GP944" s="120"/>
      <c r="GQ944" s="120"/>
      <c r="GR944" s="120"/>
      <c r="GS944" s="120"/>
      <c r="GT944" s="120"/>
      <c r="GU944" s="120"/>
      <c r="GV944" s="120"/>
      <c r="GW944" s="120"/>
      <c r="GX944" s="120"/>
      <c r="GY944" s="120"/>
    </row>
    <row r="945" spans="1:207" s="15" customFormat="1" ht="25.15" customHeight="1" x14ac:dyDescent="0.25">
      <c r="A945" s="69" t="s">
        <v>1607</v>
      </c>
      <c r="B945" s="45" t="s">
        <v>582</v>
      </c>
      <c r="C945" s="58">
        <v>1962</v>
      </c>
      <c r="D945" s="179" t="s">
        <v>232</v>
      </c>
      <c r="E945" s="58" t="s">
        <v>20</v>
      </c>
      <c r="F945" s="72">
        <v>2</v>
      </c>
      <c r="G945" s="72">
        <v>1</v>
      </c>
      <c r="H945" s="47">
        <v>309.2</v>
      </c>
      <c r="I945" s="47">
        <v>23.7</v>
      </c>
      <c r="J945" s="47">
        <v>285.5</v>
      </c>
      <c r="K945" s="37">
        <f t="shared" si="184"/>
        <v>2235720</v>
      </c>
      <c r="L945" s="44">
        <v>0</v>
      </c>
      <c r="M945" s="44">
        <v>0</v>
      </c>
      <c r="N945" s="44">
        <v>0</v>
      </c>
      <c r="O945" s="47">
        <f>'[1]Прод. прилож'!$C$389</f>
        <v>2235720</v>
      </c>
      <c r="P945" s="44">
        <f t="shared" si="185"/>
        <v>7230.6597671410091</v>
      </c>
      <c r="Q945" s="50">
        <v>9673</v>
      </c>
      <c r="R945" s="69" t="s">
        <v>94</v>
      </c>
      <c r="S945" s="57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DC945" s="16"/>
      <c r="DD945" s="16"/>
      <c r="DE945" s="16"/>
      <c r="DF945" s="16"/>
      <c r="DG945" s="16"/>
      <c r="DH945" s="16"/>
      <c r="DI945" s="16"/>
      <c r="DJ945" s="16"/>
      <c r="DK945" s="16"/>
      <c r="DL945" s="16"/>
      <c r="DM945" s="16"/>
      <c r="DN945" s="16"/>
      <c r="DO945" s="16"/>
      <c r="DP945" s="16"/>
      <c r="DQ945" s="16"/>
      <c r="DR945" s="16"/>
      <c r="DS945" s="16"/>
      <c r="DT945" s="16"/>
      <c r="DU945" s="16"/>
      <c r="DV945" s="16"/>
      <c r="DW945" s="16"/>
      <c r="DX945" s="16"/>
      <c r="DY945" s="16"/>
      <c r="DZ945" s="16"/>
      <c r="EA945" s="16"/>
      <c r="EB945" s="16"/>
      <c r="EC945" s="16"/>
      <c r="ED945" s="16"/>
      <c r="EE945" s="16"/>
      <c r="EF945" s="16"/>
      <c r="EG945" s="16"/>
      <c r="EH945" s="16"/>
      <c r="EI945" s="16"/>
      <c r="EJ945" s="16"/>
      <c r="EK945" s="16"/>
      <c r="EL945" s="16"/>
      <c r="EM945" s="16"/>
      <c r="EN945" s="16"/>
      <c r="EO945" s="16"/>
      <c r="EP945" s="16"/>
      <c r="EQ945" s="16"/>
      <c r="ER945" s="16"/>
      <c r="ES945" s="16"/>
      <c r="ET945" s="16"/>
      <c r="EU945" s="16"/>
      <c r="EV945" s="16"/>
      <c r="EW945" s="16"/>
      <c r="EX945" s="16"/>
      <c r="EY945" s="16"/>
      <c r="EZ945" s="16"/>
      <c r="FA945" s="16"/>
      <c r="FB945" s="16"/>
      <c r="FC945" s="16"/>
      <c r="FD945" s="16"/>
      <c r="FE945" s="16"/>
      <c r="FF945" s="16"/>
      <c r="FG945" s="16"/>
      <c r="FH945" s="16"/>
      <c r="FI945" s="16"/>
      <c r="FJ945" s="16"/>
      <c r="FK945" s="16"/>
      <c r="FL945" s="16"/>
      <c r="FM945" s="16"/>
      <c r="FN945" s="16"/>
      <c r="FO945" s="16"/>
      <c r="FP945" s="16"/>
      <c r="FQ945" s="16"/>
      <c r="FR945" s="16"/>
      <c r="FS945" s="16"/>
      <c r="FT945" s="16"/>
      <c r="FU945" s="16"/>
      <c r="FV945" s="16"/>
      <c r="FW945" s="16"/>
      <c r="FX945" s="16"/>
      <c r="FY945" s="16"/>
      <c r="FZ945" s="16"/>
      <c r="GA945" s="16"/>
      <c r="GB945" s="16"/>
      <c r="GC945" s="16"/>
      <c r="GD945" s="16"/>
      <c r="GE945" s="16"/>
      <c r="GF945" s="16"/>
      <c r="GG945" s="16"/>
      <c r="GH945" s="16"/>
      <c r="GI945" s="16"/>
      <c r="GJ945" s="16"/>
      <c r="GK945" s="16"/>
      <c r="GL945" s="16"/>
      <c r="GM945" s="16"/>
      <c r="GN945" s="16"/>
      <c r="GO945" s="16"/>
      <c r="GP945" s="16"/>
      <c r="GQ945" s="16"/>
      <c r="GR945" s="16"/>
      <c r="GS945" s="16"/>
      <c r="GT945" s="16"/>
      <c r="GU945" s="16"/>
      <c r="GV945" s="16"/>
      <c r="GW945" s="16"/>
      <c r="GX945" s="16"/>
      <c r="GY945" s="16"/>
    </row>
    <row r="946" spans="1:207" s="15" customFormat="1" ht="25.15" customHeight="1" x14ac:dyDescent="0.25">
      <c r="A946" s="69" t="s">
        <v>1608</v>
      </c>
      <c r="B946" s="45" t="s">
        <v>583</v>
      </c>
      <c r="C946" s="58">
        <v>1963</v>
      </c>
      <c r="D946" s="179" t="s">
        <v>232</v>
      </c>
      <c r="E946" s="58" t="s">
        <v>20</v>
      </c>
      <c r="F946" s="72">
        <v>2</v>
      </c>
      <c r="G946" s="72">
        <v>1</v>
      </c>
      <c r="H946" s="47">
        <f>I946+J946</f>
        <v>279.97000000000003</v>
      </c>
      <c r="I946" s="47">
        <v>0</v>
      </c>
      <c r="J946" s="47">
        <v>279.97000000000003</v>
      </c>
      <c r="K946" s="37">
        <f t="shared" si="184"/>
        <v>2170000</v>
      </c>
      <c r="L946" s="44">
        <v>0</v>
      </c>
      <c r="M946" s="44">
        <v>0</v>
      </c>
      <c r="N946" s="44">
        <v>0</v>
      </c>
      <c r="O946" s="47">
        <f>'[1]Прод. прилож'!$C$884</f>
        <v>2170000</v>
      </c>
      <c r="P946" s="44">
        <f t="shared" si="185"/>
        <v>7750.8304461192265</v>
      </c>
      <c r="Q946" s="50">
        <v>9673</v>
      </c>
      <c r="R946" s="69" t="s">
        <v>95</v>
      </c>
      <c r="S946" s="57"/>
      <c r="T946" s="16"/>
      <c r="U946" s="16"/>
    </row>
    <row r="947" spans="1:207" s="15" customFormat="1" ht="25.15" customHeight="1" x14ac:dyDescent="0.25">
      <c r="A947" s="69" t="s">
        <v>1609</v>
      </c>
      <c r="B947" s="45" t="s">
        <v>1865</v>
      </c>
      <c r="C947" s="58">
        <v>1973</v>
      </c>
      <c r="D947" s="179" t="s">
        <v>232</v>
      </c>
      <c r="E947" s="58" t="s">
        <v>20</v>
      </c>
      <c r="F947" s="72">
        <v>9</v>
      </c>
      <c r="G947" s="72">
        <v>4</v>
      </c>
      <c r="H947" s="47">
        <v>4552.6000000000004</v>
      </c>
      <c r="I947" s="47">
        <v>109.3</v>
      </c>
      <c r="J947" s="47">
        <v>3302.66</v>
      </c>
      <c r="K947" s="37">
        <f t="shared" si="184"/>
        <v>18118955</v>
      </c>
      <c r="L947" s="44">
        <v>0</v>
      </c>
      <c r="M947" s="44">
        <v>0</v>
      </c>
      <c r="N947" s="44">
        <v>0</v>
      </c>
      <c r="O947" s="47">
        <f>'[1]Прод. прилож'!$C$1321</f>
        <v>18118955</v>
      </c>
      <c r="P947" s="44">
        <f t="shared" si="185"/>
        <v>3979.9136757017964</v>
      </c>
      <c r="Q947" s="50">
        <v>9673</v>
      </c>
      <c r="R947" s="69" t="s">
        <v>96</v>
      </c>
      <c r="S947" s="57"/>
      <c r="T947" s="16"/>
      <c r="U947" s="16"/>
    </row>
    <row r="948" spans="1:207" s="15" customFormat="1" ht="25.15" customHeight="1" x14ac:dyDescent="0.25">
      <c r="A948" s="69" t="s">
        <v>1610</v>
      </c>
      <c r="B948" s="45" t="s">
        <v>584</v>
      </c>
      <c r="C948" s="58">
        <v>1967</v>
      </c>
      <c r="D948" s="179" t="s">
        <v>232</v>
      </c>
      <c r="E948" s="58" t="s">
        <v>20</v>
      </c>
      <c r="F948" s="72">
        <v>5</v>
      </c>
      <c r="G948" s="72">
        <v>8</v>
      </c>
      <c r="H948" s="47">
        <f t="shared" ref="H948:H955" si="188">I948+J948</f>
        <v>4960.7</v>
      </c>
      <c r="I948" s="47">
        <v>0</v>
      </c>
      <c r="J948" s="47">
        <v>4960.7</v>
      </c>
      <c r="K948" s="37">
        <f t="shared" si="184"/>
        <v>11191000</v>
      </c>
      <c r="L948" s="44">
        <v>0</v>
      </c>
      <c r="M948" s="44">
        <v>0</v>
      </c>
      <c r="N948" s="44">
        <v>0</v>
      </c>
      <c r="O948" s="47">
        <f>'[1]Прод. прилож'!$C$1322</f>
        <v>11191000</v>
      </c>
      <c r="P948" s="44">
        <f t="shared" si="185"/>
        <v>2255.9316225532689</v>
      </c>
      <c r="Q948" s="50">
        <v>9673</v>
      </c>
      <c r="R948" s="69" t="s">
        <v>96</v>
      </c>
      <c r="S948" s="57"/>
      <c r="T948" s="16"/>
      <c r="U948" s="16"/>
    </row>
    <row r="949" spans="1:207" s="15" customFormat="1" ht="25.15" customHeight="1" x14ac:dyDescent="0.25">
      <c r="A949" s="69" t="s">
        <v>1611</v>
      </c>
      <c r="B949" s="45" t="s">
        <v>585</v>
      </c>
      <c r="C949" s="58">
        <v>1964</v>
      </c>
      <c r="D949" s="179" t="s">
        <v>232</v>
      </c>
      <c r="E949" s="58" t="s">
        <v>20</v>
      </c>
      <c r="F949" s="72">
        <v>5</v>
      </c>
      <c r="G949" s="72">
        <v>3</v>
      </c>
      <c r="H949" s="47">
        <f t="shared" si="188"/>
        <v>2683.9</v>
      </c>
      <c r="I949" s="47">
        <v>657.4</v>
      </c>
      <c r="J949" s="47">
        <v>2026.5</v>
      </c>
      <c r="K949" s="37">
        <f t="shared" si="184"/>
        <v>7280350</v>
      </c>
      <c r="L949" s="44">
        <v>0</v>
      </c>
      <c r="M949" s="44">
        <v>0</v>
      </c>
      <c r="N949" s="44">
        <v>0</v>
      </c>
      <c r="O949" s="47">
        <f>'[1]Прод. прилож'!$C$885</f>
        <v>7280350</v>
      </c>
      <c r="P949" s="44">
        <f t="shared" si="185"/>
        <v>2712.6010656134727</v>
      </c>
      <c r="Q949" s="50">
        <v>9673</v>
      </c>
      <c r="R949" s="69" t="s">
        <v>95</v>
      </c>
      <c r="S949" s="57"/>
      <c r="T949" s="16"/>
      <c r="U949" s="16"/>
    </row>
    <row r="950" spans="1:207" s="15" customFormat="1" ht="25.15" customHeight="1" x14ac:dyDescent="0.25">
      <c r="A950" s="69" t="s">
        <v>1612</v>
      </c>
      <c r="B950" s="45" t="s">
        <v>586</v>
      </c>
      <c r="C950" s="58">
        <v>1964</v>
      </c>
      <c r="D950" s="179" t="s">
        <v>232</v>
      </c>
      <c r="E950" s="58" t="s">
        <v>20</v>
      </c>
      <c r="F950" s="72">
        <v>5</v>
      </c>
      <c r="G950" s="72">
        <v>1</v>
      </c>
      <c r="H950" s="47">
        <f t="shared" si="188"/>
        <v>1380.04</v>
      </c>
      <c r="I950" s="47">
        <v>0</v>
      </c>
      <c r="J950" s="47">
        <v>1380.04</v>
      </c>
      <c r="K950" s="37">
        <f t="shared" si="184"/>
        <v>5706325</v>
      </c>
      <c r="L950" s="44">
        <v>0</v>
      </c>
      <c r="M950" s="44">
        <v>0</v>
      </c>
      <c r="N950" s="44">
        <v>0</v>
      </c>
      <c r="O950" s="47">
        <f>'[1]Прод. прилож'!$C$886</f>
        <v>5706325</v>
      </c>
      <c r="P950" s="44">
        <f t="shared" si="185"/>
        <v>4134.8982638184398</v>
      </c>
      <c r="Q950" s="50">
        <v>9673</v>
      </c>
      <c r="R950" s="69" t="s">
        <v>95</v>
      </c>
      <c r="S950" s="57"/>
      <c r="T950" s="16"/>
      <c r="U950" s="16"/>
    </row>
    <row r="951" spans="1:207" s="15" customFormat="1" ht="25.15" customHeight="1" x14ac:dyDescent="0.25">
      <c r="A951" s="69" t="s">
        <v>1613</v>
      </c>
      <c r="B951" s="45" t="s">
        <v>587</v>
      </c>
      <c r="C951" s="58">
        <v>1967</v>
      </c>
      <c r="D951" s="179" t="s">
        <v>232</v>
      </c>
      <c r="E951" s="58" t="s">
        <v>20</v>
      </c>
      <c r="F951" s="72">
        <v>2</v>
      </c>
      <c r="G951" s="72">
        <v>1</v>
      </c>
      <c r="H951" s="47">
        <f t="shared" si="188"/>
        <v>256.27999999999997</v>
      </c>
      <c r="I951" s="47">
        <v>0</v>
      </c>
      <c r="J951" s="47">
        <v>256.27999999999997</v>
      </c>
      <c r="K951" s="37">
        <f t="shared" si="184"/>
        <v>2131250</v>
      </c>
      <c r="L951" s="44">
        <v>0</v>
      </c>
      <c r="M951" s="44">
        <v>0</v>
      </c>
      <c r="N951" s="44">
        <v>0</v>
      </c>
      <c r="O951" s="47">
        <f>'[1]Прод. прилож'!$C$1323</f>
        <v>2131250</v>
      </c>
      <c r="P951" s="44">
        <f t="shared" si="185"/>
        <v>8316.0995785859232</v>
      </c>
      <c r="Q951" s="50">
        <v>9673</v>
      </c>
      <c r="R951" s="69" t="s">
        <v>96</v>
      </c>
      <c r="S951" s="57"/>
      <c r="T951" s="16"/>
      <c r="U951" s="16"/>
    </row>
    <row r="952" spans="1:207" s="15" customFormat="1" ht="25.15" customHeight="1" x14ac:dyDescent="0.25">
      <c r="A952" s="69" t="s">
        <v>1614</v>
      </c>
      <c r="B952" s="45" t="s">
        <v>588</v>
      </c>
      <c r="C952" s="58">
        <v>1967</v>
      </c>
      <c r="D952" s="179" t="s">
        <v>232</v>
      </c>
      <c r="E952" s="58" t="s">
        <v>20</v>
      </c>
      <c r="F952" s="72">
        <v>5</v>
      </c>
      <c r="G952" s="72">
        <v>2</v>
      </c>
      <c r="H952" s="47">
        <f t="shared" si="188"/>
        <v>1558.08</v>
      </c>
      <c r="I952" s="47">
        <v>0</v>
      </c>
      <c r="J952" s="47">
        <v>1558.08</v>
      </c>
      <c r="K952" s="37">
        <f t="shared" si="184"/>
        <v>4419825</v>
      </c>
      <c r="L952" s="44">
        <v>0</v>
      </c>
      <c r="M952" s="44">
        <v>0</v>
      </c>
      <c r="N952" s="44">
        <v>0</v>
      </c>
      <c r="O952" s="47">
        <f>'[1]Прод. прилож'!$C$1324</f>
        <v>4419825</v>
      </c>
      <c r="P952" s="44">
        <f t="shared" si="185"/>
        <v>2836.7124922982134</v>
      </c>
      <c r="Q952" s="50">
        <v>9673</v>
      </c>
      <c r="R952" s="69" t="s">
        <v>96</v>
      </c>
      <c r="S952" s="57"/>
      <c r="T952" s="16"/>
      <c r="U952" s="16"/>
    </row>
    <row r="953" spans="1:207" s="15" customFormat="1" ht="25.15" customHeight="1" x14ac:dyDescent="0.25">
      <c r="A953" s="69" t="s">
        <v>1615</v>
      </c>
      <c r="B953" s="45" t="s">
        <v>589</v>
      </c>
      <c r="C953" s="58">
        <v>1967</v>
      </c>
      <c r="D953" s="179" t="s">
        <v>232</v>
      </c>
      <c r="E953" s="58" t="s">
        <v>20</v>
      </c>
      <c r="F953" s="72">
        <v>5</v>
      </c>
      <c r="G953" s="72">
        <v>2</v>
      </c>
      <c r="H953" s="47">
        <f t="shared" si="188"/>
        <v>1633.42</v>
      </c>
      <c r="I953" s="47">
        <v>74.900000000000006</v>
      </c>
      <c r="J953" s="47">
        <v>1558.52</v>
      </c>
      <c r="K953" s="37">
        <f t="shared" si="184"/>
        <v>4461675</v>
      </c>
      <c r="L953" s="44">
        <v>0</v>
      </c>
      <c r="M953" s="44">
        <v>0</v>
      </c>
      <c r="N953" s="44">
        <v>0</v>
      </c>
      <c r="O953" s="47">
        <f>'[1]Прод. прилож'!$C$1325</f>
        <v>4461675</v>
      </c>
      <c r="P953" s="44">
        <f t="shared" si="185"/>
        <v>2731.4928187483929</v>
      </c>
      <c r="Q953" s="50">
        <v>9673</v>
      </c>
      <c r="R953" s="69" t="s">
        <v>96</v>
      </c>
      <c r="S953" s="57"/>
      <c r="T953" s="16"/>
      <c r="U953" s="16"/>
    </row>
    <row r="954" spans="1:207" s="15" customFormat="1" ht="25.15" customHeight="1" x14ac:dyDescent="0.25">
      <c r="A954" s="69" t="s">
        <v>1616</v>
      </c>
      <c r="B954" s="45" t="s">
        <v>590</v>
      </c>
      <c r="C954" s="58">
        <v>1962</v>
      </c>
      <c r="D954" s="179" t="s">
        <v>232</v>
      </c>
      <c r="E954" s="58" t="s">
        <v>20</v>
      </c>
      <c r="F954" s="72">
        <v>4</v>
      </c>
      <c r="G954" s="72">
        <v>1</v>
      </c>
      <c r="H954" s="47">
        <f t="shared" si="188"/>
        <v>2133.7800000000002</v>
      </c>
      <c r="I954" s="47">
        <v>234.32</v>
      </c>
      <c r="J954" s="47">
        <v>1899.46</v>
      </c>
      <c r="K954" s="37">
        <f t="shared" si="184"/>
        <v>11560582</v>
      </c>
      <c r="L954" s="44">
        <v>0</v>
      </c>
      <c r="M954" s="44">
        <v>0</v>
      </c>
      <c r="N954" s="44">
        <v>0</v>
      </c>
      <c r="O954" s="47">
        <f>'[1]Прод. прилож'!$C$390</f>
        <v>11560582</v>
      </c>
      <c r="P954" s="44">
        <f t="shared" si="185"/>
        <v>5417.8884421074335</v>
      </c>
      <c r="Q954" s="50">
        <v>9673</v>
      </c>
      <c r="R954" s="69" t="s">
        <v>94</v>
      </c>
      <c r="S954" s="57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DC954" s="16"/>
      <c r="DD954" s="16"/>
      <c r="DE954" s="16"/>
      <c r="DF954" s="16"/>
      <c r="DG954" s="16"/>
      <c r="DH954" s="16"/>
      <c r="DI954" s="16"/>
      <c r="DJ954" s="16"/>
      <c r="DK954" s="16"/>
      <c r="DL954" s="16"/>
      <c r="DM954" s="16"/>
      <c r="DN954" s="16"/>
      <c r="DO954" s="16"/>
      <c r="DP954" s="16"/>
      <c r="DQ954" s="16"/>
      <c r="DR954" s="16"/>
      <c r="DS954" s="16"/>
      <c r="DT954" s="16"/>
      <c r="DU954" s="16"/>
      <c r="DV954" s="16"/>
      <c r="DW954" s="16"/>
      <c r="DX954" s="16"/>
      <c r="DY954" s="16"/>
      <c r="DZ954" s="16"/>
      <c r="EA954" s="16"/>
      <c r="EB954" s="16"/>
      <c r="EC954" s="16"/>
      <c r="ED954" s="16"/>
      <c r="EE954" s="16"/>
      <c r="EF954" s="16"/>
      <c r="EG954" s="16"/>
      <c r="EH954" s="16"/>
      <c r="EI954" s="16"/>
      <c r="EJ954" s="16"/>
      <c r="EK954" s="16"/>
      <c r="EL954" s="16"/>
      <c r="EM954" s="16"/>
      <c r="EN954" s="16"/>
      <c r="EO954" s="16"/>
      <c r="EP954" s="16"/>
      <c r="EQ954" s="16"/>
      <c r="ER954" s="16"/>
      <c r="ES954" s="16"/>
      <c r="ET954" s="16"/>
      <c r="EU954" s="16"/>
      <c r="EV954" s="16"/>
      <c r="EW954" s="16"/>
      <c r="EX954" s="16"/>
      <c r="EY954" s="16"/>
      <c r="EZ954" s="16"/>
      <c r="FA954" s="16"/>
      <c r="FB954" s="16"/>
      <c r="FC954" s="16"/>
      <c r="FD954" s="16"/>
      <c r="FE954" s="16"/>
      <c r="FF954" s="16"/>
      <c r="FG954" s="16"/>
      <c r="FH954" s="16"/>
      <c r="FI954" s="16"/>
      <c r="FJ954" s="16"/>
      <c r="FK954" s="16"/>
      <c r="FL954" s="16"/>
      <c r="FM954" s="16"/>
      <c r="FN954" s="16"/>
      <c r="FO954" s="16"/>
      <c r="FP954" s="16"/>
      <c r="FQ954" s="16"/>
      <c r="FR954" s="16"/>
      <c r="FS954" s="16"/>
      <c r="FT954" s="16"/>
      <c r="FU954" s="16"/>
      <c r="FV954" s="16"/>
      <c r="FW954" s="16"/>
      <c r="FX954" s="16"/>
      <c r="FY954" s="16"/>
      <c r="FZ954" s="16"/>
      <c r="GA954" s="16"/>
      <c r="GB954" s="16"/>
      <c r="GC954" s="16"/>
      <c r="GD954" s="16"/>
      <c r="GE954" s="16"/>
      <c r="GF954" s="16"/>
      <c r="GG954" s="16"/>
      <c r="GH954" s="16"/>
      <c r="GI954" s="16"/>
      <c r="GJ954" s="16"/>
      <c r="GK954" s="16"/>
      <c r="GL954" s="16"/>
      <c r="GM954" s="16"/>
      <c r="GN954" s="16"/>
      <c r="GO954" s="16"/>
      <c r="GP954" s="16"/>
      <c r="GQ954" s="16"/>
      <c r="GR954" s="16"/>
      <c r="GS954" s="16"/>
      <c r="GT954" s="16"/>
      <c r="GU954" s="16"/>
      <c r="GV954" s="16"/>
      <c r="GW954" s="16"/>
      <c r="GX954" s="16"/>
      <c r="GY954" s="16"/>
    </row>
    <row r="955" spans="1:207" s="15" customFormat="1" ht="25.15" customHeight="1" x14ac:dyDescent="0.25">
      <c r="A955" s="69" t="s">
        <v>1617</v>
      </c>
      <c r="B955" s="45" t="s">
        <v>591</v>
      </c>
      <c r="C955" s="58">
        <v>1965</v>
      </c>
      <c r="D955" s="179" t="s">
        <v>232</v>
      </c>
      <c r="E955" s="179" t="s">
        <v>20</v>
      </c>
      <c r="F955" s="72">
        <v>5</v>
      </c>
      <c r="G955" s="72">
        <v>3</v>
      </c>
      <c r="H955" s="47">
        <f t="shared" si="188"/>
        <v>2555.9499999999998</v>
      </c>
      <c r="I955" s="47">
        <v>16.600000000000001</v>
      </c>
      <c r="J955" s="47">
        <v>2539.35</v>
      </c>
      <c r="K955" s="37">
        <f t="shared" si="184"/>
        <v>7680250</v>
      </c>
      <c r="L955" s="44">
        <v>0</v>
      </c>
      <c r="M955" s="44">
        <v>0</v>
      </c>
      <c r="N955" s="44">
        <v>0</v>
      </c>
      <c r="O955" s="47">
        <f>'[1]Прод. прилож'!$C$1326</f>
        <v>7680250</v>
      </c>
      <c r="P955" s="44">
        <f t="shared" si="185"/>
        <v>3004.8514251061251</v>
      </c>
      <c r="Q955" s="50">
        <v>9673</v>
      </c>
      <c r="R955" s="69" t="s">
        <v>96</v>
      </c>
      <c r="S955" s="57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DC955" s="16"/>
      <c r="DD955" s="16"/>
      <c r="DE955" s="16"/>
      <c r="DF955" s="16"/>
      <c r="DG955" s="16"/>
      <c r="DH955" s="16"/>
      <c r="DI955" s="16"/>
      <c r="DJ955" s="16"/>
      <c r="DK955" s="16"/>
      <c r="DL955" s="16"/>
      <c r="DM955" s="16"/>
      <c r="DN955" s="16"/>
      <c r="DO955" s="16"/>
      <c r="DP955" s="16"/>
      <c r="DQ955" s="16"/>
      <c r="DR955" s="16"/>
      <c r="DS955" s="16"/>
      <c r="DT955" s="16"/>
      <c r="DU955" s="16"/>
      <c r="DV955" s="16"/>
      <c r="DW955" s="16"/>
      <c r="DX955" s="16"/>
      <c r="DY955" s="16"/>
      <c r="DZ955" s="16"/>
      <c r="EA955" s="16"/>
      <c r="EB955" s="16"/>
      <c r="EC955" s="16"/>
      <c r="ED955" s="16"/>
      <c r="EE955" s="16"/>
      <c r="EF955" s="16"/>
      <c r="EG955" s="16"/>
      <c r="EH955" s="16"/>
      <c r="EI955" s="16"/>
      <c r="EJ955" s="16"/>
      <c r="EK955" s="16"/>
      <c r="EL955" s="16"/>
      <c r="EM955" s="16"/>
      <c r="EN955" s="16"/>
      <c r="EO955" s="16"/>
      <c r="EP955" s="16"/>
      <c r="EQ955" s="16"/>
      <c r="ER955" s="16"/>
      <c r="ES955" s="16"/>
      <c r="ET955" s="16"/>
      <c r="EU955" s="16"/>
      <c r="EV955" s="16"/>
      <c r="EW955" s="16"/>
      <c r="EX955" s="16"/>
      <c r="EY955" s="16"/>
      <c r="EZ955" s="16"/>
      <c r="FA955" s="16"/>
      <c r="FB955" s="16"/>
      <c r="FC955" s="16"/>
      <c r="FD955" s="16"/>
      <c r="FE955" s="16"/>
      <c r="FF955" s="16"/>
      <c r="FG955" s="16"/>
      <c r="FH955" s="16"/>
      <c r="FI955" s="16"/>
      <c r="FJ955" s="16"/>
      <c r="FK955" s="16"/>
      <c r="FL955" s="16"/>
      <c r="FM955" s="16"/>
      <c r="FN955" s="16"/>
      <c r="FO955" s="16"/>
      <c r="FP955" s="16"/>
      <c r="FQ955" s="16"/>
      <c r="FR955" s="16"/>
      <c r="FS955" s="16"/>
      <c r="FT955" s="16"/>
      <c r="FU955" s="16"/>
      <c r="FV955" s="16"/>
      <c r="FW955" s="16"/>
      <c r="FX955" s="16"/>
      <c r="FY955" s="16"/>
      <c r="FZ955" s="16"/>
      <c r="GA955" s="16"/>
      <c r="GB955" s="16"/>
      <c r="GC955" s="16"/>
      <c r="GD955" s="16"/>
      <c r="GE955" s="16"/>
      <c r="GF955" s="16"/>
      <c r="GG955" s="16"/>
      <c r="GH955" s="16"/>
      <c r="GI955" s="16"/>
      <c r="GJ955" s="16"/>
      <c r="GK955" s="16"/>
      <c r="GL955" s="16"/>
      <c r="GM955" s="16"/>
      <c r="GN955" s="16"/>
      <c r="GO955" s="16"/>
      <c r="GP955" s="16"/>
      <c r="GQ955" s="16"/>
      <c r="GR955" s="16"/>
      <c r="GS955" s="16"/>
      <c r="GT955" s="16"/>
      <c r="GU955" s="16"/>
      <c r="GV955" s="16"/>
      <c r="GW955" s="16"/>
      <c r="GX955" s="16"/>
      <c r="GY955" s="16"/>
    </row>
    <row r="956" spans="1:207" s="15" customFormat="1" ht="25.15" customHeight="1" x14ac:dyDescent="0.25">
      <c r="A956" s="69" t="s">
        <v>1618</v>
      </c>
      <c r="B956" s="45" t="s">
        <v>592</v>
      </c>
      <c r="C956" s="58">
        <v>1965</v>
      </c>
      <c r="D956" s="179" t="s">
        <v>232</v>
      </c>
      <c r="E956" s="179" t="s">
        <v>20</v>
      </c>
      <c r="F956" s="72">
        <v>5</v>
      </c>
      <c r="G956" s="72">
        <v>4</v>
      </c>
      <c r="H956" s="47">
        <v>3491.7</v>
      </c>
      <c r="I956" s="47">
        <v>216.1</v>
      </c>
      <c r="J956" s="47">
        <v>3009.2</v>
      </c>
      <c r="K956" s="37">
        <f t="shared" si="184"/>
        <v>6675152.5</v>
      </c>
      <c r="L956" s="44">
        <v>0</v>
      </c>
      <c r="M956" s="44">
        <v>0</v>
      </c>
      <c r="N956" s="44">
        <v>0</v>
      </c>
      <c r="O956" s="47">
        <f>'[1]Прод. прилож'!$C$1327</f>
        <v>6675152.5</v>
      </c>
      <c r="P956" s="44">
        <f t="shared" si="185"/>
        <v>1911.7199358478679</v>
      </c>
      <c r="Q956" s="50">
        <v>9673</v>
      </c>
      <c r="R956" s="69" t="s">
        <v>96</v>
      </c>
      <c r="S956" s="57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DC956" s="16"/>
      <c r="DD956" s="16"/>
      <c r="DE956" s="16"/>
      <c r="DF956" s="16"/>
      <c r="DG956" s="16"/>
      <c r="DH956" s="16"/>
      <c r="DI956" s="16"/>
      <c r="DJ956" s="16"/>
      <c r="DK956" s="16"/>
      <c r="DL956" s="16"/>
      <c r="DM956" s="16"/>
      <c r="DN956" s="16"/>
      <c r="DO956" s="16"/>
      <c r="DP956" s="16"/>
      <c r="DQ956" s="16"/>
      <c r="DR956" s="16"/>
      <c r="DS956" s="16"/>
      <c r="DT956" s="16"/>
      <c r="DU956" s="16"/>
      <c r="DV956" s="16"/>
      <c r="DW956" s="16"/>
      <c r="DX956" s="16"/>
      <c r="DY956" s="16"/>
      <c r="DZ956" s="16"/>
      <c r="EA956" s="16"/>
      <c r="EB956" s="16"/>
      <c r="EC956" s="16"/>
      <c r="ED956" s="16"/>
      <c r="EE956" s="16"/>
      <c r="EF956" s="16"/>
      <c r="EG956" s="16"/>
      <c r="EH956" s="16"/>
      <c r="EI956" s="16"/>
      <c r="EJ956" s="16"/>
      <c r="EK956" s="16"/>
      <c r="EL956" s="16"/>
      <c r="EM956" s="16"/>
      <c r="EN956" s="16"/>
      <c r="EO956" s="16"/>
      <c r="EP956" s="16"/>
      <c r="EQ956" s="16"/>
      <c r="ER956" s="16"/>
      <c r="ES956" s="16"/>
      <c r="ET956" s="16"/>
      <c r="EU956" s="16"/>
      <c r="EV956" s="16"/>
      <c r="EW956" s="16"/>
      <c r="EX956" s="16"/>
      <c r="EY956" s="16"/>
      <c r="EZ956" s="16"/>
      <c r="FA956" s="16"/>
      <c r="FB956" s="16"/>
      <c r="FC956" s="16"/>
      <c r="FD956" s="16"/>
      <c r="FE956" s="16"/>
      <c r="FF956" s="16"/>
      <c r="FG956" s="16"/>
      <c r="FH956" s="16"/>
      <c r="FI956" s="16"/>
      <c r="FJ956" s="16"/>
      <c r="FK956" s="16"/>
      <c r="FL956" s="16"/>
      <c r="FM956" s="16"/>
      <c r="FN956" s="16"/>
      <c r="FO956" s="16"/>
      <c r="FP956" s="16"/>
      <c r="FQ956" s="16"/>
      <c r="FR956" s="16"/>
      <c r="FS956" s="16"/>
      <c r="FT956" s="16"/>
      <c r="FU956" s="16"/>
      <c r="FV956" s="16"/>
      <c r="FW956" s="16"/>
      <c r="FX956" s="16"/>
      <c r="FY956" s="16"/>
      <c r="FZ956" s="16"/>
      <c r="GA956" s="16"/>
      <c r="GB956" s="16"/>
      <c r="GC956" s="16"/>
      <c r="GD956" s="16"/>
      <c r="GE956" s="16"/>
      <c r="GF956" s="16"/>
      <c r="GG956" s="16"/>
      <c r="GH956" s="16"/>
      <c r="GI956" s="16"/>
      <c r="GJ956" s="16"/>
      <c r="GK956" s="16"/>
      <c r="GL956" s="16"/>
      <c r="GM956" s="16"/>
      <c r="GN956" s="16"/>
      <c r="GO956" s="16"/>
      <c r="GP956" s="16"/>
      <c r="GQ956" s="16"/>
      <c r="GR956" s="16"/>
      <c r="GS956" s="16"/>
      <c r="GT956" s="16"/>
      <c r="GU956" s="16"/>
      <c r="GV956" s="16"/>
      <c r="GW956" s="16"/>
      <c r="GX956" s="16"/>
      <c r="GY956" s="16"/>
    </row>
    <row r="957" spans="1:207" s="15" customFormat="1" ht="25.15" customHeight="1" x14ac:dyDescent="0.25">
      <c r="A957" s="69" t="s">
        <v>1619</v>
      </c>
      <c r="B957" s="45" t="s">
        <v>593</v>
      </c>
      <c r="C957" s="58">
        <v>1964</v>
      </c>
      <c r="D957" s="179" t="s">
        <v>232</v>
      </c>
      <c r="E957" s="58" t="s">
        <v>20</v>
      </c>
      <c r="F957" s="72">
        <v>5</v>
      </c>
      <c r="G957" s="72">
        <v>4</v>
      </c>
      <c r="H957" s="47">
        <f>I957+J957</f>
        <v>3619.23</v>
      </c>
      <c r="I957" s="47">
        <v>1089.23</v>
      </c>
      <c r="J957" s="47">
        <v>2530</v>
      </c>
      <c r="K957" s="37">
        <f t="shared" si="184"/>
        <v>9610000</v>
      </c>
      <c r="L957" s="44">
        <v>0</v>
      </c>
      <c r="M957" s="44">
        <v>0</v>
      </c>
      <c r="N957" s="44">
        <v>0</v>
      </c>
      <c r="O957" s="47">
        <f>'[1]Прод. прилож'!$C$887</f>
        <v>9610000</v>
      </c>
      <c r="P957" s="44">
        <f t="shared" si="185"/>
        <v>2655.2609256665091</v>
      </c>
      <c r="Q957" s="50">
        <v>9673</v>
      </c>
      <c r="R957" s="69" t="s">
        <v>95</v>
      </c>
      <c r="S957" s="57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  <c r="DQ957" s="16"/>
      <c r="DR957" s="16"/>
      <c r="DS957" s="16"/>
      <c r="DT957" s="16"/>
      <c r="DU957" s="16"/>
      <c r="DV957" s="16"/>
      <c r="DW957" s="16"/>
      <c r="DX957" s="16"/>
      <c r="DY957" s="16"/>
      <c r="DZ957" s="16"/>
      <c r="EA957" s="16"/>
      <c r="EB957" s="16"/>
      <c r="EC957" s="16"/>
      <c r="ED957" s="16"/>
      <c r="EE957" s="16"/>
      <c r="EF957" s="16"/>
      <c r="EG957" s="16"/>
      <c r="EH957" s="16"/>
      <c r="EI957" s="16"/>
      <c r="EJ957" s="16"/>
      <c r="EK957" s="16"/>
      <c r="EL957" s="16"/>
      <c r="EM957" s="16"/>
      <c r="EN957" s="16"/>
      <c r="EO957" s="16"/>
      <c r="EP957" s="16"/>
      <c r="EQ957" s="16"/>
      <c r="ER957" s="16"/>
      <c r="ES957" s="16"/>
      <c r="ET957" s="16"/>
      <c r="EU957" s="16"/>
      <c r="EV957" s="16"/>
      <c r="EW957" s="16"/>
      <c r="EX957" s="16"/>
      <c r="EY957" s="16"/>
      <c r="EZ957" s="16"/>
      <c r="FA957" s="16"/>
      <c r="FB957" s="16"/>
      <c r="FC957" s="16"/>
      <c r="FD957" s="16"/>
      <c r="FE957" s="16"/>
      <c r="FF957" s="16"/>
      <c r="FG957" s="16"/>
      <c r="FH957" s="16"/>
      <c r="FI957" s="16"/>
      <c r="FJ957" s="16"/>
      <c r="FK957" s="16"/>
      <c r="FL957" s="16"/>
      <c r="FM957" s="16"/>
      <c r="FN957" s="16"/>
      <c r="FO957" s="16"/>
      <c r="FP957" s="16"/>
      <c r="FQ957" s="16"/>
      <c r="FR957" s="16"/>
      <c r="FS957" s="16"/>
      <c r="FT957" s="16"/>
      <c r="FU957" s="16"/>
      <c r="FV957" s="16"/>
      <c r="FW957" s="16"/>
      <c r="FX957" s="16"/>
      <c r="FY957" s="16"/>
      <c r="FZ957" s="16"/>
      <c r="GA957" s="16"/>
      <c r="GB957" s="16"/>
      <c r="GC957" s="16"/>
      <c r="GD957" s="16"/>
      <c r="GE957" s="16"/>
      <c r="GF957" s="16"/>
      <c r="GG957" s="16"/>
      <c r="GH957" s="16"/>
      <c r="GI957" s="16"/>
      <c r="GJ957" s="16"/>
      <c r="GK957" s="16"/>
      <c r="GL957" s="16"/>
      <c r="GM957" s="16"/>
      <c r="GN957" s="16"/>
      <c r="GO957" s="16"/>
      <c r="GP957" s="16"/>
      <c r="GQ957" s="16"/>
      <c r="GR957" s="16"/>
      <c r="GS957" s="16"/>
      <c r="GT957" s="16"/>
      <c r="GU957" s="16"/>
      <c r="GV957" s="16"/>
      <c r="GW957" s="16"/>
      <c r="GX957" s="16"/>
      <c r="GY957" s="16"/>
    </row>
    <row r="958" spans="1:207" s="15" customFormat="1" ht="25.15" customHeight="1" x14ac:dyDescent="0.25">
      <c r="A958" s="69" t="s">
        <v>1620</v>
      </c>
      <c r="B958" s="45" t="s">
        <v>594</v>
      </c>
      <c r="C958" s="58">
        <v>1964</v>
      </c>
      <c r="D958" s="179" t="s">
        <v>232</v>
      </c>
      <c r="E958" s="58" t="s">
        <v>22</v>
      </c>
      <c r="F958" s="72">
        <v>5</v>
      </c>
      <c r="G958" s="72">
        <v>4</v>
      </c>
      <c r="H958" s="47">
        <f>I958+J958</f>
        <v>3505.35</v>
      </c>
      <c r="I958" s="47">
        <v>0</v>
      </c>
      <c r="J958" s="47">
        <v>3505.35</v>
      </c>
      <c r="K958" s="37">
        <f t="shared" si="184"/>
        <v>8007300</v>
      </c>
      <c r="L958" s="44">
        <v>0</v>
      </c>
      <c r="M958" s="44">
        <v>0</v>
      </c>
      <c r="N958" s="44">
        <v>0</v>
      </c>
      <c r="O958" s="47">
        <f>'[1]Прод. прилож'!$C$888</f>
        <v>8007300</v>
      </c>
      <c r="P958" s="44">
        <f t="shared" si="185"/>
        <v>2284.308271641919</v>
      </c>
      <c r="Q958" s="50">
        <v>9673</v>
      </c>
      <c r="R958" s="69" t="s">
        <v>95</v>
      </c>
      <c r="S958" s="57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16"/>
      <c r="CT958" s="16"/>
      <c r="CU958" s="16"/>
      <c r="CV958" s="16"/>
      <c r="CW958" s="16"/>
      <c r="CX958" s="16"/>
      <c r="CY958" s="16"/>
      <c r="CZ958" s="16"/>
      <c r="DA958" s="16"/>
      <c r="DB958" s="16"/>
      <c r="DC958" s="16"/>
      <c r="DD958" s="16"/>
      <c r="DE958" s="16"/>
      <c r="DF958" s="16"/>
      <c r="DG958" s="16"/>
      <c r="DH958" s="16"/>
      <c r="DI958" s="16"/>
      <c r="DJ958" s="16"/>
      <c r="DK958" s="16"/>
      <c r="DL958" s="16"/>
      <c r="DM958" s="16"/>
      <c r="DN958" s="16"/>
      <c r="DO958" s="16"/>
      <c r="DP958" s="16"/>
      <c r="DQ958" s="16"/>
      <c r="DR958" s="16"/>
      <c r="DS958" s="16"/>
      <c r="DT958" s="16"/>
      <c r="DU958" s="16"/>
      <c r="DV958" s="16"/>
      <c r="DW958" s="16"/>
      <c r="DX958" s="16"/>
      <c r="DY958" s="16"/>
      <c r="DZ958" s="16"/>
      <c r="EA958" s="16"/>
      <c r="EB958" s="16"/>
      <c r="EC958" s="16"/>
      <c r="ED958" s="16"/>
      <c r="EE958" s="16"/>
      <c r="EF958" s="16"/>
      <c r="EG958" s="16"/>
      <c r="EH958" s="16"/>
      <c r="EI958" s="16"/>
      <c r="EJ958" s="16"/>
      <c r="EK958" s="16"/>
      <c r="EL958" s="16"/>
      <c r="EM958" s="16"/>
      <c r="EN958" s="16"/>
      <c r="EO958" s="16"/>
      <c r="EP958" s="16"/>
      <c r="EQ958" s="16"/>
      <c r="ER958" s="16"/>
      <c r="ES958" s="16"/>
      <c r="ET958" s="16"/>
      <c r="EU958" s="16"/>
      <c r="EV958" s="16"/>
      <c r="EW958" s="16"/>
      <c r="EX958" s="16"/>
      <c r="EY958" s="16"/>
      <c r="EZ958" s="16"/>
      <c r="FA958" s="16"/>
      <c r="FB958" s="16"/>
      <c r="FC958" s="16"/>
      <c r="FD958" s="16"/>
      <c r="FE958" s="16"/>
      <c r="FF958" s="16"/>
      <c r="FG958" s="16"/>
      <c r="FH958" s="16"/>
      <c r="FI958" s="16"/>
      <c r="FJ958" s="16"/>
      <c r="FK958" s="16"/>
      <c r="FL958" s="16"/>
      <c r="FM958" s="16"/>
      <c r="FN958" s="16"/>
      <c r="FO958" s="16"/>
      <c r="FP958" s="16"/>
      <c r="FQ958" s="16"/>
      <c r="FR958" s="16"/>
      <c r="FS958" s="16"/>
      <c r="FT958" s="16"/>
      <c r="FU958" s="16"/>
      <c r="FV958" s="16"/>
      <c r="FW958" s="16"/>
      <c r="FX958" s="16"/>
      <c r="FY958" s="16"/>
      <c r="FZ958" s="16"/>
      <c r="GA958" s="16"/>
      <c r="GB958" s="16"/>
      <c r="GC958" s="16"/>
      <c r="GD958" s="16"/>
      <c r="GE958" s="16"/>
      <c r="GF958" s="16"/>
      <c r="GG958" s="16"/>
      <c r="GH958" s="16"/>
      <c r="GI958" s="16"/>
      <c r="GJ958" s="16"/>
      <c r="GK958" s="16"/>
      <c r="GL958" s="16"/>
      <c r="GM958" s="16"/>
      <c r="GN958" s="16"/>
      <c r="GO958" s="16"/>
      <c r="GP958" s="16"/>
      <c r="GQ958" s="16"/>
      <c r="GR958" s="16"/>
      <c r="GS958" s="16"/>
      <c r="GT958" s="16"/>
      <c r="GU958" s="16"/>
      <c r="GV958" s="16"/>
      <c r="GW958" s="16"/>
      <c r="GX958" s="16"/>
      <c r="GY958" s="16"/>
    </row>
    <row r="959" spans="1:207" s="14" customFormat="1" ht="25.15" customHeight="1" x14ac:dyDescent="0.25">
      <c r="A959" s="69" t="s">
        <v>1621</v>
      </c>
      <c r="B959" s="45" t="s">
        <v>595</v>
      </c>
      <c r="C959" s="58">
        <v>1963</v>
      </c>
      <c r="D959" s="179" t="s">
        <v>232</v>
      </c>
      <c r="E959" s="58" t="s">
        <v>20</v>
      </c>
      <c r="F959" s="72">
        <v>5</v>
      </c>
      <c r="G959" s="72">
        <v>4</v>
      </c>
      <c r="H959" s="47">
        <f>I959+J959</f>
        <v>3203</v>
      </c>
      <c r="I959" s="47">
        <v>405.7</v>
      </c>
      <c r="J959" s="47">
        <v>2797.3</v>
      </c>
      <c r="K959" s="37">
        <f t="shared" si="184"/>
        <v>9625500</v>
      </c>
      <c r="L959" s="44">
        <v>0</v>
      </c>
      <c r="M959" s="44">
        <v>0</v>
      </c>
      <c r="N959" s="44">
        <v>0</v>
      </c>
      <c r="O959" s="47">
        <f>'[1]Прод. прилож'!$C$889</f>
        <v>9625500</v>
      </c>
      <c r="P959" s="44">
        <f t="shared" si="185"/>
        <v>3005.1514205432409</v>
      </c>
      <c r="Q959" s="50">
        <v>9673</v>
      </c>
      <c r="R959" s="69" t="s">
        <v>95</v>
      </c>
    </row>
    <row r="960" spans="1:207" s="14" customFormat="1" ht="25.15" customHeight="1" x14ac:dyDescent="0.25">
      <c r="A960" s="69" t="s">
        <v>1622</v>
      </c>
      <c r="B960" s="45" t="s">
        <v>596</v>
      </c>
      <c r="C960" s="58">
        <v>1964</v>
      </c>
      <c r="D960" s="179" t="s">
        <v>232</v>
      </c>
      <c r="E960" s="58" t="s">
        <v>20</v>
      </c>
      <c r="F960" s="72">
        <v>5</v>
      </c>
      <c r="G960" s="72">
        <v>4</v>
      </c>
      <c r="H960" s="47">
        <f>I960+J960</f>
        <v>3324.4700000000003</v>
      </c>
      <c r="I960" s="47">
        <v>205.4</v>
      </c>
      <c r="J960" s="47">
        <v>3119.07</v>
      </c>
      <c r="K960" s="37">
        <f t="shared" si="184"/>
        <v>9532500</v>
      </c>
      <c r="L960" s="44">
        <v>0</v>
      </c>
      <c r="M960" s="44">
        <v>0</v>
      </c>
      <c r="N960" s="44">
        <v>0</v>
      </c>
      <c r="O960" s="47">
        <f>'[1]Прод. прилож'!$C$890</f>
        <v>9532500</v>
      </c>
      <c r="P960" s="44">
        <f t="shared" si="185"/>
        <v>2867.3743483923749</v>
      </c>
      <c r="Q960" s="50">
        <v>9673</v>
      </c>
      <c r="R960" s="69" t="s">
        <v>95</v>
      </c>
      <c r="S960" s="18"/>
      <c r="T960" s="18"/>
    </row>
    <row r="961" spans="1:207" s="15" customFormat="1" ht="25.15" customHeight="1" x14ac:dyDescent="0.25">
      <c r="A961" s="69" t="s">
        <v>1623</v>
      </c>
      <c r="B961" s="45" t="s">
        <v>597</v>
      </c>
      <c r="C961" s="179">
        <v>1964</v>
      </c>
      <c r="D961" s="179" t="s">
        <v>232</v>
      </c>
      <c r="E961" s="179" t="s">
        <v>20</v>
      </c>
      <c r="F961" s="72">
        <v>5</v>
      </c>
      <c r="G961" s="72">
        <v>3</v>
      </c>
      <c r="H961" s="47">
        <v>2945.2</v>
      </c>
      <c r="I961" s="47">
        <v>0</v>
      </c>
      <c r="J961" s="47">
        <v>2567.13</v>
      </c>
      <c r="K961" s="37">
        <f t="shared" si="184"/>
        <v>4898775</v>
      </c>
      <c r="L961" s="44">
        <v>0</v>
      </c>
      <c r="M961" s="44">
        <v>0</v>
      </c>
      <c r="N961" s="44">
        <v>0</v>
      </c>
      <c r="O961" s="47">
        <f>'[1]Прод. прилож'!$C$891</f>
        <v>4898775</v>
      </c>
      <c r="P961" s="44">
        <f t="shared" si="185"/>
        <v>1663.3080945266877</v>
      </c>
      <c r="Q961" s="50">
        <v>9673</v>
      </c>
      <c r="R961" s="69" t="s">
        <v>95</v>
      </c>
      <c r="S961" s="57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  <c r="DQ961" s="16"/>
      <c r="DR961" s="16"/>
      <c r="DS961" s="16"/>
      <c r="DT961" s="16"/>
      <c r="DU961" s="16"/>
      <c r="DV961" s="16"/>
      <c r="DW961" s="16"/>
      <c r="DX961" s="16"/>
      <c r="DY961" s="16"/>
      <c r="DZ961" s="16"/>
      <c r="EA961" s="16"/>
      <c r="EB961" s="16"/>
      <c r="EC961" s="16"/>
      <c r="ED961" s="16"/>
      <c r="EE961" s="16"/>
      <c r="EF961" s="16"/>
      <c r="EG961" s="16"/>
      <c r="EH961" s="16"/>
      <c r="EI961" s="16"/>
      <c r="EJ961" s="16"/>
      <c r="EK961" s="16"/>
      <c r="EL961" s="16"/>
      <c r="EM961" s="16"/>
      <c r="EN961" s="16"/>
      <c r="EO961" s="16"/>
      <c r="EP961" s="16"/>
      <c r="EQ961" s="16"/>
      <c r="ER961" s="16"/>
      <c r="ES961" s="16"/>
      <c r="ET961" s="16"/>
      <c r="EU961" s="16"/>
      <c r="EV961" s="16"/>
      <c r="EW961" s="16"/>
      <c r="EX961" s="16"/>
      <c r="EY961" s="16"/>
      <c r="EZ961" s="16"/>
      <c r="FA961" s="16"/>
      <c r="FB961" s="16"/>
      <c r="FC961" s="16"/>
      <c r="FD961" s="16"/>
      <c r="FE961" s="16"/>
      <c r="FF961" s="16"/>
      <c r="FG961" s="16"/>
      <c r="FH961" s="16"/>
      <c r="FI961" s="16"/>
      <c r="FJ961" s="16"/>
      <c r="FK961" s="16"/>
      <c r="FL961" s="16"/>
      <c r="FM961" s="16"/>
      <c r="FN961" s="16"/>
      <c r="FO961" s="16"/>
      <c r="FP961" s="16"/>
      <c r="FQ961" s="16"/>
      <c r="FR961" s="16"/>
      <c r="FS961" s="16"/>
      <c r="FT961" s="16"/>
      <c r="FU961" s="16"/>
      <c r="FV961" s="16"/>
      <c r="FW961" s="16"/>
      <c r="FX961" s="16"/>
      <c r="FY961" s="16"/>
      <c r="FZ961" s="16"/>
      <c r="GA961" s="16"/>
      <c r="GB961" s="16"/>
      <c r="GC961" s="16"/>
      <c r="GD961" s="16"/>
      <c r="GE961" s="16"/>
      <c r="GF961" s="16"/>
      <c r="GG961" s="16"/>
      <c r="GH961" s="16"/>
      <c r="GI961" s="16"/>
      <c r="GJ961" s="16"/>
      <c r="GK961" s="16"/>
      <c r="GL961" s="16"/>
      <c r="GM961" s="16"/>
      <c r="GN961" s="16"/>
      <c r="GO961" s="16"/>
      <c r="GP961" s="16"/>
      <c r="GQ961" s="16"/>
      <c r="GR961" s="16"/>
      <c r="GS961" s="16"/>
      <c r="GT961" s="16"/>
      <c r="GU961" s="16"/>
      <c r="GV961" s="16"/>
      <c r="GW961" s="16"/>
      <c r="GX961" s="16"/>
      <c r="GY961" s="16"/>
    </row>
    <row r="962" spans="1:207" s="15" customFormat="1" ht="25.15" customHeight="1" x14ac:dyDescent="0.25">
      <c r="A962" s="69" t="s">
        <v>1624</v>
      </c>
      <c r="B962" s="45" t="s">
        <v>598</v>
      </c>
      <c r="C962" s="58">
        <v>1963</v>
      </c>
      <c r="D962" s="179" t="s">
        <v>232</v>
      </c>
      <c r="E962" s="58" t="s">
        <v>20</v>
      </c>
      <c r="F962" s="72">
        <v>5</v>
      </c>
      <c r="G962" s="72">
        <v>2</v>
      </c>
      <c r="H962" s="47">
        <f>I962+J962</f>
        <v>1284.67</v>
      </c>
      <c r="I962" s="47">
        <v>163.4</v>
      </c>
      <c r="J962" s="47">
        <v>1121.27</v>
      </c>
      <c r="K962" s="37">
        <f t="shared" si="184"/>
        <v>4727500</v>
      </c>
      <c r="L962" s="44">
        <v>0</v>
      </c>
      <c r="M962" s="44">
        <v>0</v>
      </c>
      <c r="N962" s="44">
        <v>0</v>
      </c>
      <c r="O962" s="47">
        <f>'[1]Прод. прилож'!$C$391</f>
        <v>4727500</v>
      </c>
      <c r="P962" s="44">
        <f t="shared" si="185"/>
        <v>3679.933368102314</v>
      </c>
      <c r="Q962" s="50">
        <v>9673</v>
      </c>
      <c r="R962" s="69" t="s">
        <v>94</v>
      </c>
      <c r="S962" s="65"/>
      <c r="T962" s="17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  <c r="DQ962" s="16"/>
      <c r="DR962" s="16"/>
      <c r="DS962" s="16"/>
      <c r="DT962" s="16"/>
      <c r="DU962" s="16"/>
      <c r="DV962" s="16"/>
      <c r="DW962" s="16"/>
      <c r="DX962" s="16"/>
      <c r="DY962" s="16"/>
      <c r="DZ962" s="16"/>
      <c r="EA962" s="16"/>
      <c r="EB962" s="16"/>
      <c r="EC962" s="16"/>
      <c r="ED962" s="16"/>
      <c r="EE962" s="16"/>
      <c r="EF962" s="16"/>
      <c r="EG962" s="16"/>
      <c r="EH962" s="16"/>
      <c r="EI962" s="16"/>
      <c r="EJ962" s="16"/>
      <c r="EK962" s="16"/>
      <c r="EL962" s="16"/>
      <c r="EM962" s="16"/>
      <c r="EN962" s="16"/>
      <c r="EO962" s="16"/>
      <c r="EP962" s="16"/>
      <c r="EQ962" s="16"/>
      <c r="ER962" s="16"/>
      <c r="ES962" s="16"/>
      <c r="ET962" s="16"/>
      <c r="EU962" s="16"/>
      <c r="EV962" s="16"/>
      <c r="EW962" s="16"/>
      <c r="EX962" s="16"/>
      <c r="EY962" s="16"/>
      <c r="EZ962" s="16"/>
      <c r="FA962" s="16"/>
      <c r="FB962" s="16"/>
      <c r="FC962" s="16"/>
      <c r="FD962" s="16"/>
      <c r="FE962" s="16"/>
      <c r="FF962" s="16"/>
      <c r="FG962" s="16"/>
      <c r="FH962" s="16"/>
      <c r="FI962" s="16"/>
      <c r="FJ962" s="16"/>
      <c r="FK962" s="16"/>
      <c r="FL962" s="16"/>
      <c r="FM962" s="16"/>
      <c r="FN962" s="16"/>
      <c r="FO962" s="16"/>
      <c r="FP962" s="16"/>
      <c r="FQ962" s="16"/>
      <c r="FR962" s="16"/>
      <c r="FS962" s="16"/>
      <c r="FT962" s="16"/>
      <c r="FU962" s="16"/>
      <c r="FV962" s="16"/>
      <c r="FW962" s="16"/>
      <c r="FX962" s="16"/>
      <c r="FY962" s="16"/>
      <c r="FZ962" s="16"/>
      <c r="GA962" s="16"/>
      <c r="GB962" s="16"/>
      <c r="GC962" s="16"/>
      <c r="GD962" s="16"/>
      <c r="GE962" s="16"/>
      <c r="GF962" s="16"/>
      <c r="GG962" s="16"/>
      <c r="GH962" s="16"/>
      <c r="GI962" s="16"/>
      <c r="GJ962" s="16"/>
      <c r="GK962" s="16"/>
      <c r="GL962" s="16"/>
      <c r="GM962" s="16"/>
      <c r="GN962" s="16"/>
      <c r="GO962" s="16"/>
      <c r="GP962" s="16"/>
      <c r="GQ962" s="16"/>
      <c r="GR962" s="16"/>
      <c r="GS962" s="16"/>
      <c r="GT962" s="16"/>
      <c r="GU962" s="16"/>
      <c r="GV962" s="16"/>
      <c r="GW962" s="16"/>
      <c r="GX962" s="16"/>
      <c r="GY962" s="16"/>
    </row>
    <row r="963" spans="1:207" s="15" customFormat="1" ht="25.15" customHeight="1" x14ac:dyDescent="0.25">
      <c r="A963" s="69" t="s">
        <v>1625</v>
      </c>
      <c r="B963" s="45" t="s">
        <v>599</v>
      </c>
      <c r="C963" s="58">
        <v>1965</v>
      </c>
      <c r="D963" s="179" t="s">
        <v>232</v>
      </c>
      <c r="E963" s="179" t="s">
        <v>20</v>
      </c>
      <c r="F963" s="72">
        <v>5</v>
      </c>
      <c r="G963" s="72">
        <v>4</v>
      </c>
      <c r="H963" s="47">
        <f>I963+J963</f>
        <v>3188.5699999999997</v>
      </c>
      <c r="I963" s="47">
        <v>144.69999999999999</v>
      </c>
      <c r="J963" s="47">
        <v>3043.87</v>
      </c>
      <c r="K963" s="37">
        <f t="shared" si="184"/>
        <v>1891000</v>
      </c>
      <c r="L963" s="44">
        <v>0</v>
      </c>
      <c r="M963" s="44">
        <v>0</v>
      </c>
      <c r="N963" s="44">
        <v>0</v>
      </c>
      <c r="O963" s="47">
        <f>'[1]Прод. прилож'!$C$1328</f>
        <v>1891000</v>
      </c>
      <c r="P963" s="44">
        <f t="shared" si="185"/>
        <v>593.05582126156867</v>
      </c>
      <c r="Q963" s="50">
        <v>9673</v>
      </c>
      <c r="R963" s="69" t="s">
        <v>96</v>
      </c>
      <c r="S963" s="65"/>
      <c r="T963" s="17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16"/>
      <c r="CT963" s="16"/>
      <c r="CU963" s="16"/>
      <c r="CV963" s="16"/>
      <c r="CW963" s="16"/>
      <c r="CX963" s="16"/>
      <c r="CY963" s="16"/>
      <c r="CZ963" s="16"/>
      <c r="DA963" s="16"/>
      <c r="DB963" s="16"/>
      <c r="DC963" s="16"/>
      <c r="DD963" s="16"/>
      <c r="DE963" s="16"/>
      <c r="DF963" s="16"/>
      <c r="DG963" s="16"/>
      <c r="DH963" s="16"/>
      <c r="DI963" s="16"/>
      <c r="DJ963" s="16"/>
      <c r="DK963" s="16"/>
      <c r="DL963" s="16"/>
      <c r="DM963" s="16"/>
      <c r="DN963" s="16"/>
      <c r="DO963" s="16"/>
      <c r="DP963" s="16"/>
      <c r="DQ963" s="16"/>
      <c r="DR963" s="16"/>
      <c r="DS963" s="16"/>
      <c r="DT963" s="16"/>
      <c r="DU963" s="16"/>
      <c r="DV963" s="16"/>
      <c r="DW963" s="16"/>
      <c r="DX963" s="16"/>
      <c r="DY963" s="16"/>
      <c r="DZ963" s="16"/>
      <c r="EA963" s="16"/>
      <c r="EB963" s="16"/>
      <c r="EC963" s="16"/>
      <c r="ED963" s="16"/>
      <c r="EE963" s="16"/>
      <c r="EF963" s="16"/>
      <c r="EG963" s="16"/>
      <c r="EH963" s="16"/>
      <c r="EI963" s="16"/>
      <c r="EJ963" s="16"/>
      <c r="EK963" s="16"/>
      <c r="EL963" s="16"/>
      <c r="EM963" s="16"/>
      <c r="EN963" s="16"/>
      <c r="EO963" s="16"/>
      <c r="EP963" s="16"/>
      <c r="EQ963" s="16"/>
      <c r="ER963" s="16"/>
      <c r="ES963" s="16"/>
      <c r="ET963" s="16"/>
      <c r="EU963" s="16"/>
      <c r="EV963" s="16"/>
      <c r="EW963" s="16"/>
      <c r="EX963" s="16"/>
      <c r="EY963" s="16"/>
      <c r="EZ963" s="16"/>
      <c r="FA963" s="16"/>
      <c r="FB963" s="16"/>
      <c r="FC963" s="16"/>
      <c r="FD963" s="16"/>
      <c r="FE963" s="16"/>
      <c r="FF963" s="16"/>
      <c r="FG963" s="16"/>
      <c r="FH963" s="16"/>
      <c r="FI963" s="16"/>
      <c r="FJ963" s="16"/>
      <c r="FK963" s="16"/>
      <c r="FL963" s="16"/>
      <c r="FM963" s="16"/>
      <c r="FN963" s="16"/>
      <c r="FO963" s="16"/>
      <c r="FP963" s="16"/>
      <c r="FQ963" s="16"/>
      <c r="FR963" s="16"/>
      <c r="FS963" s="16"/>
      <c r="FT963" s="16"/>
      <c r="FU963" s="16"/>
      <c r="FV963" s="16"/>
      <c r="FW963" s="16"/>
      <c r="FX963" s="16"/>
      <c r="FY963" s="16"/>
      <c r="FZ963" s="16"/>
      <c r="GA963" s="16"/>
      <c r="GB963" s="16"/>
      <c r="GC963" s="16"/>
      <c r="GD963" s="16"/>
      <c r="GE963" s="16"/>
      <c r="GF963" s="16"/>
      <c r="GG963" s="16"/>
      <c r="GH963" s="16"/>
      <c r="GI963" s="16"/>
      <c r="GJ963" s="16"/>
      <c r="GK963" s="16"/>
      <c r="GL963" s="16"/>
      <c r="GM963" s="16"/>
      <c r="GN963" s="16"/>
      <c r="GO963" s="16"/>
      <c r="GP963" s="16"/>
      <c r="GQ963" s="16"/>
      <c r="GR963" s="16"/>
      <c r="GS963" s="16"/>
      <c r="GT963" s="16"/>
      <c r="GU963" s="16"/>
      <c r="GV963" s="16"/>
      <c r="GW963" s="16"/>
      <c r="GX963" s="16"/>
      <c r="GY963" s="16"/>
    </row>
    <row r="964" spans="1:207" s="120" customFormat="1" ht="22.9" customHeight="1" x14ac:dyDescent="0.25">
      <c r="A964" s="69" t="s">
        <v>1626</v>
      </c>
      <c r="B964" s="45" t="s">
        <v>600</v>
      </c>
      <c r="C964" s="58">
        <v>1963</v>
      </c>
      <c r="D964" s="179" t="s">
        <v>232</v>
      </c>
      <c r="E964" s="58" t="s">
        <v>20</v>
      </c>
      <c r="F964" s="72">
        <v>4</v>
      </c>
      <c r="G964" s="72">
        <v>3</v>
      </c>
      <c r="H964" s="47">
        <f>I964+J964</f>
        <v>2001.5</v>
      </c>
      <c r="I964" s="47">
        <v>187.9</v>
      </c>
      <c r="J964" s="47">
        <v>1813.6</v>
      </c>
      <c r="K964" s="37">
        <f t="shared" si="184"/>
        <v>5281625</v>
      </c>
      <c r="L964" s="44">
        <v>0</v>
      </c>
      <c r="M964" s="44">
        <v>0</v>
      </c>
      <c r="N964" s="44">
        <v>0</v>
      </c>
      <c r="O964" s="47">
        <f>'[1]Прод. прилож'!$C$892</f>
        <v>5281625</v>
      </c>
      <c r="P964" s="44">
        <f t="shared" si="185"/>
        <v>2638.8333749687736</v>
      </c>
      <c r="Q964" s="50">
        <v>9673</v>
      </c>
      <c r="R964" s="69" t="s">
        <v>95</v>
      </c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16"/>
      <c r="CT964" s="16"/>
      <c r="CU964" s="16"/>
      <c r="CV964" s="16"/>
      <c r="CW964" s="16"/>
      <c r="CX964" s="16"/>
      <c r="CY964" s="16"/>
      <c r="CZ964" s="16"/>
      <c r="DA964" s="16"/>
      <c r="DB964" s="16"/>
      <c r="DC964" s="16"/>
      <c r="DD964" s="16"/>
      <c r="DE964" s="16"/>
      <c r="DF964" s="16"/>
      <c r="DG964" s="16"/>
      <c r="DH964" s="16"/>
      <c r="DI964" s="16"/>
      <c r="DJ964" s="16"/>
      <c r="DK964" s="16"/>
      <c r="DL964" s="16"/>
      <c r="DM964" s="16"/>
      <c r="DN964" s="16"/>
      <c r="DO964" s="16"/>
      <c r="DP964" s="16"/>
      <c r="DQ964" s="16"/>
      <c r="DR964" s="16"/>
      <c r="DS964" s="16"/>
      <c r="DT964" s="16"/>
      <c r="DU964" s="16"/>
      <c r="DV964" s="16"/>
      <c r="DW964" s="16"/>
      <c r="DX964" s="16"/>
      <c r="DY964" s="16"/>
      <c r="DZ964" s="16"/>
      <c r="EA964" s="16"/>
      <c r="EB964" s="16"/>
      <c r="EC964" s="16"/>
      <c r="ED964" s="16"/>
      <c r="EE964" s="16"/>
      <c r="EF964" s="16"/>
      <c r="EG964" s="16"/>
      <c r="EH964" s="16"/>
      <c r="EI964" s="16"/>
      <c r="EJ964" s="16"/>
      <c r="EK964" s="16"/>
      <c r="EL964" s="16"/>
      <c r="EM964" s="16"/>
      <c r="EN964" s="16"/>
      <c r="EO964" s="16"/>
      <c r="EP964" s="16"/>
      <c r="EQ964" s="16"/>
      <c r="ER964" s="16"/>
      <c r="ES964" s="16"/>
      <c r="ET964" s="16"/>
      <c r="EU964" s="16"/>
      <c r="EV964" s="16"/>
      <c r="EW964" s="16"/>
      <c r="EX964" s="16"/>
      <c r="EY964" s="16"/>
      <c r="EZ964" s="16"/>
      <c r="FA964" s="16"/>
      <c r="FB964" s="16"/>
      <c r="FC964" s="16"/>
      <c r="FD964" s="16"/>
      <c r="FE964" s="16"/>
      <c r="FF964" s="16"/>
      <c r="FG964" s="16"/>
      <c r="FH964" s="16"/>
      <c r="FI964" s="16"/>
      <c r="FJ964" s="16"/>
      <c r="FK964" s="16"/>
      <c r="FL964" s="16"/>
      <c r="FM964" s="16"/>
      <c r="FN964" s="16"/>
      <c r="FO964" s="16"/>
      <c r="FP964" s="16"/>
      <c r="FQ964" s="16"/>
      <c r="FR964" s="16"/>
      <c r="FS964" s="16"/>
      <c r="FT964" s="16"/>
      <c r="FU964" s="16"/>
      <c r="FV964" s="16"/>
      <c r="FW964" s="16"/>
      <c r="FX964" s="16"/>
      <c r="FY964" s="16"/>
      <c r="FZ964" s="16"/>
      <c r="GA964" s="16"/>
      <c r="GB964" s="16"/>
      <c r="GC964" s="16"/>
      <c r="GD964" s="16"/>
      <c r="GE964" s="16"/>
      <c r="GF964" s="16"/>
      <c r="GG964" s="16"/>
      <c r="GH964" s="16"/>
      <c r="GI964" s="16"/>
      <c r="GJ964" s="16"/>
      <c r="GK964" s="16"/>
      <c r="GL964" s="16"/>
      <c r="GM964" s="16"/>
      <c r="GN964" s="16"/>
      <c r="GO964" s="16"/>
      <c r="GP964" s="16"/>
      <c r="GQ964" s="16"/>
      <c r="GR964" s="16"/>
      <c r="GS964" s="16"/>
      <c r="GT964" s="16"/>
      <c r="GU964" s="16"/>
      <c r="GV964" s="16"/>
      <c r="GW964" s="16"/>
      <c r="GX964" s="16"/>
      <c r="GY964" s="16"/>
    </row>
    <row r="965" spans="1:207" s="16" customFormat="1" ht="25.15" customHeight="1" x14ac:dyDescent="0.25">
      <c r="A965" s="69" t="s">
        <v>1627</v>
      </c>
      <c r="B965" s="107" t="s">
        <v>601</v>
      </c>
      <c r="C965" s="58">
        <v>1962</v>
      </c>
      <c r="D965" s="179" t="s">
        <v>232</v>
      </c>
      <c r="E965" s="58" t="s">
        <v>20</v>
      </c>
      <c r="F965" s="72">
        <v>5</v>
      </c>
      <c r="G965" s="72">
        <v>5</v>
      </c>
      <c r="H965" s="47">
        <v>5871.8</v>
      </c>
      <c r="I965" s="47">
        <v>1860.4</v>
      </c>
      <c r="J965" s="47">
        <v>2618.1999999999998</v>
      </c>
      <c r="K965" s="37">
        <f t="shared" si="184"/>
        <v>46385657.420000002</v>
      </c>
      <c r="L965" s="44">
        <v>0</v>
      </c>
      <c r="M965" s="44">
        <v>0</v>
      </c>
      <c r="N965" s="44">
        <v>0</v>
      </c>
      <c r="O965" s="47">
        <f>'[1]Прод. прилож'!$C$392</f>
        <v>46385657.420000002</v>
      </c>
      <c r="P965" s="44">
        <f t="shared" si="185"/>
        <v>7899.7338839878739</v>
      </c>
      <c r="Q965" s="50">
        <v>9673</v>
      </c>
      <c r="R965" s="69" t="s">
        <v>94</v>
      </c>
      <c r="S965" s="65"/>
      <c r="T965" s="17"/>
    </row>
    <row r="966" spans="1:207" s="120" customFormat="1" ht="27" customHeight="1" x14ac:dyDescent="0.25">
      <c r="A966" s="69" t="s">
        <v>1628</v>
      </c>
      <c r="B966" s="45" t="s">
        <v>2191</v>
      </c>
      <c r="C966" s="72">
        <v>1917</v>
      </c>
      <c r="D966" s="179" t="s">
        <v>232</v>
      </c>
      <c r="E966" s="179" t="s">
        <v>20</v>
      </c>
      <c r="F966" s="71">
        <v>3</v>
      </c>
      <c r="G966" s="71">
        <v>2</v>
      </c>
      <c r="H966" s="53">
        <v>2020.8</v>
      </c>
      <c r="I966" s="53">
        <v>400.8</v>
      </c>
      <c r="J966" s="53">
        <v>997.56</v>
      </c>
      <c r="K966" s="37">
        <f t="shared" ref="K966" si="189">SUM(L966:O966)</f>
        <v>13355004.000000002</v>
      </c>
      <c r="L966" s="47">
        <v>0</v>
      </c>
      <c r="M966" s="47">
        <v>0</v>
      </c>
      <c r="N966" s="47">
        <v>0</v>
      </c>
      <c r="O966" s="44">
        <f>'[1]Прод. прилож'!$C$393</f>
        <v>13355004.000000002</v>
      </c>
      <c r="P966" s="50">
        <f t="shared" si="185"/>
        <v>6608.7707838479819</v>
      </c>
      <c r="Q966" s="37">
        <v>9673</v>
      </c>
      <c r="R966" s="69" t="s">
        <v>94</v>
      </c>
    </row>
    <row r="967" spans="1:207" s="16" customFormat="1" ht="25.15" customHeight="1" x14ac:dyDescent="0.25">
      <c r="A967" s="69" t="s">
        <v>1629</v>
      </c>
      <c r="B967" s="107" t="s">
        <v>893</v>
      </c>
      <c r="C967" s="58">
        <v>1960</v>
      </c>
      <c r="D967" s="179" t="s">
        <v>232</v>
      </c>
      <c r="E967" s="58" t="s">
        <v>20</v>
      </c>
      <c r="F967" s="72">
        <v>4</v>
      </c>
      <c r="G967" s="72">
        <v>2</v>
      </c>
      <c r="H967" s="47">
        <v>1274.4000000000001</v>
      </c>
      <c r="I967" s="47">
        <v>0</v>
      </c>
      <c r="J967" s="47">
        <v>1273.0999999999999</v>
      </c>
      <c r="K967" s="37">
        <f t="shared" si="184"/>
        <v>4887324</v>
      </c>
      <c r="L967" s="44">
        <v>0</v>
      </c>
      <c r="M967" s="44">
        <v>0</v>
      </c>
      <c r="N967" s="44">
        <v>0</v>
      </c>
      <c r="O967" s="47">
        <f>'[1]Прод. прилож'!$C$394</f>
        <v>4887324</v>
      </c>
      <c r="P967" s="44">
        <f t="shared" si="185"/>
        <v>3834.9999999999995</v>
      </c>
      <c r="Q967" s="50">
        <v>9673</v>
      </c>
      <c r="R967" s="69" t="s">
        <v>94</v>
      </c>
      <c r="S967" s="65"/>
      <c r="T967" s="17"/>
    </row>
    <row r="968" spans="1:207" s="16" customFormat="1" ht="25.15" customHeight="1" x14ac:dyDescent="0.25">
      <c r="A968" s="69" t="s">
        <v>2463</v>
      </c>
      <c r="B968" s="143" t="s">
        <v>2061</v>
      </c>
      <c r="C968" s="72">
        <v>1947</v>
      </c>
      <c r="D968" s="72" t="s">
        <v>232</v>
      </c>
      <c r="E968" s="72" t="s">
        <v>20</v>
      </c>
      <c r="F968" s="71">
        <v>2</v>
      </c>
      <c r="G968" s="71">
        <v>1</v>
      </c>
      <c r="H968" s="53">
        <v>993.6</v>
      </c>
      <c r="I968" s="53">
        <v>553.5</v>
      </c>
      <c r="J968" s="53">
        <v>251.2</v>
      </c>
      <c r="K968" s="50">
        <f t="shared" si="184"/>
        <v>8508105</v>
      </c>
      <c r="L968" s="50">
        <v>0</v>
      </c>
      <c r="M968" s="50">
        <v>0</v>
      </c>
      <c r="N968" s="50">
        <v>0</v>
      </c>
      <c r="O968" s="44">
        <f>'[1]Прод. прилож'!$C$395</f>
        <v>8508105</v>
      </c>
      <c r="P968" s="50">
        <f>K968/[3]Прилож!H711</f>
        <v>8562.907608695652</v>
      </c>
      <c r="Q968" s="37">
        <v>9673</v>
      </c>
      <c r="R968" s="70" t="s">
        <v>94</v>
      </c>
      <c r="S968" s="121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20"/>
      <c r="AV968" s="120"/>
      <c r="AW968" s="120"/>
      <c r="AX968" s="120"/>
      <c r="AY968" s="120"/>
      <c r="AZ968" s="120"/>
      <c r="BA968" s="120"/>
      <c r="BB968" s="120"/>
      <c r="BC968" s="120"/>
      <c r="BD968" s="120"/>
      <c r="BE968" s="120"/>
      <c r="BF968" s="120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20"/>
      <c r="BS968" s="120"/>
      <c r="BT968" s="120"/>
      <c r="BU968" s="120"/>
      <c r="BV968" s="120"/>
      <c r="BW968" s="120"/>
      <c r="BX968" s="120"/>
      <c r="BY968" s="120"/>
      <c r="BZ968" s="120"/>
      <c r="CA968" s="120"/>
      <c r="CB968" s="120"/>
      <c r="CC968" s="120"/>
      <c r="CD968" s="120"/>
      <c r="CE968" s="120"/>
      <c r="CF968" s="120"/>
      <c r="CG968" s="120"/>
      <c r="CH968" s="120"/>
      <c r="CI968" s="120"/>
      <c r="CJ968" s="120"/>
      <c r="CK968" s="120"/>
      <c r="CL968" s="120"/>
      <c r="CM968" s="120"/>
      <c r="CN968" s="120"/>
      <c r="CO968" s="120"/>
      <c r="CP968" s="120"/>
      <c r="CQ968" s="120"/>
      <c r="CR968" s="120"/>
      <c r="CS968" s="120"/>
      <c r="CT968" s="120"/>
      <c r="CU968" s="120"/>
      <c r="CV968" s="120"/>
      <c r="CW968" s="120"/>
      <c r="CX968" s="120"/>
      <c r="CY968" s="120"/>
      <c r="CZ968" s="120"/>
      <c r="DA968" s="120"/>
      <c r="DB968" s="120"/>
      <c r="DC968" s="120"/>
      <c r="DD968" s="120"/>
      <c r="DE968" s="120"/>
      <c r="DF968" s="120"/>
      <c r="DG968" s="120"/>
      <c r="DH968" s="120"/>
      <c r="DI968" s="120"/>
      <c r="DJ968" s="120"/>
      <c r="DK968" s="120"/>
      <c r="DL968" s="120"/>
      <c r="DM968" s="120"/>
      <c r="DN968" s="120"/>
      <c r="DO968" s="120"/>
      <c r="DP968" s="120"/>
      <c r="DQ968" s="120"/>
      <c r="DR968" s="120"/>
      <c r="DS968" s="120"/>
      <c r="DT968" s="120"/>
      <c r="DU968" s="120"/>
      <c r="DV968" s="120"/>
      <c r="DW968" s="120"/>
      <c r="DX968" s="120"/>
      <c r="DY968" s="120"/>
      <c r="DZ968" s="120"/>
      <c r="EA968" s="120"/>
      <c r="EB968" s="120"/>
      <c r="EC968" s="120"/>
      <c r="ED968" s="120"/>
      <c r="EE968" s="120"/>
      <c r="EF968" s="120"/>
      <c r="EG968" s="120"/>
      <c r="EH968" s="120"/>
      <c r="EI968" s="120"/>
      <c r="EJ968" s="120"/>
      <c r="EK968" s="120"/>
      <c r="EL968" s="120"/>
      <c r="EM968" s="120"/>
      <c r="EN968" s="120"/>
      <c r="EO968" s="120"/>
      <c r="EP968" s="120"/>
      <c r="EQ968" s="120"/>
      <c r="ER968" s="120"/>
      <c r="ES968" s="120"/>
      <c r="ET968" s="120"/>
      <c r="EU968" s="120"/>
      <c r="EV968" s="120"/>
      <c r="EW968" s="120"/>
      <c r="EX968" s="120"/>
      <c r="EY968" s="120"/>
      <c r="EZ968" s="120"/>
      <c r="FA968" s="120"/>
      <c r="FB968" s="120"/>
      <c r="FC968" s="120"/>
      <c r="FD968" s="120"/>
      <c r="FE968" s="120"/>
      <c r="FF968" s="120"/>
      <c r="FG968" s="120"/>
      <c r="FH968" s="120"/>
      <c r="FI968" s="120"/>
      <c r="FJ968" s="120"/>
      <c r="FK968" s="120"/>
      <c r="FL968" s="120"/>
      <c r="FM968" s="120"/>
      <c r="FN968" s="120"/>
      <c r="FO968" s="120"/>
      <c r="FP968" s="120"/>
      <c r="FQ968" s="120"/>
      <c r="FR968" s="120"/>
      <c r="FS968" s="120"/>
      <c r="FT968" s="120"/>
      <c r="FU968" s="120"/>
      <c r="FV968" s="120"/>
      <c r="FW968" s="120"/>
      <c r="FX968" s="120"/>
      <c r="FY968" s="120"/>
      <c r="FZ968" s="120"/>
      <c r="GA968" s="120"/>
      <c r="GB968" s="120"/>
      <c r="GC968" s="120"/>
      <c r="GD968" s="120"/>
      <c r="GE968" s="120"/>
      <c r="GF968" s="120"/>
      <c r="GG968" s="120"/>
      <c r="GH968" s="120"/>
      <c r="GI968" s="120"/>
      <c r="GJ968" s="120"/>
      <c r="GK968" s="120"/>
      <c r="GL968" s="120"/>
      <c r="GM968" s="120"/>
      <c r="GN968" s="120"/>
      <c r="GO968" s="120"/>
      <c r="GP968" s="120"/>
      <c r="GQ968" s="120"/>
      <c r="GR968" s="120"/>
      <c r="GS968" s="120"/>
      <c r="GT968" s="120"/>
      <c r="GU968" s="120"/>
      <c r="GV968" s="120"/>
      <c r="GW968" s="120"/>
      <c r="GX968" s="120"/>
      <c r="GY968" s="120"/>
    </row>
    <row r="969" spans="1:207" s="15" customFormat="1" ht="25.15" customHeight="1" x14ac:dyDescent="0.25">
      <c r="A969" s="69" t="s">
        <v>1630</v>
      </c>
      <c r="B969" s="107" t="s">
        <v>1992</v>
      </c>
      <c r="C969" s="72">
        <v>1958</v>
      </c>
      <c r="D969" s="179" t="s">
        <v>232</v>
      </c>
      <c r="E969" s="179" t="s">
        <v>20</v>
      </c>
      <c r="F969" s="71">
        <v>3</v>
      </c>
      <c r="G969" s="71">
        <v>2</v>
      </c>
      <c r="H969" s="50">
        <v>1128.9000000000001</v>
      </c>
      <c r="I969" s="50">
        <v>46.44</v>
      </c>
      <c r="J969" s="50">
        <v>937.3</v>
      </c>
      <c r="K969" s="37">
        <f t="shared" si="184"/>
        <v>907635.60000000009</v>
      </c>
      <c r="L969" s="47">
        <v>0</v>
      </c>
      <c r="M969" s="47">
        <v>0</v>
      </c>
      <c r="N969" s="47">
        <v>0</v>
      </c>
      <c r="O969" s="44">
        <f>'[1]Прод. прилож'!$C$396</f>
        <v>907635.60000000009</v>
      </c>
      <c r="P969" s="50">
        <f t="shared" ref="P969:P992" si="190">K969/H969</f>
        <v>804</v>
      </c>
      <c r="Q969" s="37">
        <v>9673</v>
      </c>
      <c r="R969" s="69" t="s">
        <v>94</v>
      </c>
      <c r="S969" s="121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20"/>
      <c r="AV969" s="120"/>
      <c r="AW969" s="120"/>
      <c r="AX969" s="120"/>
      <c r="AY969" s="120"/>
      <c r="AZ969" s="120"/>
      <c r="BA969" s="120"/>
      <c r="BB969" s="120"/>
      <c r="BC969" s="120"/>
      <c r="BD969" s="120"/>
      <c r="BE969" s="120"/>
      <c r="BF969" s="120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20"/>
      <c r="BS969" s="120"/>
      <c r="BT969" s="120"/>
      <c r="BU969" s="120"/>
      <c r="BV969" s="120"/>
      <c r="BW969" s="120"/>
      <c r="BX969" s="120"/>
      <c r="BY969" s="120"/>
      <c r="BZ969" s="120"/>
      <c r="CA969" s="120"/>
      <c r="CB969" s="120"/>
      <c r="CC969" s="120"/>
      <c r="CD969" s="120"/>
      <c r="CE969" s="120"/>
      <c r="CF969" s="120"/>
      <c r="CG969" s="120"/>
      <c r="CH969" s="120"/>
      <c r="CI969" s="120"/>
      <c r="CJ969" s="120"/>
      <c r="CK969" s="120"/>
      <c r="CL969" s="120"/>
      <c r="CM969" s="120"/>
      <c r="CN969" s="120"/>
      <c r="CO969" s="120"/>
      <c r="CP969" s="120"/>
      <c r="CQ969" s="120"/>
      <c r="CR969" s="120"/>
      <c r="CS969" s="120"/>
      <c r="CT969" s="120"/>
      <c r="CU969" s="120"/>
      <c r="CV969" s="120"/>
      <c r="CW969" s="120"/>
      <c r="CX969" s="120"/>
      <c r="CY969" s="120"/>
      <c r="CZ969" s="120"/>
      <c r="DA969" s="120"/>
      <c r="DB969" s="120"/>
      <c r="DC969" s="120"/>
      <c r="DD969" s="120"/>
      <c r="DE969" s="120"/>
      <c r="DF969" s="120"/>
      <c r="DG969" s="120"/>
      <c r="DH969" s="120"/>
      <c r="DI969" s="120"/>
      <c r="DJ969" s="120"/>
      <c r="DK969" s="120"/>
      <c r="DL969" s="120"/>
      <c r="DM969" s="120"/>
      <c r="DN969" s="120"/>
      <c r="DO969" s="120"/>
      <c r="DP969" s="120"/>
      <c r="DQ969" s="120"/>
      <c r="DR969" s="120"/>
      <c r="DS969" s="120"/>
      <c r="DT969" s="120"/>
      <c r="DU969" s="120"/>
      <c r="DV969" s="120"/>
      <c r="DW969" s="120"/>
      <c r="DX969" s="120"/>
      <c r="DY969" s="120"/>
      <c r="DZ969" s="120"/>
      <c r="EA969" s="120"/>
      <c r="EB969" s="120"/>
      <c r="EC969" s="120"/>
      <c r="ED969" s="120"/>
      <c r="EE969" s="120"/>
      <c r="EF969" s="120"/>
      <c r="EG969" s="120"/>
      <c r="EH969" s="120"/>
      <c r="EI969" s="120"/>
      <c r="EJ969" s="120"/>
      <c r="EK969" s="120"/>
      <c r="EL969" s="120"/>
      <c r="EM969" s="120"/>
      <c r="EN969" s="120"/>
      <c r="EO969" s="120"/>
      <c r="EP969" s="120"/>
      <c r="EQ969" s="120"/>
      <c r="ER969" s="120"/>
      <c r="ES969" s="120"/>
      <c r="ET969" s="120"/>
      <c r="EU969" s="120"/>
      <c r="EV969" s="120"/>
      <c r="EW969" s="120"/>
      <c r="EX969" s="120"/>
      <c r="EY969" s="120"/>
      <c r="EZ969" s="120"/>
      <c r="FA969" s="120"/>
      <c r="FB969" s="120"/>
      <c r="FC969" s="120"/>
      <c r="FD969" s="120"/>
      <c r="FE969" s="120"/>
      <c r="FF969" s="120"/>
      <c r="FG969" s="120"/>
      <c r="FH969" s="120"/>
      <c r="FI969" s="120"/>
      <c r="FJ969" s="120"/>
      <c r="FK969" s="120"/>
      <c r="FL969" s="120"/>
      <c r="FM969" s="120"/>
      <c r="FN969" s="120"/>
      <c r="FO969" s="120"/>
      <c r="FP969" s="120"/>
      <c r="FQ969" s="120"/>
      <c r="FR969" s="120"/>
      <c r="FS969" s="120"/>
      <c r="FT969" s="120"/>
      <c r="FU969" s="120"/>
      <c r="FV969" s="120"/>
      <c r="FW969" s="120"/>
      <c r="FX969" s="120"/>
      <c r="FY969" s="120"/>
      <c r="FZ969" s="120"/>
      <c r="GA969" s="120"/>
      <c r="GB969" s="120"/>
      <c r="GC969" s="120"/>
      <c r="GD969" s="120"/>
      <c r="GE969" s="120"/>
      <c r="GF969" s="120"/>
      <c r="GG969" s="120"/>
      <c r="GH969" s="120"/>
      <c r="GI969" s="120"/>
      <c r="GJ969" s="120"/>
      <c r="GK969" s="120"/>
      <c r="GL969" s="120"/>
      <c r="GM969" s="120"/>
      <c r="GN969" s="120"/>
      <c r="GO969" s="120"/>
      <c r="GP969" s="120"/>
      <c r="GQ969" s="120"/>
      <c r="GR969" s="120"/>
      <c r="GS969" s="120"/>
      <c r="GT969" s="120"/>
      <c r="GU969" s="120"/>
      <c r="GV969" s="120"/>
      <c r="GW969" s="120"/>
      <c r="GX969" s="120"/>
      <c r="GY969" s="120"/>
    </row>
    <row r="970" spans="1:207" s="15" customFormat="1" ht="25.15" customHeight="1" x14ac:dyDescent="0.25">
      <c r="A970" s="69" t="s">
        <v>1631</v>
      </c>
      <c r="B970" s="107" t="s">
        <v>602</v>
      </c>
      <c r="C970" s="58">
        <v>1962</v>
      </c>
      <c r="D970" s="179" t="s">
        <v>232</v>
      </c>
      <c r="E970" s="58" t="s">
        <v>20</v>
      </c>
      <c r="F970" s="72">
        <v>3</v>
      </c>
      <c r="G970" s="72">
        <v>2</v>
      </c>
      <c r="H970" s="47">
        <f>I970+J970</f>
        <v>961.83</v>
      </c>
      <c r="I970" s="47">
        <v>0</v>
      </c>
      <c r="J970" s="47">
        <v>961.83</v>
      </c>
      <c r="K970" s="37">
        <f t="shared" si="184"/>
        <v>5011150</v>
      </c>
      <c r="L970" s="44">
        <v>0</v>
      </c>
      <c r="M970" s="44">
        <v>0</v>
      </c>
      <c r="N970" s="44">
        <v>0</v>
      </c>
      <c r="O970" s="47">
        <f>'[1]Прод. прилож'!$C$397</f>
        <v>5011150</v>
      </c>
      <c r="P970" s="44">
        <f t="shared" si="190"/>
        <v>5210.0163230508506</v>
      </c>
      <c r="Q970" s="50">
        <v>9673</v>
      </c>
      <c r="R970" s="69" t="s">
        <v>94</v>
      </c>
      <c r="S970" s="65"/>
      <c r="T970" s="17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  <c r="CN970" s="16"/>
      <c r="CO970" s="16"/>
      <c r="CP970" s="16"/>
      <c r="CQ970" s="16"/>
      <c r="CR970" s="16"/>
      <c r="CS970" s="16"/>
      <c r="CT970" s="16"/>
      <c r="CU970" s="16"/>
      <c r="CV970" s="16"/>
      <c r="CW970" s="16"/>
      <c r="CX970" s="16"/>
      <c r="CY970" s="16"/>
      <c r="CZ970" s="16"/>
      <c r="DA970" s="16"/>
      <c r="DB970" s="16"/>
      <c r="DC970" s="16"/>
      <c r="DD970" s="16"/>
      <c r="DE970" s="16"/>
      <c r="DF970" s="16"/>
      <c r="DG970" s="16"/>
      <c r="DH970" s="16"/>
      <c r="DI970" s="16"/>
      <c r="DJ970" s="16"/>
      <c r="DK970" s="16"/>
      <c r="DL970" s="16"/>
      <c r="DM970" s="16"/>
      <c r="DN970" s="16"/>
      <c r="DO970" s="16"/>
      <c r="DP970" s="16"/>
      <c r="DQ970" s="16"/>
      <c r="DR970" s="16"/>
      <c r="DS970" s="16"/>
      <c r="DT970" s="16"/>
      <c r="DU970" s="16"/>
      <c r="DV970" s="16"/>
      <c r="DW970" s="16"/>
      <c r="DX970" s="16"/>
      <c r="DY970" s="16"/>
      <c r="DZ970" s="16"/>
      <c r="EA970" s="16"/>
      <c r="EB970" s="16"/>
      <c r="EC970" s="16"/>
      <c r="ED970" s="16"/>
      <c r="EE970" s="16"/>
      <c r="EF970" s="16"/>
      <c r="EG970" s="16"/>
      <c r="EH970" s="16"/>
      <c r="EI970" s="16"/>
      <c r="EJ970" s="16"/>
      <c r="EK970" s="16"/>
      <c r="EL970" s="16"/>
      <c r="EM970" s="16"/>
      <c r="EN970" s="16"/>
      <c r="EO970" s="16"/>
      <c r="EP970" s="16"/>
      <c r="EQ970" s="16"/>
      <c r="ER970" s="16"/>
      <c r="ES970" s="16"/>
      <c r="ET970" s="16"/>
      <c r="EU970" s="16"/>
      <c r="EV970" s="16"/>
      <c r="EW970" s="16"/>
      <c r="EX970" s="16"/>
      <c r="EY970" s="16"/>
      <c r="EZ970" s="16"/>
      <c r="FA970" s="16"/>
      <c r="FB970" s="16"/>
      <c r="FC970" s="16"/>
      <c r="FD970" s="16"/>
      <c r="FE970" s="16"/>
      <c r="FF970" s="16"/>
      <c r="FG970" s="16"/>
      <c r="FH970" s="16"/>
      <c r="FI970" s="16"/>
      <c r="FJ970" s="16"/>
      <c r="FK970" s="16"/>
      <c r="FL970" s="16"/>
      <c r="FM970" s="16"/>
      <c r="FN970" s="16"/>
      <c r="FO970" s="16"/>
      <c r="FP970" s="16"/>
      <c r="FQ970" s="16"/>
      <c r="FR970" s="16"/>
      <c r="FS970" s="16"/>
      <c r="FT970" s="16"/>
      <c r="FU970" s="16"/>
      <c r="FV970" s="16"/>
      <c r="FW970" s="16"/>
      <c r="FX970" s="16"/>
      <c r="FY970" s="16"/>
      <c r="FZ970" s="16"/>
      <c r="GA970" s="16"/>
      <c r="GB970" s="16"/>
      <c r="GC970" s="16"/>
      <c r="GD970" s="16"/>
      <c r="GE970" s="16"/>
      <c r="GF970" s="16"/>
      <c r="GG970" s="16"/>
      <c r="GH970" s="16"/>
      <c r="GI970" s="16"/>
      <c r="GJ970" s="16"/>
      <c r="GK970" s="16"/>
      <c r="GL970" s="16"/>
      <c r="GM970" s="16"/>
      <c r="GN970" s="16"/>
      <c r="GO970" s="16"/>
      <c r="GP970" s="16"/>
      <c r="GQ970" s="16"/>
      <c r="GR970" s="16"/>
      <c r="GS970" s="16"/>
      <c r="GT970" s="16"/>
      <c r="GU970" s="16"/>
      <c r="GV970" s="16"/>
      <c r="GW970" s="16"/>
      <c r="GX970" s="16"/>
      <c r="GY970" s="16"/>
    </row>
    <row r="971" spans="1:207" s="15" customFormat="1" ht="25.15" customHeight="1" x14ac:dyDescent="0.25">
      <c r="A971" s="69" t="s">
        <v>1632</v>
      </c>
      <c r="B971" s="45" t="s">
        <v>2087</v>
      </c>
      <c r="C971" s="72">
        <v>1948</v>
      </c>
      <c r="D971" s="179" t="s">
        <v>232</v>
      </c>
      <c r="E971" s="179" t="s">
        <v>20</v>
      </c>
      <c r="F971" s="71">
        <v>3</v>
      </c>
      <c r="G971" s="71">
        <v>2</v>
      </c>
      <c r="H971" s="50">
        <v>2125.1</v>
      </c>
      <c r="I971" s="50">
        <v>360.4</v>
      </c>
      <c r="J971" s="50">
        <v>886.5</v>
      </c>
      <c r="K971" s="37">
        <f t="shared" si="184"/>
        <v>8149758.4999999991</v>
      </c>
      <c r="L971" s="47">
        <v>0</v>
      </c>
      <c r="M971" s="47">
        <v>0</v>
      </c>
      <c r="N971" s="47">
        <v>0</v>
      </c>
      <c r="O971" s="44">
        <f>'[1]Прод. прилож'!$C$398</f>
        <v>8149758.4999999991</v>
      </c>
      <c r="P971" s="50">
        <f t="shared" si="190"/>
        <v>3834.9999999999995</v>
      </c>
      <c r="Q971" s="37">
        <v>9673</v>
      </c>
      <c r="R971" s="70" t="s">
        <v>94</v>
      </c>
      <c r="S971" s="121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20"/>
      <c r="AV971" s="120"/>
      <c r="AW971" s="120"/>
      <c r="AX971" s="120"/>
      <c r="AY971" s="120"/>
      <c r="AZ971" s="120"/>
      <c r="BA971" s="120"/>
      <c r="BB971" s="120"/>
      <c r="BC971" s="120"/>
      <c r="BD971" s="120"/>
      <c r="BE971" s="120"/>
      <c r="BF971" s="120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20"/>
      <c r="BS971" s="120"/>
      <c r="BT971" s="120"/>
      <c r="BU971" s="120"/>
      <c r="BV971" s="120"/>
      <c r="BW971" s="120"/>
      <c r="BX971" s="120"/>
      <c r="BY971" s="120"/>
      <c r="BZ971" s="120"/>
      <c r="CA971" s="120"/>
      <c r="CB971" s="120"/>
      <c r="CC971" s="120"/>
      <c r="CD971" s="120"/>
      <c r="CE971" s="120"/>
      <c r="CF971" s="120"/>
      <c r="CG971" s="120"/>
      <c r="CH971" s="120"/>
      <c r="CI971" s="120"/>
      <c r="CJ971" s="120"/>
      <c r="CK971" s="120"/>
      <c r="CL971" s="120"/>
      <c r="CM971" s="120"/>
      <c r="CN971" s="120"/>
      <c r="CO971" s="120"/>
      <c r="CP971" s="120"/>
      <c r="CQ971" s="120"/>
      <c r="CR971" s="120"/>
      <c r="CS971" s="120"/>
      <c r="CT971" s="120"/>
      <c r="CU971" s="120"/>
      <c r="CV971" s="120"/>
      <c r="CW971" s="120"/>
      <c r="CX971" s="120"/>
      <c r="CY971" s="120"/>
      <c r="CZ971" s="120"/>
      <c r="DA971" s="120"/>
      <c r="DB971" s="120"/>
      <c r="DC971" s="120"/>
      <c r="DD971" s="120"/>
      <c r="DE971" s="120"/>
      <c r="DF971" s="120"/>
      <c r="DG971" s="120"/>
      <c r="DH971" s="120"/>
      <c r="DI971" s="120"/>
      <c r="DJ971" s="120"/>
      <c r="DK971" s="120"/>
      <c r="DL971" s="120"/>
      <c r="DM971" s="120"/>
      <c r="DN971" s="120"/>
      <c r="DO971" s="120"/>
      <c r="DP971" s="120"/>
      <c r="DQ971" s="120"/>
      <c r="DR971" s="120"/>
      <c r="DS971" s="120"/>
      <c r="DT971" s="120"/>
      <c r="DU971" s="120"/>
      <c r="DV971" s="120"/>
      <c r="DW971" s="120"/>
      <c r="DX971" s="120"/>
      <c r="DY971" s="120"/>
      <c r="DZ971" s="120"/>
      <c r="EA971" s="120"/>
      <c r="EB971" s="120"/>
      <c r="EC971" s="120"/>
      <c r="ED971" s="120"/>
      <c r="EE971" s="120"/>
      <c r="EF971" s="120"/>
      <c r="EG971" s="120"/>
      <c r="EH971" s="120"/>
      <c r="EI971" s="120"/>
      <c r="EJ971" s="120"/>
      <c r="EK971" s="120"/>
      <c r="EL971" s="120"/>
      <c r="EM971" s="120"/>
      <c r="EN971" s="120"/>
      <c r="EO971" s="120"/>
      <c r="EP971" s="120"/>
      <c r="EQ971" s="120"/>
      <c r="ER971" s="120"/>
      <c r="ES971" s="120"/>
      <c r="ET971" s="120"/>
      <c r="EU971" s="120"/>
      <c r="EV971" s="120"/>
      <c r="EW971" s="120"/>
      <c r="EX971" s="120"/>
      <c r="EY971" s="120"/>
      <c r="EZ971" s="120"/>
      <c r="FA971" s="120"/>
      <c r="FB971" s="120"/>
      <c r="FC971" s="120"/>
      <c r="FD971" s="120"/>
      <c r="FE971" s="120"/>
      <c r="FF971" s="120"/>
      <c r="FG971" s="120"/>
      <c r="FH971" s="120"/>
      <c r="FI971" s="120"/>
      <c r="FJ971" s="120"/>
      <c r="FK971" s="120"/>
      <c r="FL971" s="120"/>
      <c r="FM971" s="120"/>
      <c r="FN971" s="120"/>
      <c r="FO971" s="120"/>
      <c r="FP971" s="120"/>
      <c r="FQ971" s="120"/>
      <c r="FR971" s="120"/>
      <c r="FS971" s="120"/>
      <c r="FT971" s="120"/>
      <c r="FU971" s="120"/>
      <c r="FV971" s="120"/>
      <c r="FW971" s="120"/>
      <c r="FX971" s="120"/>
      <c r="FY971" s="120"/>
      <c r="FZ971" s="120"/>
      <c r="GA971" s="120"/>
      <c r="GB971" s="120"/>
      <c r="GC971" s="120"/>
      <c r="GD971" s="120"/>
      <c r="GE971" s="120"/>
      <c r="GF971" s="120"/>
      <c r="GG971" s="120"/>
      <c r="GH971" s="120"/>
      <c r="GI971" s="120"/>
      <c r="GJ971" s="120"/>
      <c r="GK971" s="120"/>
      <c r="GL971" s="120"/>
      <c r="GM971" s="120"/>
      <c r="GN971" s="120"/>
      <c r="GO971" s="120"/>
      <c r="GP971" s="120"/>
      <c r="GQ971" s="120"/>
      <c r="GR971" s="120"/>
      <c r="GS971" s="120"/>
      <c r="GT971" s="120"/>
      <c r="GU971" s="120"/>
      <c r="GV971" s="120"/>
      <c r="GW971" s="120"/>
      <c r="GX971" s="120"/>
      <c r="GY971" s="120"/>
    </row>
    <row r="972" spans="1:207" s="15" customFormat="1" ht="25.15" customHeight="1" x14ac:dyDescent="0.25">
      <c r="A972" s="69" t="s">
        <v>1633</v>
      </c>
      <c r="B972" s="45" t="s">
        <v>603</v>
      </c>
      <c r="C972" s="58">
        <v>1962</v>
      </c>
      <c r="D972" s="179" t="s">
        <v>232</v>
      </c>
      <c r="E972" s="58" t="s">
        <v>20</v>
      </c>
      <c r="F972" s="77">
        <v>4</v>
      </c>
      <c r="G972" s="77">
        <v>3</v>
      </c>
      <c r="H972" s="47">
        <f t="shared" ref="H972:H987" si="191">I972+J972</f>
        <v>2909.69</v>
      </c>
      <c r="I972" s="47">
        <v>380.9</v>
      </c>
      <c r="J972" s="47">
        <v>2528.79</v>
      </c>
      <c r="K972" s="37">
        <f t="shared" si="184"/>
        <v>7746900</v>
      </c>
      <c r="L972" s="44">
        <v>0</v>
      </c>
      <c r="M972" s="44">
        <v>0</v>
      </c>
      <c r="N972" s="44">
        <v>0</v>
      </c>
      <c r="O972" s="47">
        <f>'[1]Прод. прилож'!$C$399</f>
        <v>7746900</v>
      </c>
      <c r="P972" s="44">
        <f t="shared" si="190"/>
        <v>2662.4485769961748</v>
      </c>
      <c r="Q972" s="50">
        <v>9673</v>
      </c>
      <c r="R972" s="69" t="s">
        <v>94</v>
      </c>
      <c r="S972" s="57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  <c r="CN972" s="16"/>
      <c r="CO972" s="16"/>
      <c r="CP972" s="16"/>
      <c r="CQ972" s="16"/>
      <c r="CR972" s="16"/>
      <c r="CS972" s="16"/>
      <c r="CT972" s="16"/>
      <c r="CU972" s="16"/>
      <c r="CV972" s="16"/>
      <c r="CW972" s="16"/>
      <c r="CX972" s="16"/>
      <c r="CY972" s="16"/>
      <c r="CZ972" s="16"/>
      <c r="DA972" s="16"/>
      <c r="DB972" s="16"/>
      <c r="DC972" s="16"/>
      <c r="DD972" s="16"/>
      <c r="DE972" s="16"/>
      <c r="DF972" s="16"/>
      <c r="DG972" s="16"/>
      <c r="DH972" s="16"/>
      <c r="DI972" s="16"/>
      <c r="DJ972" s="16"/>
      <c r="DK972" s="16"/>
      <c r="DL972" s="16"/>
      <c r="DM972" s="16"/>
      <c r="DN972" s="16"/>
      <c r="DO972" s="16"/>
      <c r="DP972" s="16"/>
      <c r="DQ972" s="16"/>
      <c r="DR972" s="16"/>
      <c r="DS972" s="16"/>
      <c r="DT972" s="16"/>
      <c r="DU972" s="16"/>
      <c r="DV972" s="16"/>
      <c r="DW972" s="16"/>
      <c r="DX972" s="16"/>
      <c r="DY972" s="16"/>
      <c r="DZ972" s="16"/>
      <c r="EA972" s="16"/>
      <c r="EB972" s="16"/>
      <c r="EC972" s="16"/>
      <c r="ED972" s="16"/>
      <c r="EE972" s="16"/>
      <c r="EF972" s="16"/>
      <c r="EG972" s="16"/>
      <c r="EH972" s="16"/>
      <c r="EI972" s="16"/>
      <c r="EJ972" s="16"/>
      <c r="EK972" s="16"/>
      <c r="EL972" s="16"/>
      <c r="EM972" s="16"/>
      <c r="EN972" s="16"/>
      <c r="EO972" s="16"/>
      <c r="EP972" s="16"/>
      <c r="EQ972" s="16"/>
      <c r="ER972" s="16"/>
      <c r="ES972" s="16"/>
      <c r="ET972" s="16"/>
      <c r="EU972" s="16"/>
      <c r="EV972" s="16"/>
      <c r="EW972" s="16"/>
      <c r="EX972" s="16"/>
      <c r="EY972" s="16"/>
      <c r="EZ972" s="16"/>
      <c r="FA972" s="16"/>
      <c r="FB972" s="16"/>
      <c r="FC972" s="16"/>
      <c r="FD972" s="16"/>
      <c r="FE972" s="16"/>
      <c r="FF972" s="16"/>
      <c r="FG972" s="16"/>
      <c r="FH972" s="16"/>
      <c r="FI972" s="16"/>
      <c r="FJ972" s="16"/>
      <c r="FK972" s="16"/>
      <c r="FL972" s="16"/>
      <c r="FM972" s="16"/>
      <c r="FN972" s="16"/>
      <c r="FO972" s="16"/>
      <c r="FP972" s="16"/>
      <c r="FQ972" s="16"/>
      <c r="FR972" s="16"/>
      <c r="FS972" s="16"/>
      <c r="FT972" s="16"/>
      <c r="FU972" s="16"/>
      <c r="FV972" s="16"/>
      <c r="FW972" s="16"/>
      <c r="FX972" s="16"/>
      <c r="FY972" s="16"/>
      <c r="FZ972" s="16"/>
      <c r="GA972" s="16"/>
      <c r="GB972" s="16"/>
      <c r="GC972" s="16"/>
      <c r="GD972" s="16"/>
      <c r="GE972" s="16"/>
      <c r="GF972" s="16"/>
      <c r="GG972" s="16"/>
      <c r="GH972" s="16"/>
      <c r="GI972" s="16"/>
      <c r="GJ972" s="16"/>
      <c r="GK972" s="16"/>
      <c r="GL972" s="16"/>
      <c r="GM972" s="16"/>
      <c r="GN972" s="16"/>
      <c r="GO972" s="16"/>
      <c r="GP972" s="16"/>
      <c r="GQ972" s="16"/>
      <c r="GR972" s="16"/>
      <c r="GS972" s="16"/>
      <c r="GT972" s="16"/>
      <c r="GU972" s="16"/>
      <c r="GV972" s="16"/>
      <c r="GW972" s="16"/>
      <c r="GX972" s="16"/>
      <c r="GY972" s="16"/>
    </row>
    <row r="973" spans="1:207" s="15" customFormat="1" ht="25.15" customHeight="1" x14ac:dyDescent="0.25">
      <c r="A973" s="69" t="s">
        <v>1634</v>
      </c>
      <c r="B973" s="45" t="s">
        <v>604</v>
      </c>
      <c r="C973" s="58">
        <v>1963</v>
      </c>
      <c r="D973" s="179" t="s">
        <v>232</v>
      </c>
      <c r="E973" s="58" t="s">
        <v>22</v>
      </c>
      <c r="F973" s="77">
        <v>4</v>
      </c>
      <c r="G973" s="77">
        <v>4</v>
      </c>
      <c r="H973" s="47">
        <f t="shared" si="191"/>
        <v>2858.32</v>
      </c>
      <c r="I973" s="47">
        <v>0</v>
      </c>
      <c r="J973" s="47">
        <v>2858.32</v>
      </c>
      <c r="K973" s="37">
        <f t="shared" si="184"/>
        <v>7316000</v>
      </c>
      <c r="L973" s="44">
        <v>0</v>
      </c>
      <c r="M973" s="44">
        <v>0</v>
      </c>
      <c r="N973" s="44">
        <v>0</v>
      </c>
      <c r="O973" s="47">
        <f>'[1]Прод. прилож'!$C$893</f>
        <v>7316000</v>
      </c>
      <c r="P973" s="44">
        <f t="shared" si="190"/>
        <v>2559.5454672674855</v>
      </c>
      <c r="Q973" s="50">
        <v>9673</v>
      </c>
      <c r="R973" s="69" t="s">
        <v>95</v>
      </c>
      <c r="S973" s="57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16"/>
      <c r="CT973" s="16"/>
      <c r="CU973" s="16"/>
      <c r="CV973" s="16"/>
      <c r="CW973" s="16"/>
      <c r="CX973" s="16"/>
      <c r="CY973" s="16"/>
      <c r="CZ973" s="16"/>
      <c r="DA973" s="16"/>
      <c r="DB973" s="16"/>
      <c r="DC973" s="16"/>
      <c r="DD973" s="16"/>
      <c r="DE973" s="16"/>
      <c r="DF973" s="16"/>
      <c r="DG973" s="16"/>
      <c r="DH973" s="16"/>
      <c r="DI973" s="16"/>
      <c r="DJ973" s="16"/>
      <c r="DK973" s="16"/>
      <c r="DL973" s="16"/>
      <c r="DM973" s="16"/>
      <c r="DN973" s="16"/>
      <c r="DO973" s="16"/>
      <c r="DP973" s="16"/>
      <c r="DQ973" s="16"/>
      <c r="DR973" s="16"/>
      <c r="DS973" s="16"/>
      <c r="DT973" s="16"/>
      <c r="DU973" s="16"/>
      <c r="DV973" s="16"/>
      <c r="DW973" s="16"/>
      <c r="DX973" s="16"/>
      <c r="DY973" s="16"/>
      <c r="DZ973" s="16"/>
      <c r="EA973" s="16"/>
      <c r="EB973" s="16"/>
      <c r="EC973" s="16"/>
      <c r="ED973" s="16"/>
      <c r="EE973" s="16"/>
      <c r="EF973" s="16"/>
      <c r="EG973" s="16"/>
      <c r="EH973" s="16"/>
      <c r="EI973" s="16"/>
      <c r="EJ973" s="16"/>
      <c r="EK973" s="16"/>
      <c r="EL973" s="16"/>
      <c r="EM973" s="16"/>
      <c r="EN973" s="16"/>
      <c r="EO973" s="16"/>
      <c r="EP973" s="16"/>
      <c r="EQ973" s="16"/>
      <c r="ER973" s="16"/>
      <c r="ES973" s="16"/>
      <c r="ET973" s="16"/>
      <c r="EU973" s="16"/>
      <c r="EV973" s="16"/>
      <c r="EW973" s="16"/>
      <c r="EX973" s="16"/>
      <c r="EY973" s="16"/>
      <c r="EZ973" s="16"/>
      <c r="FA973" s="16"/>
      <c r="FB973" s="16"/>
      <c r="FC973" s="16"/>
      <c r="FD973" s="16"/>
      <c r="FE973" s="16"/>
      <c r="FF973" s="16"/>
      <c r="FG973" s="16"/>
      <c r="FH973" s="16"/>
      <c r="FI973" s="16"/>
      <c r="FJ973" s="16"/>
      <c r="FK973" s="16"/>
      <c r="FL973" s="16"/>
      <c r="FM973" s="16"/>
      <c r="FN973" s="16"/>
      <c r="FO973" s="16"/>
      <c r="FP973" s="16"/>
      <c r="FQ973" s="16"/>
      <c r="FR973" s="16"/>
      <c r="FS973" s="16"/>
      <c r="FT973" s="16"/>
      <c r="FU973" s="16"/>
      <c r="FV973" s="16"/>
      <c r="FW973" s="16"/>
      <c r="FX973" s="16"/>
      <c r="FY973" s="16"/>
      <c r="FZ973" s="16"/>
      <c r="GA973" s="16"/>
      <c r="GB973" s="16"/>
      <c r="GC973" s="16"/>
      <c r="GD973" s="16"/>
      <c r="GE973" s="16"/>
      <c r="GF973" s="16"/>
      <c r="GG973" s="16"/>
      <c r="GH973" s="16"/>
      <c r="GI973" s="16"/>
      <c r="GJ973" s="16"/>
      <c r="GK973" s="16"/>
      <c r="GL973" s="16"/>
      <c r="GM973" s="16"/>
      <c r="GN973" s="16"/>
      <c r="GO973" s="16"/>
      <c r="GP973" s="16"/>
      <c r="GQ973" s="16"/>
      <c r="GR973" s="16"/>
      <c r="GS973" s="16"/>
      <c r="GT973" s="16"/>
      <c r="GU973" s="16"/>
      <c r="GV973" s="16"/>
      <c r="GW973" s="16"/>
      <c r="GX973" s="16"/>
      <c r="GY973" s="16"/>
    </row>
    <row r="974" spans="1:207" s="15" customFormat="1" ht="34.9" customHeight="1" x14ac:dyDescent="0.25">
      <c r="A974" s="69" t="s">
        <v>1635</v>
      </c>
      <c r="B974" s="45" t="s">
        <v>605</v>
      </c>
      <c r="C974" s="58">
        <v>1964</v>
      </c>
      <c r="D974" s="179" t="s">
        <v>232</v>
      </c>
      <c r="E974" s="58" t="s">
        <v>22</v>
      </c>
      <c r="F974" s="77">
        <v>5</v>
      </c>
      <c r="G974" s="77">
        <v>4</v>
      </c>
      <c r="H974" s="47">
        <f t="shared" si="191"/>
        <v>3553.44</v>
      </c>
      <c r="I974" s="47">
        <v>72.400000000000006</v>
      </c>
      <c r="J974" s="47">
        <v>3481.04</v>
      </c>
      <c r="K974" s="37">
        <f t="shared" si="184"/>
        <v>4689792</v>
      </c>
      <c r="L974" s="44">
        <v>0</v>
      </c>
      <c r="M974" s="44">
        <v>0</v>
      </c>
      <c r="N974" s="44">
        <v>0</v>
      </c>
      <c r="O974" s="47">
        <f>'[1]Прод. прилож'!$C$894</f>
        <v>4689792</v>
      </c>
      <c r="P974" s="44">
        <f t="shared" si="190"/>
        <v>1319.7892746183979</v>
      </c>
      <c r="Q974" s="50">
        <v>9673</v>
      </c>
      <c r="R974" s="69" t="s">
        <v>95</v>
      </c>
      <c r="S974" s="65"/>
      <c r="T974" s="17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  <c r="CN974" s="16"/>
      <c r="CO974" s="16"/>
      <c r="CP974" s="16"/>
      <c r="CQ974" s="16"/>
      <c r="CR974" s="16"/>
      <c r="CS974" s="16"/>
      <c r="CT974" s="16"/>
      <c r="CU974" s="16"/>
      <c r="CV974" s="16"/>
      <c r="CW974" s="16"/>
      <c r="CX974" s="16"/>
      <c r="CY974" s="16"/>
      <c r="CZ974" s="16"/>
      <c r="DA974" s="16"/>
      <c r="DB974" s="16"/>
      <c r="DC974" s="16"/>
      <c r="DD974" s="16"/>
      <c r="DE974" s="16"/>
      <c r="DF974" s="16"/>
      <c r="DG974" s="16"/>
      <c r="DH974" s="16"/>
      <c r="DI974" s="16"/>
      <c r="DJ974" s="16"/>
      <c r="DK974" s="16"/>
      <c r="DL974" s="16"/>
      <c r="DM974" s="16"/>
      <c r="DN974" s="16"/>
      <c r="DO974" s="16"/>
      <c r="DP974" s="16"/>
      <c r="DQ974" s="16"/>
      <c r="DR974" s="16"/>
      <c r="DS974" s="16"/>
      <c r="DT974" s="16"/>
      <c r="DU974" s="16"/>
      <c r="DV974" s="16"/>
      <c r="DW974" s="16"/>
      <c r="DX974" s="16"/>
      <c r="DY974" s="16"/>
      <c r="DZ974" s="16"/>
      <c r="EA974" s="16"/>
      <c r="EB974" s="16"/>
      <c r="EC974" s="16"/>
      <c r="ED974" s="16"/>
      <c r="EE974" s="16"/>
      <c r="EF974" s="16"/>
      <c r="EG974" s="16"/>
      <c r="EH974" s="16"/>
      <c r="EI974" s="16"/>
      <c r="EJ974" s="16"/>
      <c r="EK974" s="16"/>
      <c r="EL974" s="16"/>
      <c r="EM974" s="16"/>
      <c r="EN974" s="16"/>
      <c r="EO974" s="16"/>
      <c r="EP974" s="16"/>
      <c r="EQ974" s="16"/>
      <c r="ER974" s="16"/>
      <c r="ES974" s="16"/>
      <c r="ET974" s="16"/>
      <c r="EU974" s="16"/>
      <c r="EV974" s="16"/>
      <c r="EW974" s="16"/>
      <c r="EX974" s="16"/>
      <c r="EY974" s="16"/>
      <c r="EZ974" s="16"/>
      <c r="FA974" s="16"/>
      <c r="FB974" s="16"/>
      <c r="FC974" s="16"/>
      <c r="FD974" s="16"/>
      <c r="FE974" s="16"/>
      <c r="FF974" s="16"/>
      <c r="FG974" s="16"/>
      <c r="FH974" s="16"/>
      <c r="FI974" s="16"/>
      <c r="FJ974" s="16"/>
      <c r="FK974" s="16"/>
      <c r="FL974" s="16"/>
      <c r="FM974" s="16"/>
      <c r="FN974" s="16"/>
      <c r="FO974" s="16"/>
      <c r="FP974" s="16"/>
      <c r="FQ974" s="16"/>
      <c r="FR974" s="16"/>
      <c r="FS974" s="16"/>
      <c r="FT974" s="16"/>
      <c r="FU974" s="16"/>
      <c r="FV974" s="16"/>
      <c r="FW974" s="16"/>
      <c r="FX974" s="16"/>
      <c r="FY974" s="16"/>
      <c r="FZ974" s="16"/>
      <c r="GA974" s="16"/>
      <c r="GB974" s="16"/>
      <c r="GC974" s="16"/>
      <c r="GD974" s="16"/>
      <c r="GE974" s="16"/>
      <c r="GF974" s="16"/>
      <c r="GG974" s="16"/>
      <c r="GH974" s="16"/>
      <c r="GI974" s="16"/>
      <c r="GJ974" s="16"/>
      <c r="GK974" s="16"/>
      <c r="GL974" s="16"/>
      <c r="GM974" s="16"/>
      <c r="GN974" s="16"/>
      <c r="GO974" s="16"/>
      <c r="GP974" s="16"/>
      <c r="GQ974" s="16"/>
      <c r="GR974" s="16"/>
      <c r="GS974" s="16"/>
      <c r="GT974" s="16"/>
      <c r="GU974" s="16"/>
      <c r="GV974" s="16"/>
      <c r="GW974" s="16"/>
      <c r="GX974" s="16"/>
      <c r="GY974" s="16"/>
    </row>
    <row r="975" spans="1:207" s="15" customFormat="1" ht="25.15" customHeight="1" x14ac:dyDescent="0.25">
      <c r="A975" s="69" t="s">
        <v>1636</v>
      </c>
      <c r="B975" s="45" t="s">
        <v>606</v>
      </c>
      <c r="C975" s="58">
        <v>1964</v>
      </c>
      <c r="D975" s="179" t="s">
        <v>232</v>
      </c>
      <c r="E975" s="58" t="s">
        <v>22</v>
      </c>
      <c r="F975" s="77">
        <v>4</v>
      </c>
      <c r="G975" s="77">
        <v>3</v>
      </c>
      <c r="H975" s="47">
        <f t="shared" si="191"/>
        <v>2309.15</v>
      </c>
      <c r="I975" s="47">
        <v>0</v>
      </c>
      <c r="J975" s="47">
        <v>2309.15</v>
      </c>
      <c r="K975" s="37">
        <f t="shared" si="184"/>
        <v>3815424</v>
      </c>
      <c r="L975" s="44">
        <v>0</v>
      </c>
      <c r="M975" s="44">
        <v>0</v>
      </c>
      <c r="N975" s="44">
        <v>0</v>
      </c>
      <c r="O975" s="47">
        <f>'[1]Прод. прилож'!$C$895</f>
        <v>3815424</v>
      </c>
      <c r="P975" s="44">
        <f t="shared" si="190"/>
        <v>1652.3066929389602</v>
      </c>
      <c r="Q975" s="50">
        <v>9673</v>
      </c>
      <c r="R975" s="69" t="s">
        <v>95</v>
      </c>
      <c r="S975" s="57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16"/>
      <c r="CT975" s="16"/>
      <c r="CU975" s="16"/>
      <c r="CV975" s="16"/>
      <c r="CW975" s="16"/>
      <c r="CX975" s="16"/>
      <c r="CY975" s="16"/>
      <c r="CZ975" s="16"/>
      <c r="DA975" s="16"/>
      <c r="DB975" s="16"/>
      <c r="DC975" s="16"/>
      <c r="DD975" s="16"/>
      <c r="DE975" s="16"/>
      <c r="DF975" s="16"/>
      <c r="DG975" s="16"/>
      <c r="DH975" s="16"/>
      <c r="DI975" s="16"/>
      <c r="DJ975" s="16"/>
      <c r="DK975" s="16"/>
      <c r="DL975" s="16"/>
      <c r="DM975" s="16"/>
      <c r="DN975" s="16"/>
      <c r="DO975" s="16"/>
      <c r="DP975" s="16"/>
      <c r="DQ975" s="16"/>
      <c r="DR975" s="16"/>
      <c r="DS975" s="16"/>
      <c r="DT975" s="16"/>
      <c r="DU975" s="16"/>
      <c r="DV975" s="16"/>
      <c r="DW975" s="16"/>
      <c r="DX975" s="16"/>
      <c r="DY975" s="16"/>
      <c r="DZ975" s="16"/>
      <c r="EA975" s="16"/>
      <c r="EB975" s="16"/>
      <c r="EC975" s="16"/>
      <c r="ED975" s="16"/>
      <c r="EE975" s="16"/>
      <c r="EF975" s="16"/>
      <c r="EG975" s="16"/>
      <c r="EH975" s="16"/>
      <c r="EI975" s="16"/>
      <c r="EJ975" s="16"/>
      <c r="EK975" s="16"/>
      <c r="EL975" s="16"/>
      <c r="EM975" s="16"/>
      <c r="EN975" s="16"/>
      <c r="EO975" s="16"/>
      <c r="EP975" s="16"/>
      <c r="EQ975" s="16"/>
      <c r="ER975" s="16"/>
      <c r="ES975" s="16"/>
      <c r="ET975" s="16"/>
      <c r="EU975" s="16"/>
      <c r="EV975" s="16"/>
      <c r="EW975" s="16"/>
      <c r="EX975" s="16"/>
      <c r="EY975" s="16"/>
      <c r="EZ975" s="16"/>
      <c r="FA975" s="16"/>
      <c r="FB975" s="16"/>
      <c r="FC975" s="16"/>
      <c r="FD975" s="16"/>
      <c r="FE975" s="16"/>
      <c r="FF975" s="16"/>
      <c r="FG975" s="16"/>
      <c r="FH975" s="16"/>
      <c r="FI975" s="16"/>
      <c r="FJ975" s="16"/>
      <c r="FK975" s="16"/>
      <c r="FL975" s="16"/>
      <c r="FM975" s="16"/>
      <c r="FN975" s="16"/>
      <c r="FO975" s="16"/>
      <c r="FP975" s="16"/>
      <c r="FQ975" s="16"/>
      <c r="FR975" s="16"/>
      <c r="FS975" s="16"/>
      <c r="FT975" s="16"/>
      <c r="FU975" s="16"/>
      <c r="FV975" s="16"/>
      <c r="FW975" s="16"/>
      <c r="FX975" s="16"/>
      <c r="FY975" s="16"/>
      <c r="FZ975" s="16"/>
      <c r="GA975" s="16"/>
      <c r="GB975" s="16"/>
      <c r="GC975" s="16"/>
      <c r="GD975" s="16"/>
      <c r="GE975" s="16"/>
      <c r="GF975" s="16"/>
      <c r="GG975" s="16"/>
      <c r="GH975" s="16"/>
      <c r="GI975" s="16"/>
      <c r="GJ975" s="16"/>
      <c r="GK975" s="16"/>
      <c r="GL975" s="16"/>
      <c r="GM975" s="16"/>
      <c r="GN975" s="16"/>
      <c r="GO975" s="16"/>
      <c r="GP975" s="16"/>
      <c r="GQ975" s="16"/>
      <c r="GR975" s="16"/>
      <c r="GS975" s="16"/>
      <c r="GT975" s="16"/>
      <c r="GU975" s="16"/>
      <c r="GV975" s="16"/>
      <c r="GW975" s="16"/>
      <c r="GX975" s="16"/>
      <c r="GY975" s="16"/>
    </row>
    <row r="976" spans="1:207" s="16" customFormat="1" ht="25.15" customHeight="1" x14ac:dyDescent="0.25">
      <c r="A976" s="69" t="s">
        <v>1637</v>
      </c>
      <c r="B976" s="45" t="s">
        <v>607</v>
      </c>
      <c r="C976" s="58">
        <v>1966</v>
      </c>
      <c r="D976" s="179" t="s">
        <v>232</v>
      </c>
      <c r="E976" s="58" t="s">
        <v>20</v>
      </c>
      <c r="F976" s="77">
        <v>4</v>
      </c>
      <c r="G976" s="77">
        <v>3</v>
      </c>
      <c r="H976" s="47">
        <f t="shared" si="191"/>
        <v>2015.81</v>
      </c>
      <c r="I976" s="47">
        <v>504.6</v>
      </c>
      <c r="J976" s="47">
        <v>1511.21</v>
      </c>
      <c r="K976" s="37">
        <f t="shared" si="184"/>
        <v>3745872</v>
      </c>
      <c r="L976" s="44">
        <v>0</v>
      </c>
      <c r="M976" s="44">
        <v>0</v>
      </c>
      <c r="N976" s="44">
        <v>0</v>
      </c>
      <c r="O976" s="47">
        <f>'[1]Прод. прилож'!$C$1329</f>
        <v>3745872</v>
      </c>
      <c r="P976" s="44">
        <f t="shared" si="190"/>
        <v>1858.2465609358026</v>
      </c>
      <c r="Q976" s="50">
        <v>9673</v>
      </c>
      <c r="R976" s="69" t="s">
        <v>96</v>
      </c>
      <c r="S976" s="57"/>
    </row>
    <row r="977" spans="1:207" s="16" customFormat="1" ht="25.15" customHeight="1" x14ac:dyDescent="0.25">
      <c r="A977" s="69" t="s">
        <v>1638</v>
      </c>
      <c r="B977" s="45" t="s">
        <v>608</v>
      </c>
      <c r="C977" s="58">
        <v>1964</v>
      </c>
      <c r="D977" s="179" t="s">
        <v>232</v>
      </c>
      <c r="E977" s="58" t="s">
        <v>22</v>
      </c>
      <c r="F977" s="77">
        <v>5</v>
      </c>
      <c r="G977" s="77">
        <v>4</v>
      </c>
      <c r="H977" s="47">
        <f t="shared" si="191"/>
        <v>3554.77</v>
      </c>
      <c r="I977" s="47">
        <v>0</v>
      </c>
      <c r="J977" s="47">
        <v>3554.77</v>
      </c>
      <c r="K977" s="37">
        <f t="shared" si="184"/>
        <v>4709664</v>
      </c>
      <c r="L977" s="44">
        <v>0</v>
      </c>
      <c r="M977" s="44">
        <v>0</v>
      </c>
      <c r="N977" s="44">
        <v>0</v>
      </c>
      <c r="O977" s="47">
        <f>'[1]Прод. прилож'!$C$896</f>
        <v>4709664</v>
      </c>
      <c r="P977" s="44">
        <f t="shared" si="190"/>
        <v>1324.885716938086</v>
      </c>
      <c r="Q977" s="50">
        <v>9673</v>
      </c>
      <c r="R977" s="69" t="s">
        <v>95</v>
      </c>
      <c r="S977" s="57"/>
    </row>
    <row r="978" spans="1:207" s="16" customFormat="1" ht="25.15" customHeight="1" x14ac:dyDescent="0.25">
      <c r="A978" s="69" t="s">
        <v>1639</v>
      </c>
      <c r="B978" s="45" t="s">
        <v>609</v>
      </c>
      <c r="C978" s="58">
        <v>1964</v>
      </c>
      <c r="D978" s="179" t="s">
        <v>232</v>
      </c>
      <c r="E978" s="58" t="s">
        <v>22</v>
      </c>
      <c r="F978" s="77">
        <v>5</v>
      </c>
      <c r="G978" s="77">
        <v>3</v>
      </c>
      <c r="H978" s="47">
        <f t="shared" si="191"/>
        <v>2911.9</v>
      </c>
      <c r="I978" s="47">
        <v>0</v>
      </c>
      <c r="J978" s="47">
        <v>2911.9</v>
      </c>
      <c r="K978" s="37">
        <f t="shared" si="184"/>
        <v>3820392</v>
      </c>
      <c r="L978" s="44">
        <v>0</v>
      </c>
      <c r="M978" s="44">
        <v>0</v>
      </c>
      <c r="N978" s="44">
        <v>0</v>
      </c>
      <c r="O978" s="47">
        <f>'[1]Прод. прилож'!$C$897</f>
        <v>3820392</v>
      </c>
      <c r="P978" s="44">
        <f t="shared" si="190"/>
        <v>1311.9928568975583</v>
      </c>
      <c r="Q978" s="50">
        <v>9673</v>
      </c>
      <c r="R978" s="69" t="s">
        <v>95</v>
      </c>
      <c r="S978" s="57"/>
    </row>
    <row r="979" spans="1:207" s="16" customFormat="1" ht="25.15" customHeight="1" x14ac:dyDescent="0.25">
      <c r="A979" s="69" t="s">
        <v>1640</v>
      </c>
      <c r="B979" s="45" t="s">
        <v>610</v>
      </c>
      <c r="C979" s="58">
        <v>1966</v>
      </c>
      <c r="D979" s="179" t="s">
        <v>232</v>
      </c>
      <c r="E979" s="58" t="s">
        <v>20</v>
      </c>
      <c r="F979" s="77">
        <v>5</v>
      </c>
      <c r="G979" s="77">
        <v>4</v>
      </c>
      <c r="H979" s="47">
        <f t="shared" si="191"/>
        <v>3203.56</v>
      </c>
      <c r="I979" s="47">
        <v>679.6</v>
      </c>
      <c r="J979" s="47">
        <v>2523.96</v>
      </c>
      <c r="K979" s="37">
        <f t="shared" si="184"/>
        <v>4704696</v>
      </c>
      <c r="L979" s="44">
        <v>0</v>
      </c>
      <c r="M979" s="44">
        <v>0</v>
      </c>
      <c r="N979" s="44">
        <v>0</v>
      </c>
      <c r="O979" s="47">
        <f>'[1]Прод. прилож'!$C$1330</f>
        <v>4704696</v>
      </c>
      <c r="P979" s="44">
        <f t="shared" si="190"/>
        <v>1468.5837006330457</v>
      </c>
      <c r="Q979" s="50">
        <v>9673</v>
      </c>
      <c r="R979" s="69" t="s">
        <v>96</v>
      </c>
      <c r="S979" s="57"/>
    </row>
    <row r="980" spans="1:207" s="16" customFormat="1" ht="25.15" customHeight="1" x14ac:dyDescent="0.25">
      <c r="A980" s="69" t="s">
        <v>1641</v>
      </c>
      <c r="B980" s="45" t="s">
        <v>611</v>
      </c>
      <c r="C980" s="58">
        <v>1965</v>
      </c>
      <c r="D980" s="179" t="s">
        <v>232</v>
      </c>
      <c r="E980" s="58" t="s">
        <v>22</v>
      </c>
      <c r="F980" s="77">
        <v>4</v>
      </c>
      <c r="G980" s="77">
        <v>3</v>
      </c>
      <c r="H980" s="47">
        <f t="shared" si="191"/>
        <v>2298.8200000000002</v>
      </c>
      <c r="I980" s="47">
        <v>0</v>
      </c>
      <c r="J980" s="47">
        <v>2298.8200000000002</v>
      </c>
      <c r="K980" s="37">
        <f t="shared" si="184"/>
        <v>3810456</v>
      </c>
      <c r="L980" s="44">
        <v>0</v>
      </c>
      <c r="M980" s="44">
        <v>0</v>
      </c>
      <c r="N980" s="44">
        <v>0</v>
      </c>
      <c r="O980" s="47">
        <f>'[1]Прод. прилож'!$C$1331</f>
        <v>3810456</v>
      </c>
      <c r="P980" s="44">
        <f t="shared" si="190"/>
        <v>1657.5704056863956</v>
      </c>
      <c r="Q980" s="50">
        <v>9673</v>
      </c>
      <c r="R980" s="69" t="s">
        <v>96</v>
      </c>
      <c r="S980" s="65"/>
      <c r="T980" s="17"/>
    </row>
    <row r="981" spans="1:207" s="16" customFormat="1" ht="25.15" customHeight="1" x14ac:dyDescent="0.25">
      <c r="A981" s="69" t="s">
        <v>1642</v>
      </c>
      <c r="B981" s="45" t="s">
        <v>612</v>
      </c>
      <c r="C981" s="58">
        <v>1966</v>
      </c>
      <c r="D981" s="179" t="s">
        <v>232</v>
      </c>
      <c r="E981" s="58" t="s">
        <v>20</v>
      </c>
      <c r="F981" s="77">
        <v>5</v>
      </c>
      <c r="G981" s="77">
        <v>2</v>
      </c>
      <c r="H981" s="47">
        <f t="shared" si="191"/>
        <v>1613.46</v>
      </c>
      <c r="I981" s="47">
        <v>73</v>
      </c>
      <c r="J981" s="47">
        <v>1540.46</v>
      </c>
      <c r="K981" s="37">
        <f t="shared" si="184"/>
        <v>2434320</v>
      </c>
      <c r="L981" s="44">
        <v>0</v>
      </c>
      <c r="M981" s="44">
        <v>0</v>
      </c>
      <c r="N981" s="44">
        <v>0</v>
      </c>
      <c r="O981" s="47">
        <f>'[1]Прод. прилож'!$C$1332</f>
        <v>2434320</v>
      </c>
      <c r="P981" s="44">
        <f t="shared" si="190"/>
        <v>1508.7575768844595</v>
      </c>
      <c r="Q981" s="50">
        <v>9673</v>
      </c>
      <c r="R981" s="69" t="s">
        <v>96</v>
      </c>
      <c r="S981" s="57"/>
    </row>
    <row r="982" spans="1:207" s="16" customFormat="1" ht="25.15" customHeight="1" x14ac:dyDescent="0.25">
      <c r="A982" s="69" t="s">
        <v>1643</v>
      </c>
      <c r="B982" s="45" t="s">
        <v>613</v>
      </c>
      <c r="C982" s="58">
        <v>1963</v>
      </c>
      <c r="D982" s="179" t="s">
        <v>232</v>
      </c>
      <c r="E982" s="58" t="s">
        <v>20</v>
      </c>
      <c r="F982" s="77">
        <v>4</v>
      </c>
      <c r="G982" s="77">
        <v>3</v>
      </c>
      <c r="H982" s="47">
        <f t="shared" si="191"/>
        <v>2387.91</v>
      </c>
      <c r="I982" s="47">
        <v>0</v>
      </c>
      <c r="J982" s="47">
        <v>2387.91</v>
      </c>
      <c r="K982" s="37">
        <f t="shared" si="184"/>
        <v>3815424</v>
      </c>
      <c r="L982" s="44">
        <v>0</v>
      </c>
      <c r="M982" s="44">
        <v>0</v>
      </c>
      <c r="N982" s="44">
        <v>0</v>
      </c>
      <c r="O982" s="47">
        <f>'[1]Прод. прилож'!$C$898</f>
        <v>3815424</v>
      </c>
      <c r="P982" s="44">
        <f t="shared" si="190"/>
        <v>1597.8089626493461</v>
      </c>
      <c r="Q982" s="50">
        <v>9673</v>
      </c>
      <c r="R982" s="69" t="s">
        <v>95</v>
      </c>
      <c r="S982" s="57"/>
    </row>
    <row r="983" spans="1:207" s="16" customFormat="1" ht="25.15" customHeight="1" x14ac:dyDescent="0.25">
      <c r="A983" s="69" t="s">
        <v>1644</v>
      </c>
      <c r="B983" s="45" t="s">
        <v>614</v>
      </c>
      <c r="C983" s="58">
        <v>1965</v>
      </c>
      <c r="D983" s="179" t="s">
        <v>232</v>
      </c>
      <c r="E983" s="58" t="s">
        <v>20</v>
      </c>
      <c r="F983" s="77">
        <v>5</v>
      </c>
      <c r="G983" s="77">
        <v>4</v>
      </c>
      <c r="H983" s="47">
        <f t="shared" si="191"/>
        <v>3232.11</v>
      </c>
      <c r="I983" s="47">
        <v>342.9</v>
      </c>
      <c r="J983" s="47">
        <v>2889.21</v>
      </c>
      <c r="K983" s="37">
        <f t="shared" si="184"/>
        <v>4734504</v>
      </c>
      <c r="L983" s="44">
        <v>0</v>
      </c>
      <c r="M983" s="44">
        <v>0</v>
      </c>
      <c r="N983" s="44">
        <v>0</v>
      </c>
      <c r="O983" s="47">
        <f>'[1]Прод. прилож'!$C$1333</f>
        <v>4734504</v>
      </c>
      <c r="P983" s="44">
        <f t="shared" si="190"/>
        <v>1464.8338082552882</v>
      </c>
      <c r="Q983" s="50">
        <v>9673</v>
      </c>
      <c r="R983" s="69" t="s">
        <v>96</v>
      </c>
      <c r="S983" s="57"/>
    </row>
    <row r="984" spans="1:207" s="16" customFormat="1" ht="25.15" customHeight="1" x14ac:dyDescent="0.25">
      <c r="A984" s="69" t="s">
        <v>1645</v>
      </c>
      <c r="B984" s="45" t="s">
        <v>615</v>
      </c>
      <c r="C984" s="58">
        <v>1965</v>
      </c>
      <c r="D984" s="179" t="s">
        <v>232</v>
      </c>
      <c r="E984" s="58" t="s">
        <v>20</v>
      </c>
      <c r="F984" s="77">
        <v>5</v>
      </c>
      <c r="G984" s="77">
        <v>4</v>
      </c>
      <c r="H984" s="47">
        <f t="shared" si="191"/>
        <v>3258.39</v>
      </c>
      <c r="I984" s="47">
        <v>0</v>
      </c>
      <c r="J984" s="47">
        <v>3258.39</v>
      </c>
      <c r="K984" s="37">
        <f t="shared" si="184"/>
        <v>4739472</v>
      </c>
      <c r="L984" s="44">
        <v>0</v>
      </c>
      <c r="M984" s="44">
        <v>0</v>
      </c>
      <c r="N984" s="44">
        <v>0</v>
      </c>
      <c r="O984" s="47">
        <f>'[1]Прод. прилож'!$C$1334</f>
        <v>4739472</v>
      </c>
      <c r="P984" s="44">
        <f t="shared" si="190"/>
        <v>1454.5441153453087</v>
      </c>
      <c r="Q984" s="50">
        <v>9673</v>
      </c>
      <c r="R984" s="69" t="s">
        <v>96</v>
      </c>
      <c r="S984" s="65"/>
      <c r="T984" s="17"/>
    </row>
    <row r="985" spans="1:207" s="16" customFormat="1" ht="25.15" customHeight="1" x14ac:dyDescent="0.25">
      <c r="A985" s="69" t="s">
        <v>1646</v>
      </c>
      <c r="B985" s="45" t="s">
        <v>616</v>
      </c>
      <c r="C985" s="58">
        <v>1966</v>
      </c>
      <c r="D985" s="179" t="s">
        <v>232</v>
      </c>
      <c r="E985" s="58" t="s">
        <v>22</v>
      </c>
      <c r="F985" s="77">
        <v>5</v>
      </c>
      <c r="G985" s="77">
        <v>4</v>
      </c>
      <c r="H985" s="47">
        <f t="shared" si="191"/>
        <v>3574.51</v>
      </c>
      <c r="I985" s="47">
        <v>0</v>
      </c>
      <c r="J985" s="47">
        <v>3574.51</v>
      </c>
      <c r="K985" s="37">
        <f t="shared" ref="K985:K1051" si="192">SUM(L985:O985)</f>
        <v>4704696</v>
      </c>
      <c r="L985" s="44">
        <v>0</v>
      </c>
      <c r="M985" s="44">
        <v>0</v>
      </c>
      <c r="N985" s="44">
        <v>0</v>
      </c>
      <c r="O985" s="47">
        <f>'[1]Прод. прилож'!$C$1335</f>
        <v>4704696</v>
      </c>
      <c r="P985" s="44">
        <f t="shared" si="190"/>
        <v>1316.1792805167699</v>
      </c>
      <c r="Q985" s="50">
        <v>9673</v>
      </c>
      <c r="R985" s="69" t="s">
        <v>96</v>
      </c>
      <c r="S985" s="57"/>
    </row>
    <row r="986" spans="1:207" s="16" customFormat="1" ht="25.15" customHeight="1" x14ac:dyDescent="0.25">
      <c r="A986" s="69" t="s">
        <v>1647</v>
      </c>
      <c r="B986" s="45" t="s">
        <v>617</v>
      </c>
      <c r="C986" s="58">
        <v>1965</v>
      </c>
      <c r="D986" s="179" t="s">
        <v>232</v>
      </c>
      <c r="E986" s="58" t="s">
        <v>20</v>
      </c>
      <c r="F986" s="77">
        <v>4</v>
      </c>
      <c r="G986" s="77">
        <v>3</v>
      </c>
      <c r="H986" s="47">
        <f t="shared" si="191"/>
        <v>2420.11</v>
      </c>
      <c r="I986" s="47">
        <v>0</v>
      </c>
      <c r="J986" s="47">
        <v>2420.11</v>
      </c>
      <c r="K986" s="37">
        <f t="shared" si="192"/>
        <v>3941114.4</v>
      </c>
      <c r="L986" s="44">
        <v>0</v>
      </c>
      <c r="M986" s="44">
        <v>0</v>
      </c>
      <c r="N986" s="44">
        <v>0</v>
      </c>
      <c r="O986" s="47">
        <f>'[1]Прод. прилож'!$C$1336</f>
        <v>3941114.4</v>
      </c>
      <c r="P986" s="44">
        <f t="shared" si="190"/>
        <v>1628.4856473466082</v>
      </c>
      <c r="Q986" s="50">
        <v>9673</v>
      </c>
      <c r="R986" s="69" t="s">
        <v>96</v>
      </c>
      <c r="S986" s="57"/>
    </row>
    <row r="987" spans="1:207" s="16" customFormat="1" ht="25.15" customHeight="1" x14ac:dyDescent="0.25">
      <c r="A987" s="69" t="s">
        <v>1648</v>
      </c>
      <c r="B987" s="45" t="s">
        <v>618</v>
      </c>
      <c r="C987" s="58">
        <v>1964</v>
      </c>
      <c r="D987" s="179" t="s">
        <v>232</v>
      </c>
      <c r="E987" s="58" t="s">
        <v>20</v>
      </c>
      <c r="F987" s="77">
        <v>4</v>
      </c>
      <c r="G987" s="77">
        <v>3</v>
      </c>
      <c r="H987" s="47">
        <f t="shared" si="191"/>
        <v>2366.0100000000002</v>
      </c>
      <c r="I987" s="47">
        <v>0</v>
      </c>
      <c r="J987" s="47">
        <v>2366.0100000000002</v>
      </c>
      <c r="K987" s="37">
        <f t="shared" si="192"/>
        <v>3952540.8000000003</v>
      </c>
      <c r="L987" s="44">
        <v>0</v>
      </c>
      <c r="M987" s="44">
        <v>0</v>
      </c>
      <c r="N987" s="44">
        <v>0</v>
      </c>
      <c r="O987" s="47">
        <f>'[1]Прод. прилож'!$C$899</f>
        <v>3952540.8000000003</v>
      </c>
      <c r="P987" s="44">
        <f t="shared" si="190"/>
        <v>1670.5511811023621</v>
      </c>
      <c r="Q987" s="50">
        <v>9673</v>
      </c>
      <c r="R987" s="69" t="s">
        <v>95</v>
      </c>
      <c r="S987" s="57"/>
    </row>
    <row r="988" spans="1:207" s="120" customFormat="1" ht="22.9" customHeight="1" x14ac:dyDescent="0.25">
      <c r="A988" s="69" t="s">
        <v>1649</v>
      </c>
      <c r="B988" s="107" t="s">
        <v>2062</v>
      </c>
      <c r="C988" s="72">
        <v>1957</v>
      </c>
      <c r="D988" s="179" t="s">
        <v>232</v>
      </c>
      <c r="E988" s="179" t="s">
        <v>20</v>
      </c>
      <c r="F988" s="71">
        <v>5</v>
      </c>
      <c r="G988" s="71">
        <v>4</v>
      </c>
      <c r="H988" s="50">
        <v>3137.54</v>
      </c>
      <c r="I988" s="50">
        <v>159.19999999999999</v>
      </c>
      <c r="J988" s="50">
        <v>2978.34</v>
      </c>
      <c r="K988" s="37">
        <f t="shared" si="192"/>
        <v>9284500</v>
      </c>
      <c r="L988" s="47">
        <v>0</v>
      </c>
      <c r="M988" s="47">
        <v>0</v>
      </c>
      <c r="N988" s="47">
        <v>0</v>
      </c>
      <c r="O988" s="44">
        <f>'[1]Прод. прилож'!$C$400</f>
        <v>9284500</v>
      </c>
      <c r="P988" s="50">
        <f t="shared" si="190"/>
        <v>2959.1654608387462</v>
      </c>
      <c r="Q988" s="37">
        <v>9673</v>
      </c>
      <c r="R988" s="70" t="s">
        <v>94</v>
      </c>
    </row>
    <row r="989" spans="1:207" s="120" customFormat="1" ht="22.9" customHeight="1" x14ac:dyDescent="0.25">
      <c r="A989" s="69" t="s">
        <v>1650</v>
      </c>
      <c r="B989" s="107" t="s">
        <v>619</v>
      </c>
      <c r="C989" s="58">
        <v>1963</v>
      </c>
      <c r="D989" s="179" t="s">
        <v>232</v>
      </c>
      <c r="E989" s="58" t="s">
        <v>20</v>
      </c>
      <c r="F989" s="72">
        <v>3</v>
      </c>
      <c r="G989" s="72">
        <v>1</v>
      </c>
      <c r="H989" s="47">
        <f>I989+J989</f>
        <v>813.4</v>
      </c>
      <c r="I989" s="47">
        <v>0</v>
      </c>
      <c r="J989" s="47">
        <v>813.4</v>
      </c>
      <c r="K989" s="37">
        <f t="shared" si="192"/>
        <v>5373850</v>
      </c>
      <c r="L989" s="44">
        <v>0</v>
      </c>
      <c r="M989" s="44">
        <v>0</v>
      </c>
      <c r="N989" s="44">
        <v>0</v>
      </c>
      <c r="O989" s="47">
        <f>'[1]Прод. прилож'!$C$900</f>
        <v>5373850</v>
      </c>
      <c r="P989" s="44">
        <f t="shared" si="190"/>
        <v>6606.6510941726092</v>
      </c>
      <c r="Q989" s="50">
        <v>9673</v>
      </c>
      <c r="R989" s="69" t="s">
        <v>95</v>
      </c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  <c r="CN989" s="16"/>
      <c r="CO989" s="16"/>
      <c r="CP989" s="16"/>
      <c r="CQ989" s="16"/>
      <c r="CR989" s="16"/>
      <c r="CS989" s="16"/>
      <c r="CT989" s="16"/>
      <c r="CU989" s="16"/>
      <c r="CV989" s="16"/>
      <c r="CW989" s="16"/>
      <c r="CX989" s="16"/>
      <c r="CY989" s="16"/>
      <c r="CZ989" s="16"/>
      <c r="DA989" s="16"/>
      <c r="DB989" s="16"/>
      <c r="DC989" s="16"/>
      <c r="DD989" s="16"/>
      <c r="DE989" s="16"/>
      <c r="DF989" s="16"/>
      <c r="DG989" s="16"/>
      <c r="DH989" s="16"/>
      <c r="DI989" s="16"/>
      <c r="DJ989" s="16"/>
      <c r="DK989" s="16"/>
      <c r="DL989" s="16"/>
      <c r="DM989" s="16"/>
      <c r="DN989" s="16"/>
      <c r="DO989" s="16"/>
      <c r="DP989" s="16"/>
      <c r="DQ989" s="16"/>
      <c r="DR989" s="16"/>
      <c r="DS989" s="16"/>
      <c r="DT989" s="16"/>
      <c r="DU989" s="16"/>
      <c r="DV989" s="16"/>
      <c r="DW989" s="16"/>
      <c r="DX989" s="16"/>
      <c r="DY989" s="16"/>
      <c r="DZ989" s="16"/>
      <c r="EA989" s="16"/>
      <c r="EB989" s="16"/>
      <c r="EC989" s="16"/>
      <c r="ED989" s="16"/>
      <c r="EE989" s="16"/>
      <c r="EF989" s="16"/>
      <c r="EG989" s="16"/>
      <c r="EH989" s="16"/>
      <c r="EI989" s="16"/>
      <c r="EJ989" s="16"/>
      <c r="EK989" s="16"/>
      <c r="EL989" s="16"/>
      <c r="EM989" s="16"/>
      <c r="EN989" s="16"/>
      <c r="EO989" s="16"/>
      <c r="EP989" s="16"/>
      <c r="EQ989" s="16"/>
      <c r="ER989" s="16"/>
      <c r="ES989" s="16"/>
      <c r="ET989" s="16"/>
      <c r="EU989" s="16"/>
      <c r="EV989" s="16"/>
      <c r="EW989" s="16"/>
      <c r="EX989" s="16"/>
      <c r="EY989" s="16"/>
      <c r="EZ989" s="16"/>
      <c r="FA989" s="16"/>
      <c r="FB989" s="16"/>
      <c r="FC989" s="16"/>
      <c r="FD989" s="16"/>
      <c r="FE989" s="16"/>
      <c r="FF989" s="16"/>
      <c r="FG989" s="16"/>
      <c r="FH989" s="16"/>
      <c r="FI989" s="16"/>
      <c r="FJ989" s="16"/>
      <c r="FK989" s="16"/>
      <c r="FL989" s="16"/>
      <c r="FM989" s="16"/>
      <c r="FN989" s="16"/>
      <c r="FO989" s="16"/>
      <c r="FP989" s="16"/>
      <c r="FQ989" s="16"/>
      <c r="FR989" s="16"/>
      <c r="FS989" s="16"/>
      <c r="FT989" s="16"/>
      <c r="FU989" s="16"/>
      <c r="FV989" s="16"/>
      <c r="FW989" s="16"/>
      <c r="FX989" s="16"/>
      <c r="FY989" s="16"/>
      <c r="FZ989" s="16"/>
      <c r="GA989" s="16"/>
      <c r="GB989" s="16"/>
      <c r="GC989" s="16"/>
      <c r="GD989" s="16"/>
      <c r="GE989" s="16"/>
      <c r="GF989" s="16"/>
      <c r="GG989" s="16"/>
      <c r="GH989" s="16"/>
      <c r="GI989" s="16"/>
      <c r="GJ989" s="16"/>
      <c r="GK989" s="16"/>
      <c r="GL989" s="16"/>
      <c r="GM989" s="16"/>
      <c r="GN989" s="16"/>
      <c r="GO989" s="16"/>
      <c r="GP989" s="16"/>
      <c r="GQ989" s="16"/>
      <c r="GR989" s="16"/>
      <c r="GS989" s="16"/>
      <c r="GT989" s="16"/>
      <c r="GU989" s="16"/>
      <c r="GV989" s="16"/>
      <c r="GW989" s="16"/>
      <c r="GX989" s="16"/>
      <c r="GY989" s="16"/>
    </row>
    <row r="990" spans="1:207" s="16" customFormat="1" ht="25.15" customHeight="1" x14ac:dyDescent="0.25">
      <c r="A990" s="69" t="s">
        <v>1651</v>
      </c>
      <c r="B990" s="107" t="s">
        <v>620</v>
      </c>
      <c r="C990" s="58">
        <v>1963</v>
      </c>
      <c r="D990" s="179" t="s">
        <v>232</v>
      </c>
      <c r="E990" s="58" t="s">
        <v>20</v>
      </c>
      <c r="F990" s="72">
        <v>5</v>
      </c>
      <c r="G990" s="72">
        <v>2</v>
      </c>
      <c r="H990" s="47">
        <f>I990+J990</f>
        <v>1612.72</v>
      </c>
      <c r="I990" s="47">
        <v>0</v>
      </c>
      <c r="J990" s="47">
        <v>1612.72</v>
      </c>
      <c r="K990" s="37">
        <f t="shared" si="192"/>
        <v>4467100</v>
      </c>
      <c r="L990" s="44">
        <v>0</v>
      </c>
      <c r="M990" s="44">
        <v>0</v>
      </c>
      <c r="N990" s="44">
        <v>0</v>
      </c>
      <c r="O990" s="47">
        <f>'[1]Прод. прилож'!$C$901</f>
        <v>4467100</v>
      </c>
      <c r="P990" s="44">
        <f t="shared" si="190"/>
        <v>2769.9166625328635</v>
      </c>
      <c r="Q990" s="50">
        <v>9673</v>
      </c>
      <c r="R990" s="69" t="s">
        <v>95</v>
      </c>
      <c r="S990" s="57"/>
    </row>
    <row r="991" spans="1:207" s="16" customFormat="1" ht="25.15" customHeight="1" x14ac:dyDescent="0.25">
      <c r="A991" s="69" t="s">
        <v>1652</v>
      </c>
      <c r="B991" s="107" t="s">
        <v>621</v>
      </c>
      <c r="C991" s="58">
        <v>1967</v>
      </c>
      <c r="D991" s="179" t="s">
        <v>232</v>
      </c>
      <c r="E991" s="58" t="s">
        <v>20</v>
      </c>
      <c r="F991" s="72">
        <v>5</v>
      </c>
      <c r="G991" s="72">
        <v>4</v>
      </c>
      <c r="H991" s="47">
        <f>I991+J991</f>
        <v>3327.53</v>
      </c>
      <c r="I991" s="47">
        <v>284.5</v>
      </c>
      <c r="J991" s="47">
        <v>3043.03</v>
      </c>
      <c r="K991" s="37">
        <f t="shared" si="192"/>
        <v>8779975</v>
      </c>
      <c r="L991" s="44">
        <v>0</v>
      </c>
      <c r="M991" s="44">
        <v>0</v>
      </c>
      <c r="N991" s="44">
        <v>0</v>
      </c>
      <c r="O991" s="47">
        <f>'[1]Прод. прилож'!$C$1337</f>
        <v>8779975</v>
      </c>
      <c r="P991" s="44">
        <f t="shared" si="190"/>
        <v>2638.586278711236</v>
      </c>
      <c r="Q991" s="50">
        <v>9673</v>
      </c>
      <c r="R991" s="69" t="s">
        <v>96</v>
      </c>
      <c r="S991" s="57"/>
    </row>
    <row r="992" spans="1:207" s="16" customFormat="1" ht="25.15" customHeight="1" x14ac:dyDescent="0.25">
      <c r="A992" s="69" t="s">
        <v>1653</v>
      </c>
      <c r="B992" s="107" t="s">
        <v>622</v>
      </c>
      <c r="C992" s="58">
        <v>1962</v>
      </c>
      <c r="D992" s="179" t="s">
        <v>232</v>
      </c>
      <c r="E992" s="58" t="s">
        <v>20</v>
      </c>
      <c r="F992" s="72">
        <v>4</v>
      </c>
      <c r="G992" s="72">
        <v>2</v>
      </c>
      <c r="H992" s="47">
        <f>I992+J992</f>
        <v>1461</v>
      </c>
      <c r="I992" s="47">
        <v>214.4</v>
      </c>
      <c r="J992" s="47">
        <v>1246.5999999999999</v>
      </c>
      <c r="K992" s="37">
        <f t="shared" si="192"/>
        <v>4405100</v>
      </c>
      <c r="L992" s="44">
        <v>0</v>
      </c>
      <c r="M992" s="44">
        <v>0</v>
      </c>
      <c r="N992" s="44">
        <v>0</v>
      </c>
      <c r="O992" s="47">
        <f>'[1]Прод. прилож'!$C$401</f>
        <v>4405100</v>
      </c>
      <c r="P992" s="44">
        <f t="shared" si="190"/>
        <v>3015.1266255989049</v>
      </c>
      <c r="Q992" s="50">
        <v>9673</v>
      </c>
      <c r="R992" s="69" t="s">
        <v>94</v>
      </c>
      <c r="S992" s="57"/>
    </row>
    <row r="993" spans="1:207" s="16" customFormat="1" ht="25.15" customHeight="1" x14ac:dyDescent="0.25">
      <c r="A993" s="69" t="s">
        <v>1654</v>
      </c>
      <c r="B993" s="45" t="s">
        <v>2063</v>
      </c>
      <c r="C993" s="72" t="s">
        <v>2052</v>
      </c>
      <c r="D993" s="179" t="s">
        <v>232</v>
      </c>
      <c r="E993" s="179" t="s">
        <v>20</v>
      </c>
      <c r="F993" s="71">
        <v>2</v>
      </c>
      <c r="G993" s="71">
        <v>1</v>
      </c>
      <c r="H993" s="50">
        <v>283.14999999999998</v>
      </c>
      <c r="I993" s="50">
        <v>0</v>
      </c>
      <c r="J993" s="50">
        <v>283.14999999999998</v>
      </c>
      <c r="K993" s="37">
        <f t="shared" si="192"/>
        <v>2031504.09</v>
      </c>
      <c r="L993" s="47">
        <v>0</v>
      </c>
      <c r="M993" s="47">
        <v>0</v>
      </c>
      <c r="N993" s="47">
        <v>0</v>
      </c>
      <c r="O993" s="44">
        <f>'[1]Прод. прилож'!$C$402</f>
        <v>2031504.09</v>
      </c>
      <c r="P993" s="50">
        <f>K993/[3]Прилож!H729</f>
        <v>7174.6568603213855</v>
      </c>
      <c r="Q993" s="37">
        <v>9673</v>
      </c>
      <c r="R993" s="70" t="s">
        <v>94</v>
      </c>
      <c r="S993" s="121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20"/>
      <c r="AV993" s="120"/>
      <c r="AW993" s="120"/>
      <c r="AX993" s="120"/>
      <c r="AY993" s="120"/>
      <c r="AZ993" s="120"/>
      <c r="BA993" s="120"/>
      <c r="BB993" s="120"/>
      <c r="BC993" s="120"/>
      <c r="BD993" s="120"/>
      <c r="BE993" s="120"/>
      <c r="BF993" s="120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20"/>
      <c r="BS993" s="120"/>
      <c r="BT993" s="120"/>
      <c r="BU993" s="120"/>
      <c r="BV993" s="120"/>
      <c r="BW993" s="120"/>
      <c r="BX993" s="120"/>
      <c r="BY993" s="120"/>
      <c r="BZ993" s="120"/>
      <c r="CA993" s="120"/>
      <c r="CB993" s="120"/>
      <c r="CC993" s="120"/>
      <c r="CD993" s="120"/>
      <c r="CE993" s="120"/>
      <c r="CF993" s="120"/>
      <c r="CG993" s="120"/>
      <c r="CH993" s="120"/>
      <c r="CI993" s="120"/>
      <c r="CJ993" s="120"/>
      <c r="CK993" s="120"/>
      <c r="CL993" s="120"/>
      <c r="CM993" s="120"/>
      <c r="CN993" s="120"/>
      <c r="CO993" s="120"/>
      <c r="CP993" s="120"/>
      <c r="CQ993" s="120"/>
      <c r="CR993" s="120"/>
      <c r="CS993" s="120"/>
      <c r="CT993" s="120"/>
      <c r="CU993" s="120"/>
      <c r="CV993" s="120"/>
      <c r="CW993" s="120"/>
      <c r="CX993" s="120"/>
      <c r="CY993" s="120"/>
      <c r="CZ993" s="120"/>
      <c r="DA993" s="120"/>
      <c r="DB993" s="120"/>
      <c r="DC993" s="120"/>
      <c r="DD993" s="120"/>
      <c r="DE993" s="120"/>
      <c r="DF993" s="120"/>
      <c r="DG993" s="120"/>
      <c r="DH993" s="120"/>
      <c r="DI993" s="120"/>
      <c r="DJ993" s="120"/>
      <c r="DK993" s="120"/>
      <c r="DL993" s="120"/>
      <c r="DM993" s="120"/>
      <c r="DN993" s="120"/>
      <c r="DO993" s="120"/>
      <c r="DP993" s="120"/>
      <c r="DQ993" s="120"/>
      <c r="DR993" s="120"/>
      <c r="DS993" s="120"/>
      <c r="DT993" s="120"/>
      <c r="DU993" s="120"/>
      <c r="DV993" s="120"/>
      <c r="DW993" s="120"/>
      <c r="DX993" s="120"/>
      <c r="DY993" s="120"/>
      <c r="DZ993" s="120"/>
      <c r="EA993" s="120"/>
      <c r="EB993" s="120"/>
      <c r="EC993" s="120"/>
      <c r="ED993" s="120"/>
      <c r="EE993" s="120"/>
      <c r="EF993" s="120"/>
      <c r="EG993" s="120"/>
      <c r="EH993" s="120"/>
      <c r="EI993" s="120"/>
      <c r="EJ993" s="120"/>
      <c r="EK993" s="120"/>
      <c r="EL993" s="120"/>
      <c r="EM993" s="120"/>
      <c r="EN993" s="120"/>
      <c r="EO993" s="120"/>
      <c r="EP993" s="120"/>
      <c r="EQ993" s="120"/>
      <c r="ER993" s="120"/>
      <c r="ES993" s="120"/>
      <c r="ET993" s="120"/>
      <c r="EU993" s="120"/>
      <c r="EV993" s="120"/>
      <c r="EW993" s="120"/>
      <c r="EX993" s="120"/>
      <c r="EY993" s="120"/>
      <c r="EZ993" s="120"/>
      <c r="FA993" s="120"/>
      <c r="FB993" s="120"/>
      <c r="FC993" s="120"/>
      <c r="FD993" s="120"/>
      <c r="FE993" s="120"/>
      <c r="FF993" s="120"/>
      <c r="FG993" s="120"/>
      <c r="FH993" s="120"/>
      <c r="FI993" s="120"/>
      <c r="FJ993" s="120"/>
      <c r="FK993" s="120"/>
      <c r="FL993" s="120"/>
      <c r="FM993" s="120"/>
      <c r="FN993" s="120"/>
      <c r="FO993" s="120"/>
      <c r="FP993" s="120"/>
      <c r="FQ993" s="120"/>
      <c r="FR993" s="120"/>
      <c r="FS993" s="120"/>
      <c r="FT993" s="120"/>
      <c r="FU993" s="120"/>
      <c r="FV993" s="120"/>
      <c r="FW993" s="120"/>
      <c r="FX993" s="120"/>
      <c r="FY993" s="120"/>
      <c r="FZ993" s="120"/>
      <c r="GA993" s="120"/>
      <c r="GB993" s="120"/>
      <c r="GC993" s="120"/>
      <c r="GD993" s="120"/>
      <c r="GE993" s="120"/>
      <c r="GF993" s="120"/>
      <c r="GG993" s="120"/>
      <c r="GH993" s="120"/>
      <c r="GI993" s="120"/>
      <c r="GJ993" s="120"/>
      <c r="GK993" s="120"/>
      <c r="GL993" s="120"/>
      <c r="GM993" s="120"/>
      <c r="GN993" s="120"/>
      <c r="GO993" s="120"/>
      <c r="GP993" s="120"/>
      <c r="GQ993" s="120"/>
      <c r="GR993" s="120"/>
      <c r="GS993" s="120"/>
      <c r="GT993" s="120"/>
      <c r="GU993" s="120"/>
      <c r="GV993" s="120"/>
      <c r="GW993" s="120"/>
      <c r="GX993" s="120"/>
      <c r="GY993" s="120"/>
    </row>
    <row r="994" spans="1:207" s="16" customFormat="1" ht="25.15" customHeight="1" x14ac:dyDescent="0.25">
      <c r="A994" s="69" t="s">
        <v>1655</v>
      </c>
      <c r="B994" s="45" t="s">
        <v>2064</v>
      </c>
      <c r="C994" s="72">
        <v>1949</v>
      </c>
      <c r="D994" s="72" t="s">
        <v>232</v>
      </c>
      <c r="E994" s="72" t="s">
        <v>20</v>
      </c>
      <c r="F994" s="71">
        <v>3</v>
      </c>
      <c r="G994" s="71">
        <v>3</v>
      </c>
      <c r="H994" s="53">
        <v>1750.6</v>
      </c>
      <c r="I994" s="53">
        <v>864.9</v>
      </c>
      <c r="J994" s="53">
        <v>46.7</v>
      </c>
      <c r="K994" s="50">
        <f t="shared" si="192"/>
        <v>231420</v>
      </c>
      <c r="L994" s="50">
        <v>0</v>
      </c>
      <c r="M994" s="50">
        <v>0</v>
      </c>
      <c r="N994" s="50">
        <v>0</v>
      </c>
      <c r="O994" s="44">
        <f>'[1]Прод. прилож'!$C$403</f>
        <v>231420</v>
      </c>
      <c r="P994" s="50">
        <f>K994/[3]Прилож!H731</f>
        <v>132.19467611104764</v>
      </c>
      <c r="Q994" s="50">
        <v>9673</v>
      </c>
      <c r="R994" s="69" t="s">
        <v>94</v>
      </c>
      <c r="S994" s="121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20"/>
      <c r="AV994" s="120"/>
      <c r="AW994" s="120"/>
      <c r="AX994" s="120"/>
      <c r="AY994" s="120"/>
      <c r="AZ994" s="120"/>
      <c r="BA994" s="120"/>
      <c r="BB994" s="120"/>
      <c r="BC994" s="120"/>
      <c r="BD994" s="120"/>
      <c r="BE994" s="120"/>
      <c r="BF994" s="120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20"/>
      <c r="BS994" s="120"/>
      <c r="BT994" s="120"/>
      <c r="BU994" s="120"/>
      <c r="BV994" s="120"/>
      <c r="BW994" s="120"/>
      <c r="BX994" s="120"/>
      <c r="BY994" s="120"/>
      <c r="BZ994" s="120"/>
      <c r="CA994" s="120"/>
      <c r="CB994" s="120"/>
      <c r="CC994" s="120"/>
      <c r="CD994" s="120"/>
      <c r="CE994" s="120"/>
      <c r="CF994" s="120"/>
      <c r="CG994" s="120"/>
      <c r="CH994" s="120"/>
      <c r="CI994" s="120"/>
      <c r="CJ994" s="120"/>
      <c r="CK994" s="120"/>
      <c r="CL994" s="120"/>
      <c r="CM994" s="120"/>
      <c r="CN994" s="120"/>
      <c r="CO994" s="120"/>
      <c r="CP994" s="120"/>
      <c r="CQ994" s="120"/>
      <c r="CR994" s="120"/>
      <c r="CS994" s="120"/>
      <c r="CT994" s="120"/>
      <c r="CU994" s="120"/>
      <c r="CV994" s="120"/>
      <c r="CW994" s="120"/>
      <c r="CX994" s="120"/>
      <c r="CY994" s="120"/>
      <c r="CZ994" s="120"/>
      <c r="DA994" s="120"/>
      <c r="DB994" s="120"/>
      <c r="DC994" s="120"/>
      <c r="DD994" s="120"/>
      <c r="DE994" s="120"/>
      <c r="DF994" s="120"/>
      <c r="DG994" s="120"/>
      <c r="DH994" s="120"/>
      <c r="DI994" s="120"/>
      <c r="DJ994" s="120"/>
      <c r="DK994" s="120"/>
      <c r="DL994" s="120"/>
      <c r="DM994" s="120"/>
      <c r="DN994" s="120"/>
      <c r="DO994" s="120"/>
      <c r="DP994" s="120"/>
      <c r="DQ994" s="120"/>
      <c r="DR994" s="120"/>
      <c r="DS994" s="120"/>
      <c r="DT994" s="120"/>
      <c r="DU994" s="120"/>
      <c r="DV994" s="120"/>
      <c r="DW994" s="120"/>
      <c r="DX994" s="120"/>
      <c r="DY994" s="120"/>
      <c r="DZ994" s="120"/>
      <c r="EA994" s="120"/>
      <c r="EB994" s="120"/>
      <c r="EC994" s="120"/>
      <c r="ED994" s="120"/>
      <c r="EE994" s="120"/>
      <c r="EF994" s="120"/>
      <c r="EG994" s="120"/>
      <c r="EH994" s="120"/>
      <c r="EI994" s="120"/>
      <c r="EJ994" s="120"/>
      <c r="EK994" s="120"/>
      <c r="EL994" s="120"/>
      <c r="EM994" s="120"/>
      <c r="EN994" s="120"/>
      <c r="EO994" s="120"/>
      <c r="EP994" s="120"/>
      <c r="EQ994" s="120"/>
      <c r="ER994" s="120"/>
      <c r="ES994" s="120"/>
      <c r="ET994" s="120"/>
      <c r="EU994" s="120"/>
      <c r="EV994" s="120"/>
      <c r="EW994" s="120"/>
      <c r="EX994" s="120"/>
      <c r="EY994" s="120"/>
      <c r="EZ994" s="120"/>
      <c r="FA994" s="120"/>
      <c r="FB994" s="120"/>
      <c r="FC994" s="120"/>
      <c r="FD994" s="120"/>
      <c r="FE994" s="120"/>
      <c r="FF994" s="120"/>
      <c r="FG994" s="120"/>
      <c r="FH994" s="120"/>
      <c r="FI994" s="120"/>
      <c r="FJ994" s="120"/>
      <c r="FK994" s="120"/>
      <c r="FL994" s="120"/>
      <c r="FM994" s="120"/>
      <c r="FN994" s="120"/>
      <c r="FO994" s="120"/>
      <c r="FP994" s="120"/>
      <c r="FQ994" s="120"/>
      <c r="FR994" s="120"/>
      <c r="FS994" s="120"/>
      <c r="FT994" s="120"/>
      <c r="FU994" s="120"/>
      <c r="FV994" s="120"/>
      <c r="FW994" s="120"/>
      <c r="FX994" s="120"/>
      <c r="FY994" s="120"/>
      <c r="FZ994" s="120"/>
      <c r="GA994" s="120"/>
      <c r="GB994" s="120"/>
      <c r="GC994" s="120"/>
      <c r="GD994" s="120"/>
      <c r="GE994" s="120"/>
      <c r="GF994" s="120"/>
      <c r="GG994" s="120"/>
      <c r="GH994" s="120"/>
      <c r="GI994" s="120"/>
      <c r="GJ994" s="120"/>
      <c r="GK994" s="120"/>
      <c r="GL994" s="120"/>
      <c r="GM994" s="120"/>
      <c r="GN994" s="120"/>
      <c r="GO994" s="120"/>
      <c r="GP994" s="120"/>
      <c r="GQ994" s="120"/>
      <c r="GR994" s="120"/>
      <c r="GS994" s="120"/>
      <c r="GT994" s="120"/>
      <c r="GU994" s="120"/>
      <c r="GV994" s="120"/>
      <c r="GW994" s="120"/>
      <c r="GX994" s="120"/>
      <c r="GY994" s="120"/>
    </row>
    <row r="995" spans="1:207" s="16" customFormat="1" ht="25.15" customHeight="1" x14ac:dyDescent="0.25">
      <c r="A995" s="69" t="s">
        <v>2464</v>
      </c>
      <c r="B995" s="45" t="s">
        <v>623</v>
      </c>
      <c r="C995" s="179">
        <v>1978</v>
      </c>
      <c r="D995" s="179" t="s">
        <v>232</v>
      </c>
      <c r="E995" s="58" t="s">
        <v>20</v>
      </c>
      <c r="F995" s="78">
        <v>5</v>
      </c>
      <c r="G995" s="78">
        <v>4</v>
      </c>
      <c r="H995" s="82">
        <v>3371.01</v>
      </c>
      <c r="I995" s="82">
        <v>110.5</v>
      </c>
      <c r="J995" s="82">
        <v>3260.51</v>
      </c>
      <c r="K995" s="37">
        <f t="shared" si="192"/>
        <v>13331214.250000002</v>
      </c>
      <c r="L995" s="44">
        <v>0</v>
      </c>
      <c r="M995" s="44">
        <v>0</v>
      </c>
      <c r="N995" s="44">
        <v>0</v>
      </c>
      <c r="O995" s="47">
        <f>'[1]Прод. прилож'!$C$1339</f>
        <v>13331214.250000002</v>
      </c>
      <c r="P995" s="44">
        <f t="shared" ref="P995:P1007" si="193">K995/H995</f>
        <v>3954.6646998970637</v>
      </c>
      <c r="Q995" s="50">
        <v>9673</v>
      </c>
      <c r="R995" s="69" t="s">
        <v>96</v>
      </c>
      <c r="S995" s="57"/>
    </row>
    <row r="996" spans="1:207" s="16" customFormat="1" ht="25.15" customHeight="1" x14ac:dyDescent="0.25">
      <c r="A996" s="69" t="s">
        <v>1656</v>
      </c>
      <c r="B996" s="45" t="s">
        <v>2025</v>
      </c>
      <c r="C996" s="72">
        <v>1960</v>
      </c>
      <c r="D996" s="179" t="s">
        <v>232</v>
      </c>
      <c r="E996" s="179" t="s">
        <v>20</v>
      </c>
      <c r="F996" s="71">
        <v>2</v>
      </c>
      <c r="G996" s="71">
        <v>2</v>
      </c>
      <c r="H996" s="50">
        <v>561.4</v>
      </c>
      <c r="I996" s="50">
        <v>0</v>
      </c>
      <c r="J996" s="50">
        <v>561.4</v>
      </c>
      <c r="K996" s="37">
        <f t="shared" si="192"/>
        <v>3858435.5999999996</v>
      </c>
      <c r="L996" s="47">
        <v>0</v>
      </c>
      <c r="M996" s="47">
        <v>0</v>
      </c>
      <c r="N996" s="47">
        <v>0</v>
      </c>
      <c r="O996" s="44">
        <f>'[1]Прод. прилож'!$C$1338</f>
        <v>3858435.5999999996</v>
      </c>
      <c r="P996" s="50">
        <f t="shared" si="193"/>
        <v>6872.8813680085495</v>
      </c>
      <c r="Q996" s="37">
        <v>9673</v>
      </c>
      <c r="R996" s="56" t="s">
        <v>96</v>
      </c>
      <c r="S996" s="121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20"/>
      <c r="AV996" s="120"/>
      <c r="AW996" s="120"/>
      <c r="AX996" s="120"/>
      <c r="AY996" s="120"/>
      <c r="AZ996" s="120"/>
      <c r="BA996" s="120"/>
      <c r="BB996" s="120"/>
      <c r="BC996" s="120"/>
      <c r="BD996" s="120"/>
      <c r="BE996" s="120"/>
      <c r="BF996" s="120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20"/>
      <c r="BS996" s="120"/>
      <c r="BT996" s="120"/>
      <c r="BU996" s="120"/>
      <c r="BV996" s="120"/>
      <c r="BW996" s="120"/>
      <c r="BX996" s="120"/>
      <c r="BY996" s="120"/>
      <c r="BZ996" s="120"/>
      <c r="CA996" s="120"/>
      <c r="CB996" s="120"/>
      <c r="CC996" s="120"/>
      <c r="CD996" s="120"/>
      <c r="CE996" s="120"/>
      <c r="CF996" s="120"/>
      <c r="CG996" s="120"/>
      <c r="CH996" s="120"/>
      <c r="CI996" s="120"/>
      <c r="CJ996" s="120"/>
      <c r="CK996" s="120"/>
      <c r="CL996" s="120"/>
      <c r="CM996" s="120"/>
      <c r="CN996" s="120"/>
      <c r="CO996" s="120"/>
      <c r="CP996" s="120"/>
      <c r="CQ996" s="120"/>
      <c r="CR996" s="120"/>
      <c r="CS996" s="120"/>
      <c r="CT996" s="120"/>
      <c r="CU996" s="120"/>
      <c r="CV996" s="120"/>
      <c r="CW996" s="120"/>
      <c r="CX996" s="120"/>
      <c r="CY996" s="120"/>
      <c r="CZ996" s="120"/>
      <c r="DA996" s="120"/>
      <c r="DB996" s="120"/>
      <c r="DC996" s="120"/>
      <c r="DD996" s="120"/>
      <c r="DE996" s="120"/>
      <c r="DF996" s="120"/>
      <c r="DG996" s="120"/>
      <c r="DH996" s="120"/>
      <c r="DI996" s="120"/>
      <c r="DJ996" s="120"/>
      <c r="DK996" s="120"/>
      <c r="DL996" s="120"/>
      <c r="DM996" s="120"/>
      <c r="DN996" s="120"/>
      <c r="DO996" s="120"/>
      <c r="DP996" s="120"/>
      <c r="DQ996" s="120"/>
      <c r="DR996" s="120"/>
      <c r="DS996" s="120"/>
      <c r="DT996" s="120"/>
      <c r="DU996" s="120"/>
      <c r="DV996" s="120"/>
      <c r="DW996" s="120"/>
      <c r="DX996" s="120"/>
      <c r="DY996" s="120"/>
      <c r="DZ996" s="120"/>
      <c r="EA996" s="120"/>
      <c r="EB996" s="120"/>
      <c r="EC996" s="120"/>
      <c r="ED996" s="120"/>
      <c r="EE996" s="120"/>
      <c r="EF996" s="120"/>
      <c r="EG996" s="120"/>
      <c r="EH996" s="120"/>
      <c r="EI996" s="120"/>
      <c r="EJ996" s="120"/>
      <c r="EK996" s="120"/>
      <c r="EL996" s="120"/>
      <c r="EM996" s="120"/>
      <c r="EN996" s="120"/>
      <c r="EO996" s="120"/>
      <c r="EP996" s="120"/>
      <c r="EQ996" s="120"/>
      <c r="ER996" s="120"/>
      <c r="ES996" s="120"/>
      <c r="ET996" s="120"/>
      <c r="EU996" s="120"/>
      <c r="EV996" s="120"/>
      <c r="EW996" s="120"/>
      <c r="EX996" s="120"/>
      <c r="EY996" s="120"/>
      <c r="EZ996" s="120"/>
      <c r="FA996" s="120"/>
      <c r="FB996" s="120"/>
      <c r="FC996" s="120"/>
      <c r="FD996" s="120"/>
      <c r="FE996" s="120"/>
      <c r="FF996" s="120"/>
      <c r="FG996" s="120"/>
      <c r="FH996" s="120"/>
      <c r="FI996" s="120"/>
      <c r="FJ996" s="120"/>
      <c r="FK996" s="120"/>
      <c r="FL996" s="120"/>
      <c r="FM996" s="120"/>
      <c r="FN996" s="120"/>
      <c r="FO996" s="120"/>
      <c r="FP996" s="120"/>
      <c r="FQ996" s="120"/>
      <c r="FR996" s="120"/>
      <c r="FS996" s="120"/>
      <c r="FT996" s="120"/>
      <c r="FU996" s="120"/>
      <c r="FV996" s="120"/>
      <c r="FW996" s="120"/>
      <c r="FX996" s="120"/>
      <c r="FY996" s="120"/>
      <c r="FZ996" s="120"/>
      <c r="GA996" s="120"/>
      <c r="GB996" s="120"/>
      <c r="GC996" s="120"/>
      <c r="GD996" s="120"/>
      <c r="GE996" s="120"/>
      <c r="GF996" s="120"/>
      <c r="GG996" s="120"/>
      <c r="GH996" s="120"/>
      <c r="GI996" s="120"/>
      <c r="GJ996" s="120"/>
      <c r="GK996" s="120"/>
      <c r="GL996" s="120"/>
      <c r="GM996" s="120"/>
      <c r="GN996" s="120"/>
      <c r="GO996" s="120"/>
      <c r="GP996" s="120"/>
      <c r="GQ996" s="120"/>
      <c r="GR996" s="120"/>
      <c r="GS996" s="120"/>
      <c r="GT996" s="120"/>
      <c r="GU996" s="120"/>
      <c r="GV996" s="120"/>
      <c r="GW996" s="120"/>
      <c r="GX996" s="120"/>
      <c r="GY996" s="120"/>
    </row>
    <row r="997" spans="1:207" s="120" customFormat="1" ht="22.9" customHeight="1" x14ac:dyDescent="0.25">
      <c r="A997" s="69" t="s">
        <v>1657</v>
      </c>
      <c r="B997" s="45" t="s">
        <v>2192</v>
      </c>
      <c r="C997" s="72">
        <v>1946</v>
      </c>
      <c r="D997" s="179" t="s">
        <v>232</v>
      </c>
      <c r="E997" s="179" t="s">
        <v>20</v>
      </c>
      <c r="F997" s="71">
        <v>3</v>
      </c>
      <c r="G997" s="71">
        <v>2</v>
      </c>
      <c r="H997" s="50">
        <v>1432.8</v>
      </c>
      <c r="I997" s="50">
        <v>263.5</v>
      </c>
      <c r="J997" s="50">
        <v>624</v>
      </c>
      <c r="K997" s="37">
        <f t="shared" ref="K997" si="194">SUM(L997:O997)</f>
        <v>5494787.9999999991</v>
      </c>
      <c r="L997" s="47">
        <v>0</v>
      </c>
      <c r="M997" s="47">
        <v>0</v>
      </c>
      <c r="N997" s="47">
        <v>0</v>
      </c>
      <c r="O997" s="44">
        <f>'[1]Прод. прилож'!$C$404</f>
        <v>5494787.9999999991</v>
      </c>
      <c r="P997" s="50">
        <f t="shared" si="193"/>
        <v>3834.9999999999995</v>
      </c>
      <c r="Q997" s="37">
        <v>9673</v>
      </c>
      <c r="R997" s="70" t="s">
        <v>94</v>
      </c>
    </row>
    <row r="998" spans="1:207" s="16" customFormat="1" ht="25.15" customHeight="1" x14ac:dyDescent="0.25">
      <c r="A998" s="69" t="s">
        <v>1658</v>
      </c>
      <c r="B998" s="45" t="s">
        <v>2155</v>
      </c>
      <c r="C998" s="72">
        <v>1973</v>
      </c>
      <c r="D998" s="179" t="s">
        <v>232</v>
      </c>
      <c r="E998" s="179" t="s">
        <v>20</v>
      </c>
      <c r="F998" s="71">
        <v>4</v>
      </c>
      <c r="G998" s="71">
        <v>3</v>
      </c>
      <c r="H998" s="50">
        <v>1697.3</v>
      </c>
      <c r="I998" s="50">
        <v>182.7</v>
      </c>
      <c r="J998" s="50">
        <v>83.2</v>
      </c>
      <c r="K998" s="37">
        <f t="shared" ref="K998" si="195">SUM(L998:O998)</f>
        <v>10276500</v>
      </c>
      <c r="L998" s="44">
        <v>0</v>
      </c>
      <c r="M998" s="44">
        <v>0</v>
      </c>
      <c r="N998" s="44">
        <v>0</v>
      </c>
      <c r="O998" s="47">
        <f>'[1]Прод. прилож'!$C$902</f>
        <v>10276500</v>
      </c>
      <c r="P998" s="44">
        <f t="shared" ref="P998" si="196">K998/H998</f>
        <v>6054.6161550698171</v>
      </c>
      <c r="Q998" s="50">
        <v>9673</v>
      </c>
      <c r="R998" s="69" t="s">
        <v>95</v>
      </c>
      <c r="S998" s="121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20"/>
      <c r="AV998" s="120"/>
      <c r="AW998" s="120"/>
      <c r="AX998" s="120"/>
      <c r="AY998" s="120"/>
      <c r="AZ998" s="120"/>
      <c r="BA998" s="120"/>
      <c r="BB998" s="120"/>
      <c r="BC998" s="120"/>
      <c r="BD998" s="120"/>
      <c r="BE998" s="120"/>
      <c r="BF998" s="120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20"/>
      <c r="BS998" s="120"/>
      <c r="BT998" s="120"/>
      <c r="BU998" s="120"/>
      <c r="BV998" s="120"/>
      <c r="BW998" s="120"/>
      <c r="BX998" s="120"/>
      <c r="BY998" s="120"/>
      <c r="BZ998" s="120"/>
      <c r="CA998" s="120"/>
      <c r="CB998" s="120"/>
      <c r="CC998" s="120"/>
      <c r="CD998" s="120"/>
      <c r="CE998" s="120"/>
      <c r="CF998" s="120"/>
      <c r="CG998" s="120"/>
      <c r="CH998" s="120"/>
      <c r="CI998" s="120"/>
      <c r="CJ998" s="120"/>
      <c r="CK998" s="120"/>
      <c r="CL998" s="120"/>
      <c r="CM998" s="120"/>
      <c r="CN998" s="120"/>
      <c r="CO998" s="120"/>
      <c r="CP998" s="120"/>
      <c r="CQ998" s="120"/>
      <c r="CR998" s="120"/>
      <c r="CS998" s="120"/>
      <c r="CT998" s="120"/>
      <c r="CU998" s="120"/>
      <c r="CV998" s="120"/>
      <c r="CW998" s="120"/>
      <c r="CX998" s="120"/>
      <c r="CY998" s="120"/>
      <c r="CZ998" s="120"/>
      <c r="DA998" s="120"/>
      <c r="DB998" s="120"/>
      <c r="DC998" s="120"/>
      <c r="DD998" s="120"/>
      <c r="DE998" s="120"/>
      <c r="DF998" s="120"/>
      <c r="DG998" s="120"/>
      <c r="DH998" s="120"/>
      <c r="DI998" s="120"/>
      <c r="DJ998" s="120"/>
      <c r="DK998" s="120"/>
      <c r="DL998" s="120"/>
      <c r="DM998" s="120"/>
      <c r="DN998" s="120"/>
      <c r="DO998" s="120"/>
      <c r="DP998" s="120"/>
      <c r="DQ998" s="120"/>
      <c r="DR998" s="120"/>
      <c r="DS998" s="120"/>
      <c r="DT998" s="120"/>
      <c r="DU998" s="120"/>
      <c r="DV998" s="120"/>
      <c r="DW998" s="120"/>
      <c r="DX998" s="120"/>
      <c r="DY998" s="120"/>
      <c r="DZ998" s="120"/>
      <c r="EA998" s="120"/>
      <c r="EB998" s="120"/>
      <c r="EC998" s="120"/>
      <c r="ED998" s="120"/>
      <c r="EE998" s="120"/>
      <c r="EF998" s="120"/>
      <c r="EG998" s="120"/>
      <c r="EH998" s="120"/>
      <c r="EI998" s="120"/>
      <c r="EJ998" s="120"/>
      <c r="EK998" s="120"/>
      <c r="EL998" s="120"/>
      <c r="EM998" s="120"/>
      <c r="EN998" s="120"/>
      <c r="EO998" s="120"/>
      <c r="EP998" s="120"/>
      <c r="EQ998" s="120"/>
      <c r="ER998" s="120"/>
      <c r="ES998" s="120"/>
      <c r="ET998" s="120"/>
      <c r="EU998" s="120"/>
      <c r="EV998" s="120"/>
      <c r="EW998" s="120"/>
      <c r="EX998" s="120"/>
      <c r="EY998" s="120"/>
      <c r="EZ998" s="120"/>
      <c r="FA998" s="120"/>
      <c r="FB998" s="120"/>
      <c r="FC998" s="120"/>
      <c r="FD998" s="120"/>
      <c r="FE998" s="120"/>
      <c r="FF998" s="120"/>
      <c r="FG998" s="120"/>
      <c r="FH998" s="120"/>
      <c r="FI998" s="120"/>
      <c r="FJ998" s="120"/>
      <c r="FK998" s="120"/>
      <c r="FL998" s="120"/>
      <c r="FM998" s="120"/>
      <c r="FN998" s="120"/>
      <c r="FO998" s="120"/>
      <c r="FP998" s="120"/>
      <c r="FQ998" s="120"/>
      <c r="FR998" s="120"/>
      <c r="FS998" s="120"/>
      <c r="FT998" s="120"/>
      <c r="FU998" s="120"/>
      <c r="FV998" s="120"/>
      <c r="FW998" s="120"/>
      <c r="FX998" s="120"/>
      <c r="FY998" s="120"/>
      <c r="FZ998" s="120"/>
      <c r="GA998" s="120"/>
      <c r="GB998" s="120"/>
      <c r="GC998" s="120"/>
      <c r="GD998" s="120"/>
      <c r="GE998" s="120"/>
      <c r="GF998" s="120"/>
      <c r="GG998" s="120"/>
      <c r="GH998" s="120"/>
      <c r="GI998" s="120"/>
      <c r="GJ998" s="120"/>
      <c r="GK998" s="120"/>
      <c r="GL998" s="120"/>
      <c r="GM998" s="120"/>
      <c r="GN998" s="120"/>
      <c r="GO998" s="120"/>
      <c r="GP998" s="120"/>
      <c r="GQ998" s="120"/>
      <c r="GR998" s="120"/>
      <c r="GS998" s="120"/>
      <c r="GT998" s="120"/>
      <c r="GU998" s="120"/>
      <c r="GV998" s="120"/>
      <c r="GW998" s="120"/>
      <c r="GX998" s="120"/>
      <c r="GY998" s="120"/>
    </row>
    <row r="999" spans="1:207" s="16" customFormat="1" ht="25.15" customHeight="1" x14ac:dyDescent="0.25">
      <c r="A999" s="69" t="s">
        <v>1659</v>
      </c>
      <c r="B999" s="45" t="s">
        <v>624</v>
      </c>
      <c r="C999" s="58">
        <v>1963</v>
      </c>
      <c r="D999" s="179" t="s">
        <v>232</v>
      </c>
      <c r="E999" s="58" t="s">
        <v>20</v>
      </c>
      <c r="F999" s="72">
        <v>2</v>
      </c>
      <c r="G999" s="72">
        <v>1</v>
      </c>
      <c r="H999" s="47">
        <f>I999+J999</f>
        <v>275.99</v>
      </c>
      <c r="I999" s="47">
        <v>0</v>
      </c>
      <c r="J999" s="47">
        <v>275.99</v>
      </c>
      <c r="K999" s="37">
        <f t="shared" si="192"/>
        <v>1674310</v>
      </c>
      <c r="L999" s="44">
        <v>0</v>
      </c>
      <c r="M999" s="44">
        <v>0</v>
      </c>
      <c r="N999" s="44">
        <v>0</v>
      </c>
      <c r="O999" s="47">
        <f>'[1]Прод. прилож'!$C$903</f>
        <v>1674310</v>
      </c>
      <c r="P999" s="44">
        <f t="shared" si="193"/>
        <v>6066.5603826225588</v>
      </c>
      <c r="Q999" s="50">
        <v>9673</v>
      </c>
      <c r="R999" s="69" t="s">
        <v>95</v>
      </c>
      <c r="S999" s="65"/>
      <c r="T999" s="17"/>
    </row>
    <row r="1000" spans="1:207" s="16" customFormat="1" ht="25.15" customHeight="1" x14ac:dyDescent="0.25">
      <c r="A1000" s="69" t="s">
        <v>1660</v>
      </c>
      <c r="B1000" s="45" t="s">
        <v>625</v>
      </c>
      <c r="C1000" s="58">
        <v>1963</v>
      </c>
      <c r="D1000" s="179" t="s">
        <v>232</v>
      </c>
      <c r="E1000" s="58" t="s">
        <v>20</v>
      </c>
      <c r="F1000" s="72">
        <v>2</v>
      </c>
      <c r="G1000" s="72">
        <v>1</v>
      </c>
      <c r="H1000" s="47">
        <v>272</v>
      </c>
      <c r="I1000" s="47">
        <v>83.1</v>
      </c>
      <c r="J1000" s="47">
        <v>188.9</v>
      </c>
      <c r="K1000" s="37">
        <f t="shared" si="192"/>
        <v>2015000</v>
      </c>
      <c r="L1000" s="44">
        <v>0</v>
      </c>
      <c r="M1000" s="44">
        <v>0</v>
      </c>
      <c r="N1000" s="44">
        <v>0</v>
      </c>
      <c r="O1000" s="47">
        <f>'[1]Прод. прилож'!$C$904</f>
        <v>2015000</v>
      </c>
      <c r="P1000" s="44">
        <f t="shared" si="193"/>
        <v>7408.088235294118</v>
      </c>
      <c r="Q1000" s="50">
        <v>9673</v>
      </c>
      <c r="R1000" s="69" t="s">
        <v>95</v>
      </c>
      <c r="S1000" s="57"/>
    </row>
    <row r="1001" spans="1:207" s="16" customFormat="1" ht="25.15" customHeight="1" x14ac:dyDescent="0.25">
      <c r="A1001" s="69" t="s">
        <v>1661</v>
      </c>
      <c r="B1001" s="45" t="s">
        <v>626</v>
      </c>
      <c r="C1001" s="58">
        <v>1950</v>
      </c>
      <c r="D1001" s="179" t="s">
        <v>232</v>
      </c>
      <c r="E1001" s="58" t="s">
        <v>20</v>
      </c>
      <c r="F1001" s="72">
        <v>2</v>
      </c>
      <c r="G1001" s="72">
        <v>1</v>
      </c>
      <c r="H1001" s="47">
        <f t="shared" ref="H1001:H1007" si="197">I1001+J1001</f>
        <v>530.6</v>
      </c>
      <c r="I1001" s="47">
        <v>0</v>
      </c>
      <c r="J1001" s="47">
        <v>530.6</v>
      </c>
      <c r="K1001" s="37">
        <f t="shared" si="192"/>
        <v>2331246.5</v>
      </c>
      <c r="L1001" s="44">
        <v>0</v>
      </c>
      <c r="M1001" s="44">
        <v>0</v>
      </c>
      <c r="N1001" s="44">
        <v>0</v>
      </c>
      <c r="O1001" s="47">
        <f>'[1]Прод. прилож'!$C$405</f>
        <v>2331246.5</v>
      </c>
      <c r="P1001" s="44">
        <f t="shared" si="193"/>
        <v>4393.6044101017715</v>
      </c>
      <c r="Q1001" s="50">
        <v>9673</v>
      </c>
      <c r="R1001" s="69" t="s">
        <v>94</v>
      </c>
      <c r="S1001" s="57"/>
    </row>
    <row r="1002" spans="1:207" s="16" customFormat="1" ht="25.15" customHeight="1" x14ac:dyDescent="0.25">
      <c r="A1002" s="69" t="s">
        <v>1662</v>
      </c>
      <c r="B1002" s="45" t="s">
        <v>627</v>
      </c>
      <c r="C1002" s="58">
        <v>1950</v>
      </c>
      <c r="D1002" s="179" t="s">
        <v>232</v>
      </c>
      <c r="E1002" s="58" t="s">
        <v>20</v>
      </c>
      <c r="F1002" s="72">
        <v>2</v>
      </c>
      <c r="G1002" s="72">
        <v>1</v>
      </c>
      <c r="H1002" s="47">
        <f t="shared" si="197"/>
        <v>501.5</v>
      </c>
      <c r="I1002" s="47">
        <v>0</v>
      </c>
      <c r="J1002" s="47">
        <v>501.5</v>
      </c>
      <c r="K1002" s="37">
        <f t="shared" si="192"/>
        <v>2339498.7000000002</v>
      </c>
      <c r="L1002" s="44">
        <v>0</v>
      </c>
      <c r="M1002" s="44">
        <v>0</v>
      </c>
      <c r="N1002" s="44">
        <v>0</v>
      </c>
      <c r="O1002" s="47">
        <f>'[1]Прод. прилож'!$C$406</f>
        <v>2339498.7000000002</v>
      </c>
      <c r="P1002" s="44">
        <f t="shared" si="193"/>
        <v>4665.002392821536</v>
      </c>
      <c r="Q1002" s="50">
        <v>9673</v>
      </c>
      <c r="R1002" s="69" t="s">
        <v>94</v>
      </c>
      <c r="S1002" s="57"/>
    </row>
    <row r="1003" spans="1:207" s="16" customFormat="1" ht="25.15" customHeight="1" x14ac:dyDescent="0.25">
      <c r="A1003" s="69" t="s">
        <v>1663</v>
      </c>
      <c r="B1003" s="45" t="s">
        <v>628</v>
      </c>
      <c r="C1003" s="58">
        <v>1950</v>
      </c>
      <c r="D1003" s="179" t="s">
        <v>232</v>
      </c>
      <c r="E1003" s="58" t="s">
        <v>20</v>
      </c>
      <c r="F1003" s="72">
        <v>2</v>
      </c>
      <c r="G1003" s="72">
        <v>2</v>
      </c>
      <c r="H1003" s="47">
        <f t="shared" si="197"/>
        <v>849.32</v>
      </c>
      <c r="I1003" s="47">
        <v>0</v>
      </c>
      <c r="J1003" s="47">
        <v>849.32</v>
      </c>
      <c r="K1003" s="37">
        <f t="shared" si="192"/>
        <v>3443793.1</v>
      </c>
      <c r="L1003" s="44">
        <v>0</v>
      </c>
      <c r="M1003" s="44">
        <v>0</v>
      </c>
      <c r="N1003" s="44">
        <v>0</v>
      </c>
      <c r="O1003" s="47">
        <f>'[1]Прод. прилож'!$C$407</f>
        <v>3443793.1</v>
      </c>
      <c r="P1003" s="44">
        <f t="shared" si="193"/>
        <v>4054.7651062026089</v>
      </c>
      <c r="Q1003" s="50">
        <v>9673</v>
      </c>
      <c r="R1003" s="69" t="s">
        <v>94</v>
      </c>
      <c r="S1003" s="57"/>
    </row>
    <row r="1004" spans="1:207" s="14" customFormat="1" ht="25.15" customHeight="1" x14ac:dyDescent="0.25">
      <c r="A1004" s="69" t="s">
        <v>1664</v>
      </c>
      <c r="B1004" s="45" t="s">
        <v>629</v>
      </c>
      <c r="C1004" s="58">
        <v>1950</v>
      </c>
      <c r="D1004" s="179" t="s">
        <v>232</v>
      </c>
      <c r="E1004" s="58" t="s">
        <v>20</v>
      </c>
      <c r="F1004" s="72">
        <v>2</v>
      </c>
      <c r="G1004" s="72">
        <v>1</v>
      </c>
      <c r="H1004" s="47">
        <f t="shared" si="197"/>
        <v>505.31</v>
      </c>
      <c r="I1004" s="47">
        <v>0</v>
      </c>
      <c r="J1004" s="47">
        <v>505.31</v>
      </c>
      <c r="K1004" s="37">
        <f t="shared" si="192"/>
        <v>2220592</v>
      </c>
      <c r="L1004" s="44">
        <v>0</v>
      </c>
      <c r="M1004" s="44">
        <v>0</v>
      </c>
      <c r="N1004" s="44">
        <v>0</v>
      </c>
      <c r="O1004" s="47">
        <f>'[1]Прод. прилож'!$C$408</f>
        <v>2220592</v>
      </c>
      <c r="P1004" s="44">
        <f t="shared" si="193"/>
        <v>4394.514258573945</v>
      </c>
      <c r="Q1004" s="50">
        <v>9673</v>
      </c>
      <c r="R1004" s="69" t="s">
        <v>94</v>
      </c>
    </row>
    <row r="1005" spans="1:207" s="14" customFormat="1" ht="25.15" customHeight="1" x14ac:dyDescent="0.25">
      <c r="A1005" s="69" t="s">
        <v>2465</v>
      </c>
      <c r="B1005" s="45" t="s">
        <v>630</v>
      </c>
      <c r="C1005" s="58">
        <v>1950</v>
      </c>
      <c r="D1005" s="179" t="s">
        <v>232</v>
      </c>
      <c r="E1005" s="58" t="s">
        <v>20</v>
      </c>
      <c r="F1005" s="72">
        <v>2</v>
      </c>
      <c r="G1005" s="72">
        <v>2</v>
      </c>
      <c r="H1005" s="47">
        <f t="shared" si="197"/>
        <v>805.37</v>
      </c>
      <c r="I1005" s="47">
        <v>0</v>
      </c>
      <c r="J1005" s="47">
        <v>805.37</v>
      </c>
      <c r="K1005" s="37">
        <f t="shared" si="192"/>
        <v>3426613.52</v>
      </c>
      <c r="L1005" s="44">
        <v>0</v>
      </c>
      <c r="M1005" s="44">
        <v>0</v>
      </c>
      <c r="N1005" s="44">
        <v>0</v>
      </c>
      <c r="O1005" s="47">
        <f>'[1]Прод. прилож'!$C$409</f>
        <v>3426613.52</v>
      </c>
      <c r="P1005" s="44">
        <f t="shared" si="193"/>
        <v>4254.707178067224</v>
      </c>
      <c r="Q1005" s="50">
        <v>9673</v>
      </c>
      <c r="R1005" s="69" t="s">
        <v>94</v>
      </c>
      <c r="S1005" s="18"/>
      <c r="T1005" s="18"/>
    </row>
    <row r="1006" spans="1:207" s="16" customFormat="1" ht="25.15" customHeight="1" x14ac:dyDescent="0.25">
      <c r="A1006" s="69" t="s">
        <v>1665</v>
      </c>
      <c r="B1006" s="45" t="s">
        <v>631</v>
      </c>
      <c r="C1006" s="58">
        <v>1959</v>
      </c>
      <c r="D1006" s="179" t="s">
        <v>232</v>
      </c>
      <c r="E1006" s="58" t="s">
        <v>20</v>
      </c>
      <c r="F1006" s="72">
        <v>2</v>
      </c>
      <c r="G1006" s="72">
        <v>1</v>
      </c>
      <c r="H1006" s="47">
        <f t="shared" si="197"/>
        <v>282.8</v>
      </c>
      <c r="I1006" s="47">
        <v>0</v>
      </c>
      <c r="J1006" s="47">
        <v>282.8</v>
      </c>
      <c r="K1006" s="37">
        <f t="shared" si="192"/>
        <v>4660442.2</v>
      </c>
      <c r="L1006" s="44">
        <v>0</v>
      </c>
      <c r="M1006" s="44">
        <v>0</v>
      </c>
      <c r="N1006" s="44">
        <v>0</v>
      </c>
      <c r="O1006" s="47">
        <f>'[1]Прод. прилож'!$C$1340</f>
        <v>4660442.2</v>
      </c>
      <c r="P1006" s="44">
        <f t="shared" si="193"/>
        <v>16479.640028288544</v>
      </c>
      <c r="Q1006" s="50">
        <v>9673</v>
      </c>
      <c r="R1006" s="69" t="s">
        <v>96</v>
      </c>
      <c r="S1006" s="65"/>
      <c r="T1006" s="17"/>
    </row>
    <row r="1007" spans="1:207" s="16" customFormat="1" ht="25.15" customHeight="1" x14ac:dyDescent="0.25">
      <c r="A1007" s="69" t="s">
        <v>1666</v>
      </c>
      <c r="B1007" s="45" t="s">
        <v>632</v>
      </c>
      <c r="C1007" s="58">
        <v>1964</v>
      </c>
      <c r="D1007" s="179" t="s">
        <v>232</v>
      </c>
      <c r="E1007" s="58" t="s">
        <v>20</v>
      </c>
      <c r="F1007" s="72">
        <v>2</v>
      </c>
      <c r="G1007" s="72">
        <v>1</v>
      </c>
      <c r="H1007" s="47">
        <f t="shared" si="197"/>
        <v>280.8</v>
      </c>
      <c r="I1007" s="47">
        <v>0</v>
      </c>
      <c r="J1007" s="47">
        <v>280.8</v>
      </c>
      <c r="K1007" s="37">
        <f t="shared" si="192"/>
        <v>2162250</v>
      </c>
      <c r="L1007" s="44">
        <v>0</v>
      </c>
      <c r="M1007" s="44">
        <v>0</v>
      </c>
      <c r="N1007" s="44">
        <v>0</v>
      </c>
      <c r="O1007" s="47">
        <f>'[1]Прод. прилож'!$C$905</f>
        <v>2162250</v>
      </c>
      <c r="P1007" s="44">
        <f t="shared" si="193"/>
        <v>7700.3205128205127</v>
      </c>
      <c r="Q1007" s="50">
        <v>9673</v>
      </c>
      <c r="R1007" s="69" t="s">
        <v>95</v>
      </c>
      <c r="S1007" s="57"/>
    </row>
    <row r="1008" spans="1:207" s="16" customFormat="1" ht="25.15" customHeight="1" x14ac:dyDescent="0.25">
      <c r="A1008" s="69" t="s">
        <v>1667</v>
      </c>
      <c r="B1008" s="45" t="s">
        <v>2065</v>
      </c>
      <c r="C1008" s="72">
        <v>1959</v>
      </c>
      <c r="D1008" s="179" t="s">
        <v>232</v>
      </c>
      <c r="E1008" s="179" t="s">
        <v>20</v>
      </c>
      <c r="F1008" s="71">
        <v>2</v>
      </c>
      <c r="G1008" s="71">
        <v>1</v>
      </c>
      <c r="H1008" s="50">
        <v>272.27</v>
      </c>
      <c r="I1008" s="50">
        <v>77.84</v>
      </c>
      <c r="J1008" s="50">
        <v>194.43</v>
      </c>
      <c r="K1008" s="37">
        <f t="shared" si="192"/>
        <v>2294000</v>
      </c>
      <c r="L1008" s="47">
        <v>0</v>
      </c>
      <c r="M1008" s="47">
        <v>0</v>
      </c>
      <c r="N1008" s="47">
        <v>0</v>
      </c>
      <c r="O1008" s="44">
        <f>'[1]Прод. прилож'!$C$410</f>
        <v>2294000</v>
      </c>
      <c r="P1008" s="50">
        <f>K1008/[3]Прилож!H741</f>
        <v>8425.4600213023841</v>
      </c>
      <c r="Q1008" s="37">
        <v>9673</v>
      </c>
      <c r="R1008" s="70" t="s">
        <v>94</v>
      </c>
      <c r="S1008" s="121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20"/>
      <c r="AV1008" s="120"/>
      <c r="AW1008" s="120"/>
      <c r="AX1008" s="120"/>
      <c r="AY1008" s="120"/>
      <c r="AZ1008" s="120"/>
      <c r="BA1008" s="120"/>
      <c r="BB1008" s="120"/>
      <c r="BC1008" s="120"/>
      <c r="BD1008" s="120"/>
      <c r="BE1008" s="120"/>
      <c r="BF1008" s="120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20"/>
      <c r="BS1008" s="120"/>
      <c r="BT1008" s="120"/>
      <c r="BU1008" s="120"/>
      <c r="BV1008" s="120"/>
      <c r="BW1008" s="120"/>
      <c r="BX1008" s="120"/>
      <c r="BY1008" s="120"/>
      <c r="BZ1008" s="120"/>
      <c r="CA1008" s="120"/>
      <c r="CB1008" s="120"/>
      <c r="CC1008" s="120"/>
      <c r="CD1008" s="120"/>
      <c r="CE1008" s="120"/>
      <c r="CF1008" s="120"/>
      <c r="CG1008" s="120"/>
      <c r="CH1008" s="120"/>
      <c r="CI1008" s="120"/>
      <c r="CJ1008" s="120"/>
      <c r="CK1008" s="120"/>
      <c r="CL1008" s="120"/>
      <c r="CM1008" s="120"/>
      <c r="CN1008" s="120"/>
      <c r="CO1008" s="120"/>
      <c r="CP1008" s="120"/>
      <c r="CQ1008" s="120"/>
      <c r="CR1008" s="120"/>
      <c r="CS1008" s="120"/>
      <c r="CT1008" s="120"/>
      <c r="CU1008" s="120"/>
      <c r="CV1008" s="120"/>
      <c r="CW1008" s="120"/>
      <c r="CX1008" s="120"/>
      <c r="CY1008" s="120"/>
      <c r="CZ1008" s="120"/>
      <c r="DA1008" s="120"/>
      <c r="DB1008" s="120"/>
      <c r="DC1008" s="120"/>
      <c r="DD1008" s="120"/>
      <c r="DE1008" s="120"/>
      <c r="DF1008" s="120"/>
      <c r="DG1008" s="120"/>
      <c r="DH1008" s="120"/>
      <c r="DI1008" s="120"/>
      <c r="DJ1008" s="120"/>
      <c r="DK1008" s="120"/>
      <c r="DL1008" s="120"/>
      <c r="DM1008" s="120"/>
      <c r="DN1008" s="120"/>
      <c r="DO1008" s="120"/>
      <c r="DP1008" s="120"/>
      <c r="DQ1008" s="120"/>
      <c r="DR1008" s="120"/>
      <c r="DS1008" s="120"/>
      <c r="DT1008" s="120"/>
      <c r="DU1008" s="120"/>
      <c r="DV1008" s="120"/>
      <c r="DW1008" s="120"/>
      <c r="DX1008" s="120"/>
      <c r="DY1008" s="120"/>
      <c r="DZ1008" s="120"/>
      <c r="EA1008" s="120"/>
      <c r="EB1008" s="120"/>
      <c r="EC1008" s="120"/>
      <c r="ED1008" s="120"/>
      <c r="EE1008" s="120"/>
      <c r="EF1008" s="120"/>
      <c r="EG1008" s="120"/>
      <c r="EH1008" s="120"/>
      <c r="EI1008" s="120"/>
      <c r="EJ1008" s="120"/>
      <c r="EK1008" s="120"/>
      <c r="EL1008" s="120"/>
      <c r="EM1008" s="120"/>
      <c r="EN1008" s="120"/>
      <c r="EO1008" s="120"/>
      <c r="EP1008" s="120"/>
      <c r="EQ1008" s="120"/>
      <c r="ER1008" s="120"/>
      <c r="ES1008" s="120"/>
      <c r="ET1008" s="120"/>
      <c r="EU1008" s="120"/>
      <c r="EV1008" s="120"/>
      <c r="EW1008" s="120"/>
      <c r="EX1008" s="120"/>
      <c r="EY1008" s="120"/>
      <c r="EZ1008" s="120"/>
      <c r="FA1008" s="120"/>
      <c r="FB1008" s="120"/>
      <c r="FC1008" s="120"/>
      <c r="FD1008" s="120"/>
      <c r="FE1008" s="120"/>
      <c r="FF1008" s="120"/>
      <c r="FG1008" s="120"/>
      <c r="FH1008" s="120"/>
      <c r="FI1008" s="120"/>
      <c r="FJ1008" s="120"/>
      <c r="FK1008" s="120"/>
      <c r="FL1008" s="120"/>
      <c r="FM1008" s="120"/>
      <c r="FN1008" s="120"/>
      <c r="FO1008" s="120"/>
      <c r="FP1008" s="120"/>
      <c r="FQ1008" s="120"/>
      <c r="FR1008" s="120"/>
      <c r="FS1008" s="120"/>
      <c r="FT1008" s="120"/>
      <c r="FU1008" s="120"/>
      <c r="FV1008" s="120"/>
      <c r="FW1008" s="120"/>
      <c r="FX1008" s="120"/>
      <c r="FY1008" s="120"/>
      <c r="FZ1008" s="120"/>
      <c r="GA1008" s="120"/>
      <c r="GB1008" s="120"/>
      <c r="GC1008" s="120"/>
      <c r="GD1008" s="120"/>
      <c r="GE1008" s="120"/>
      <c r="GF1008" s="120"/>
      <c r="GG1008" s="120"/>
      <c r="GH1008" s="120"/>
      <c r="GI1008" s="120"/>
      <c r="GJ1008" s="120"/>
      <c r="GK1008" s="120"/>
      <c r="GL1008" s="120"/>
      <c r="GM1008" s="120"/>
      <c r="GN1008" s="120"/>
      <c r="GO1008" s="120"/>
      <c r="GP1008" s="120"/>
      <c r="GQ1008" s="120"/>
      <c r="GR1008" s="120"/>
      <c r="GS1008" s="120"/>
      <c r="GT1008" s="120"/>
      <c r="GU1008" s="120"/>
      <c r="GV1008" s="120"/>
      <c r="GW1008" s="120"/>
      <c r="GX1008" s="120"/>
      <c r="GY1008" s="120"/>
    </row>
    <row r="1009" spans="1:207" s="16" customFormat="1" ht="25.15" customHeight="1" x14ac:dyDescent="0.25">
      <c r="A1009" s="69" t="s">
        <v>1668</v>
      </c>
      <c r="B1009" s="45" t="s">
        <v>2066</v>
      </c>
      <c r="C1009" s="72">
        <v>1959</v>
      </c>
      <c r="D1009" s="179" t="s">
        <v>232</v>
      </c>
      <c r="E1009" s="179" t="s">
        <v>20</v>
      </c>
      <c r="F1009" s="71">
        <v>2</v>
      </c>
      <c r="G1009" s="71">
        <v>1</v>
      </c>
      <c r="H1009" s="50">
        <v>272.27</v>
      </c>
      <c r="I1009" s="50">
        <v>77.84</v>
      </c>
      <c r="J1009" s="50">
        <v>194.43</v>
      </c>
      <c r="K1009" s="37">
        <f t="shared" si="192"/>
        <v>2286250</v>
      </c>
      <c r="L1009" s="47">
        <v>0</v>
      </c>
      <c r="M1009" s="47">
        <v>0</v>
      </c>
      <c r="N1009" s="47">
        <v>0</v>
      </c>
      <c r="O1009" s="44">
        <f>'[1]Прод. прилож'!$C$411</f>
        <v>2286250</v>
      </c>
      <c r="P1009" s="50">
        <f>K1009/[3]Прилож!H742</f>
        <v>8396.9956293385239</v>
      </c>
      <c r="Q1009" s="37">
        <v>9673</v>
      </c>
      <c r="R1009" s="70" t="s">
        <v>94</v>
      </c>
      <c r="S1009" s="121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20"/>
      <c r="AV1009" s="120"/>
      <c r="AW1009" s="120"/>
      <c r="AX1009" s="120"/>
      <c r="AY1009" s="120"/>
      <c r="AZ1009" s="120"/>
      <c r="BA1009" s="120"/>
      <c r="BB1009" s="120"/>
      <c r="BC1009" s="120"/>
      <c r="BD1009" s="120"/>
      <c r="BE1009" s="120"/>
      <c r="BF1009" s="120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20"/>
      <c r="BS1009" s="120"/>
      <c r="BT1009" s="120"/>
      <c r="BU1009" s="120"/>
      <c r="BV1009" s="120"/>
      <c r="BW1009" s="120"/>
      <c r="BX1009" s="120"/>
      <c r="BY1009" s="120"/>
      <c r="BZ1009" s="120"/>
      <c r="CA1009" s="120"/>
      <c r="CB1009" s="120"/>
      <c r="CC1009" s="120"/>
      <c r="CD1009" s="120"/>
      <c r="CE1009" s="120"/>
      <c r="CF1009" s="120"/>
      <c r="CG1009" s="120"/>
      <c r="CH1009" s="120"/>
      <c r="CI1009" s="120"/>
      <c r="CJ1009" s="120"/>
      <c r="CK1009" s="120"/>
      <c r="CL1009" s="120"/>
      <c r="CM1009" s="120"/>
      <c r="CN1009" s="120"/>
      <c r="CO1009" s="120"/>
      <c r="CP1009" s="120"/>
      <c r="CQ1009" s="120"/>
      <c r="CR1009" s="120"/>
      <c r="CS1009" s="120"/>
      <c r="CT1009" s="120"/>
      <c r="CU1009" s="120"/>
      <c r="CV1009" s="120"/>
      <c r="CW1009" s="120"/>
      <c r="CX1009" s="120"/>
      <c r="CY1009" s="120"/>
      <c r="CZ1009" s="120"/>
      <c r="DA1009" s="120"/>
      <c r="DB1009" s="120"/>
      <c r="DC1009" s="120"/>
      <c r="DD1009" s="120"/>
      <c r="DE1009" s="120"/>
      <c r="DF1009" s="120"/>
      <c r="DG1009" s="120"/>
      <c r="DH1009" s="120"/>
      <c r="DI1009" s="120"/>
      <c r="DJ1009" s="120"/>
      <c r="DK1009" s="120"/>
      <c r="DL1009" s="120"/>
      <c r="DM1009" s="120"/>
      <c r="DN1009" s="120"/>
      <c r="DO1009" s="120"/>
      <c r="DP1009" s="120"/>
      <c r="DQ1009" s="120"/>
      <c r="DR1009" s="120"/>
      <c r="DS1009" s="120"/>
      <c r="DT1009" s="120"/>
      <c r="DU1009" s="120"/>
      <c r="DV1009" s="120"/>
      <c r="DW1009" s="120"/>
      <c r="DX1009" s="120"/>
      <c r="DY1009" s="120"/>
      <c r="DZ1009" s="120"/>
      <c r="EA1009" s="120"/>
      <c r="EB1009" s="120"/>
      <c r="EC1009" s="120"/>
      <c r="ED1009" s="120"/>
      <c r="EE1009" s="120"/>
      <c r="EF1009" s="120"/>
      <c r="EG1009" s="120"/>
      <c r="EH1009" s="120"/>
      <c r="EI1009" s="120"/>
      <c r="EJ1009" s="120"/>
      <c r="EK1009" s="120"/>
      <c r="EL1009" s="120"/>
      <c r="EM1009" s="120"/>
      <c r="EN1009" s="120"/>
      <c r="EO1009" s="120"/>
      <c r="EP1009" s="120"/>
      <c r="EQ1009" s="120"/>
      <c r="ER1009" s="120"/>
      <c r="ES1009" s="120"/>
      <c r="ET1009" s="120"/>
      <c r="EU1009" s="120"/>
      <c r="EV1009" s="120"/>
      <c r="EW1009" s="120"/>
      <c r="EX1009" s="120"/>
      <c r="EY1009" s="120"/>
      <c r="EZ1009" s="120"/>
      <c r="FA1009" s="120"/>
      <c r="FB1009" s="120"/>
      <c r="FC1009" s="120"/>
      <c r="FD1009" s="120"/>
      <c r="FE1009" s="120"/>
      <c r="FF1009" s="120"/>
      <c r="FG1009" s="120"/>
      <c r="FH1009" s="120"/>
      <c r="FI1009" s="120"/>
      <c r="FJ1009" s="120"/>
      <c r="FK1009" s="120"/>
      <c r="FL1009" s="120"/>
      <c r="FM1009" s="120"/>
      <c r="FN1009" s="120"/>
      <c r="FO1009" s="120"/>
      <c r="FP1009" s="120"/>
      <c r="FQ1009" s="120"/>
      <c r="FR1009" s="120"/>
      <c r="FS1009" s="120"/>
      <c r="FT1009" s="120"/>
      <c r="FU1009" s="120"/>
      <c r="FV1009" s="120"/>
      <c r="FW1009" s="120"/>
      <c r="FX1009" s="120"/>
      <c r="FY1009" s="120"/>
      <c r="FZ1009" s="120"/>
      <c r="GA1009" s="120"/>
      <c r="GB1009" s="120"/>
      <c r="GC1009" s="120"/>
      <c r="GD1009" s="120"/>
      <c r="GE1009" s="120"/>
      <c r="GF1009" s="120"/>
      <c r="GG1009" s="120"/>
      <c r="GH1009" s="120"/>
      <c r="GI1009" s="120"/>
      <c r="GJ1009" s="120"/>
      <c r="GK1009" s="120"/>
      <c r="GL1009" s="120"/>
      <c r="GM1009" s="120"/>
      <c r="GN1009" s="120"/>
      <c r="GO1009" s="120"/>
      <c r="GP1009" s="120"/>
      <c r="GQ1009" s="120"/>
      <c r="GR1009" s="120"/>
      <c r="GS1009" s="120"/>
      <c r="GT1009" s="120"/>
      <c r="GU1009" s="120"/>
      <c r="GV1009" s="120"/>
      <c r="GW1009" s="120"/>
      <c r="GX1009" s="120"/>
      <c r="GY1009" s="120"/>
    </row>
    <row r="1010" spans="1:207" s="16" customFormat="1" ht="25.15" customHeight="1" x14ac:dyDescent="0.25">
      <c r="A1010" s="69" t="s">
        <v>1669</v>
      </c>
      <c r="B1010" s="45" t="s">
        <v>1866</v>
      </c>
      <c r="C1010" s="72">
        <v>1970</v>
      </c>
      <c r="D1010" s="179" t="s">
        <v>232</v>
      </c>
      <c r="E1010" s="179" t="s">
        <v>22</v>
      </c>
      <c r="F1010" s="71">
        <v>5</v>
      </c>
      <c r="G1010" s="71">
        <v>4</v>
      </c>
      <c r="H1010" s="53">
        <v>3641.2</v>
      </c>
      <c r="I1010" s="53">
        <v>0</v>
      </c>
      <c r="J1010" s="53">
        <v>2657.3</v>
      </c>
      <c r="K1010" s="37">
        <f t="shared" si="192"/>
        <v>23541502</v>
      </c>
      <c r="L1010" s="47">
        <v>0</v>
      </c>
      <c r="M1010" s="47">
        <v>0</v>
      </c>
      <c r="N1010" s="47">
        <v>0</v>
      </c>
      <c r="O1010" s="44">
        <f>'[1]Прод. прилож'!$C$412</f>
        <v>23541502</v>
      </c>
      <c r="P1010" s="50">
        <f t="shared" ref="P1010:P1023" si="198">K1010/H1010</f>
        <v>6465.3141821377567</v>
      </c>
      <c r="Q1010" s="37">
        <v>9673</v>
      </c>
      <c r="R1010" s="70" t="s">
        <v>94</v>
      </c>
      <c r="S1010" s="121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20"/>
      <c r="AV1010" s="120"/>
      <c r="AW1010" s="120"/>
      <c r="AX1010" s="120"/>
      <c r="AY1010" s="120"/>
      <c r="AZ1010" s="120"/>
      <c r="BA1010" s="120"/>
      <c r="BB1010" s="120"/>
      <c r="BC1010" s="120"/>
      <c r="BD1010" s="120"/>
      <c r="BE1010" s="120"/>
      <c r="BF1010" s="120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20"/>
      <c r="BS1010" s="120"/>
      <c r="BT1010" s="120"/>
      <c r="BU1010" s="120"/>
      <c r="BV1010" s="120"/>
      <c r="BW1010" s="120"/>
      <c r="BX1010" s="120"/>
      <c r="BY1010" s="120"/>
      <c r="BZ1010" s="120"/>
      <c r="CA1010" s="120"/>
      <c r="CB1010" s="120"/>
      <c r="CC1010" s="120"/>
      <c r="CD1010" s="120"/>
      <c r="CE1010" s="120"/>
      <c r="CF1010" s="120"/>
      <c r="CG1010" s="120"/>
      <c r="CH1010" s="120"/>
      <c r="CI1010" s="120"/>
      <c r="CJ1010" s="120"/>
      <c r="CK1010" s="120"/>
      <c r="CL1010" s="120"/>
      <c r="CM1010" s="120"/>
      <c r="CN1010" s="120"/>
      <c r="CO1010" s="120"/>
      <c r="CP1010" s="120"/>
      <c r="CQ1010" s="120"/>
      <c r="CR1010" s="120"/>
      <c r="CS1010" s="120"/>
      <c r="CT1010" s="120"/>
      <c r="CU1010" s="120"/>
      <c r="CV1010" s="120"/>
      <c r="CW1010" s="120"/>
      <c r="CX1010" s="120"/>
      <c r="CY1010" s="120"/>
      <c r="CZ1010" s="120"/>
      <c r="DA1010" s="120"/>
      <c r="DB1010" s="120"/>
      <c r="DC1010" s="120"/>
      <c r="DD1010" s="120"/>
      <c r="DE1010" s="120"/>
      <c r="DF1010" s="120"/>
      <c r="DG1010" s="120"/>
      <c r="DH1010" s="120"/>
      <c r="DI1010" s="120"/>
      <c r="DJ1010" s="120"/>
      <c r="DK1010" s="120"/>
      <c r="DL1010" s="120"/>
      <c r="DM1010" s="120"/>
      <c r="DN1010" s="120"/>
      <c r="DO1010" s="120"/>
      <c r="DP1010" s="120"/>
      <c r="DQ1010" s="120"/>
      <c r="DR1010" s="120"/>
      <c r="DS1010" s="120"/>
      <c r="DT1010" s="120"/>
      <c r="DU1010" s="120"/>
      <c r="DV1010" s="120"/>
      <c r="DW1010" s="120"/>
      <c r="DX1010" s="120"/>
      <c r="DY1010" s="120"/>
      <c r="DZ1010" s="120"/>
      <c r="EA1010" s="120"/>
      <c r="EB1010" s="120"/>
      <c r="EC1010" s="120"/>
      <c r="ED1010" s="120"/>
      <c r="EE1010" s="120"/>
      <c r="EF1010" s="120"/>
      <c r="EG1010" s="120"/>
      <c r="EH1010" s="120"/>
      <c r="EI1010" s="120"/>
      <c r="EJ1010" s="120"/>
      <c r="EK1010" s="120"/>
      <c r="EL1010" s="120"/>
      <c r="EM1010" s="120"/>
      <c r="EN1010" s="120"/>
      <c r="EO1010" s="120"/>
      <c r="EP1010" s="120"/>
      <c r="EQ1010" s="120"/>
      <c r="ER1010" s="120"/>
      <c r="ES1010" s="120"/>
      <c r="ET1010" s="120"/>
      <c r="EU1010" s="120"/>
      <c r="EV1010" s="120"/>
      <c r="EW1010" s="120"/>
      <c r="EX1010" s="120"/>
      <c r="EY1010" s="120"/>
      <c r="EZ1010" s="120"/>
      <c r="FA1010" s="120"/>
      <c r="FB1010" s="120"/>
      <c r="FC1010" s="120"/>
      <c r="FD1010" s="120"/>
      <c r="FE1010" s="120"/>
      <c r="FF1010" s="120"/>
      <c r="FG1010" s="120"/>
      <c r="FH1010" s="120"/>
      <c r="FI1010" s="120"/>
      <c r="FJ1010" s="120"/>
      <c r="FK1010" s="120"/>
      <c r="FL1010" s="120"/>
      <c r="FM1010" s="120"/>
      <c r="FN1010" s="120"/>
      <c r="FO1010" s="120"/>
      <c r="FP1010" s="120"/>
      <c r="FQ1010" s="120"/>
      <c r="FR1010" s="120"/>
      <c r="FS1010" s="120"/>
      <c r="FT1010" s="120"/>
      <c r="FU1010" s="120"/>
      <c r="FV1010" s="120"/>
      <c r="FW1010" s="120"/>
      <c r="FX1010" s="120"/>
      <c r="FY1010" s="120"/>
      <c r="FZ1010" s="120"/>
      <c r="GA1010" s="120"/>
      <c r="GB1010" s="120"/>
      <c r="GC1010" s="120"/>
      <c r="GD1010" s="120"/>
      <c r="GE1010" s="120"/>
      <c r="GF1010" s="120"/>
      <c r="GG1010" s="120"/>
      <c r="GH1010" s="120"/>
      <c r="GI1010" s="120"/>
      <c r="GJ1010" s="120"/>
      <c r="GK1010" s="120"/>
      <c r="GL1010" s="120"/>
      <c r="GM1010" s="120"/>
      <c r="GN1010" s="120"/>
      <c r="GO1010" s="120"/>
      <c r="GP1010" s="120"/>
      <c r="GQ1010" s="120"/>
      <c r="GR1010" s="120"/>
      <c r="GS1010" s="120"/>
      <c r="GT1010" s="120"/>
      <c r="GU1010" s="120"/>
      <c r="GV1010" s="120"/>
      <c r="GW1010" s="120"/>
      <c r="GX1010" s="120"/>
      <c r="GY1010" s="120"/>
    </row>
    <row r="1011" spans="1:207" s="16" customFormat="1" ht="25.15" customHeight="1" x14ac:dyDescent="0.25">
      <c r="A1011" s="69" t="s">
        <v>1670</v>
      </c>
      <c r="B1011" s="107" t="s">
        <v>633</v>
      </c>
      <c r="C1011" s="58">
        <v>1962</v>
      </c>
      <c r="D1011" s="179" t="s">
        <v>232</v>
      </c>
      <c r="E1011" s="179" t="s">
        <v>20</v>
      </c>
      <c r="F1011" s="72">
        <v>5</v>
      </c>
      <c r="G1011" s="72">
        <v>2</v>
      </c>
      <c r="H1011" s="47">
        <f>I1011+J1011</f>
        <v>1594.18</v>
      </c>
      <c r="I1011" s="47">
        <v>0</v>
      </c>
      <c r="J1011" s="47">
        <v>1594.18</v>
      </c>
      <c r="K1011" s="37">
        <f t="shared" si="192"/>
        <v>4805000</v>
      </c>
      <c r="L1011" s="44">
        <v>0</v>
      </c>
      <c r="M1011" s="44">
        <v>0</v>
      </c>
      <c r="N1011" s="44">
        <v>0</v>
      </c>
      <c r="O1011" s="47">
        <f>'[1]Прод. прилож'!$C$413</f>
        <v>4805000</v>
      </c>
      <c r="P1011" s="44">
        <f t="shared" si="198"/>
        <v>3014.0887478201957</v>
      </c>
      <c r="Q1011" s="50">
        <v>9673</v>
      </c>
      <c r="R1011" s="69" t="s">
        <v>94</v>
      </c>
      <c r="S1011" s="57"/>
    </row>
    <row r="1012" spans="1:207" s="16" customFormat="1" ht="25.15" customHeight="1" x14ac:dyDescent="0.25">
      <c r="A1012" s="69" t="s">
        <v>1671</v>
      </c>
      <c r="B1012" s="107" t="s">
        <v>634</v>
      </c>
      <c r="C1012" s="58">
        <v>1963</v>
      </c>
      <c r="D1012" s="179" t="s">
        <v>232</v>
      </c>
      <c r="E1012" s="58" t="s">
        <v>20</v>
      </c>
      <c r="F1012" s="72">
        <v>5</v>
      </c>
      <c r="G1012" s="72">
        <v>3</v>
      </c>
      <c r="H1012" s="47">
        <f>I1012+J1012</f>
        <v>2528.65</v>
      </c>
      <c r="I1012" s="47">
        <v>0</v>
      </c>
      <c r="J1012" s="47">
        <v>2528.65</v>
      </c>
      <c r="K1012" s="37">
        <f t="shared" si="192"/>
        <v>6896725</v>
      </c>
      <c r="L1012" s="44">
        <v>0</v>
      </c>
      <c r="M1012" s="44">
        <v>0</v>
      </c>
      <c r="N1012" s="44">
        <v>0</v>
      </c>
      <c r="O1012" s="47">
        <f>'[1]Прод. прилож'!$C$906</f>
        <v>6896725</v>
      </c>
      <c r="P1012" s="44">
        <f t="shared" si="198"/>
        <v>2727.4336108200027</v>
      </c>
      <c r="Q1012" s="50">
        <v>9673</v>
      </c>
      <c r="R1012" s="69" t="s">
        <v>95</v>
      </c>
      <c r="S1012" s="65"/>
      <c r="T1012" s="17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 s="15"/>
      <c r="AV1012" s="15"/>
      <c r="AW1012" s="15"/>
      <c r="AX1012" s="15"/>
      <c r="AY1012" s="15"/>
      <c r="AZ1012" s="15"/>
      <c r="BA1012" s="15"/>
      <c r="BB1012" s="15"/>
      <c r="BC1012" s="15"/>
      <c r="BD1012" s="15"/>
      <c r="BE1012" s="15"/>
      <c r="BF1012" s="15"/>
      <c r="BG1012" s="15"/>
      <c r="BH1012" s="15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5"/>
      <c r="DA1012" s="15"/>
      <c r="DB1012" s="15"/>
      <c r="DC1012" s="15"/>
      <c r="DD1012" s="15"/>
      <c r="DE1012" s="15"/>
      <c r="DF1012" s="15"/>
      <c r="DG1012" s="15"/>
      <c r="DH1012" s="15"/>
      <c r="DI1012" s="15"/>
      <c r="DJ1012" s="15"/>
      <c r="DK1012" s="15"/>
      <c r="DL1012" s="15"/>
      <c r="DM1012" s="15"/>
      <c r="DN1012" s="15"/>
      <c r="DO1012" s="15"/>
      <c r="DP1012" s="15"/>
      <c r="DQ1012" s="15"/>
      <c r="DR1012" s="15"/>
      <c r="DS1012" s="15"/>
      <c r="DT1012" s="15"/>
      <c r="DU1012" s="15"/>
      <c r="DV1012" s="15"/>
      <c r="DW1012" s="15"/>
      <c r="DX1012" s="15"/>
      <c r="DY1012" s="15"/>
      <c r="DZ1012" s="15"/>
      <c r="EA1012" s="15"/>
      <c r="EB1012" s="15"/>
      <c r="EC1012" s="15"/>
      <c r="ED1012" s="15"/>
      <c r="EE1012" s="15"/>
      <c r="EF1012" s="15"/>
      <c r="EG1012" s="15"/>
      <c r="EH1012" s="15"/>
      <c r="EI1012" s="15"/>
      <c r="EJ1012" s="15"/>
      <c r="EK1012" s="15"/>
      <c r="EL1012" s="15"/>
      <c r="EM1012" s="15"/>
      <c r="EN1012" s="15"/>
      <c r="EO1012" s="15"/>
      <c r="EP1012" s="15"/>
      <c r="EQ1012" s="15"/>
      <c r="ER1012" s="15"/>
      <c r="ES1012" s="15"/>
      <c r="ET1012" s="15"/>
      <c r="EU1012" s="15"/>
      <c r="EV1012" s="15"/>
      <c r="EW1012" s="15"/>
      <c r="EX1012" s="15"/>
      <c r="EY1012" s="15"/>
      <c r="EZ1012" s="15"/>
      <c r="FA1012" s="15"/>
      <c r="FB1012" s="15"/>
      <c r="FC1012" s="15"/>
      <c r="FD1012" s="15"/>
      <c r="FE1012" s="15"/>
      <c r="FF1012" s="15"/>
      <c r="FG1012" s="15"/>
      <c r="FH1012" s="15"/>
      <c r="FI1012" s="15"/>
      <c r="FJ1012" s="15"/>
      <c r="FK1012" s="15"/>
      <c r="FL1012" s="15"/>
      <c r="FM1012" s="15"/>
      <c r="FN1012" s="15"/>
      <c r="FO1012" s="15"/>
      <c r="FP1012" s="15"/>
      <c r="FQ1012" s="15"/>
      <c r="FR1012" s="15"/>
      <c r="FS1012" s="15"/>
      <c r="FT1012" s="15"/>
      <c r="FU1012" s="15"/>
      <c r="FV1012" s="15"/>
      <c r="FW1012" s="15"/>
      <c r="FX1012" s="15"/>
      <c r="FY1012" s="15"/>
      <c r="FZ1012" s="15"/>
      <c r="GA1012" s="15"/>
      <c r="GB1012" s="15"/>
      <c r="GC1012" s="15"/>
      <c r="GD1012" s="15"/>
      <c r="GE1012" s="15"/>
      <c r="GF1012" s="15"/>
      <c r="GG1012" s="15"/>
      <c r="GH1012" s="15"/>
      <c r="GI1012" s="15"/>
      <c r="GJ1012" s="15"/>
      <c r="GK1012" s="15"/>
      <c r="GL1012" s="15"/>
      <c r="GM1012" s="15"/>
      <c r="GN1012" s="15"/>
      <c r="GO1012" s="15"/>
      <c r="GP1012" s="15"/>
      <c r="GQ1012" s="15"/>
      <c r="GR1012" s="15"/>
      <c r="GS1012" s="15"/>
      <c r="GT1012" s="15"/>
      <c r="GU1012" s="15"/>
      <c r="GV1012" s="15"/>
      <c r="GW1012" s="15"/>
      <c r="GX1012" s="15"/>
      <c r="GY1012" s="15"/>
    </row>
    <row r="1013" spans="1:207" s="120" customFormat="1" ht="22.9" customHeight="1" x14ac:dyDescent="0.25">
      <c r="A1013" s="69" t="s">
        <v>1672</v>
      </c>
      <c r="B1013" s="107" t="s">
        <v>2023</v>
      </c>
      <c r="C1013" s="58">
        <v>1977</v>
      </c>
      <c r="D1013" s="179" t="s">
        <v>232</v>
      </c>
      <c r="E1013" s="58" t="s">
        <v>22</v>
      </c>
      <c r="F1013" s="72">
        <v>9</v>
      </c>
      <c r="G1013" s="72">
        <v>2</v>
      </c>
      <c r="H1013" s="47">
        <v>4831.1000000000004</v>
      </c>
      <c r="I1013" s="47">
        <v>0</v>
      </c>
      <c r="J1013" s="47">
        <v>2385.3000000000002</v>
      </c>
      <c r="K1013" s="37">
        <f t="shared" si="192"/>
        <v>7906123.7000000002</v>
      </c>
      <c r="L1013" s="44">
        <v>0</v>
      </c>
      <c r="M1013" s="44">
        <v>0</v>
      </c>
      <c r="N1013" s="44">
        <v>0</v>
      </c>
      <c r="O1013" s="47">
        <f>'[1]Прод. прилож'!$C$910</f>
        <v>7906123.7000000002</v>
      </c>
      <c r="P1013" s="44">
        <f t="shared" si="198"/>
        <v>1636.5059096272071</v>
      </c>
      <c r="Q1013" s="50">
        <v>9673</v>
      </c>
      <c r="R1013" s="69" t="s">
        <v>95</v>
      </c>
      <c r="S1013" s="17"/>
      <c r="T1013" s="17"/>
      <c r="U1013" s="16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 s="15"/>
      <c r="AV1013" s="15"/>
      <c r="AW1013" s="15"/>
      <c r="AX1013" s="15"/>
      <c r="AY1013" s="15"/>
      <c r="AZ1013" s="15"/>
      <c r="BA1013" s="15"/>
      <c r="BB1013" s="15"/>
      <c r="BC1013" s="15"/>
      <c r="BD1013" s="15"/>
      <c r="BE1013" s="15"/>
      <c r="BF1013" s="15"/>
      <c r="BG1013" s="15"/>
      <c r="BH1013" s="15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5"/>
      <c r="CW1013" s="15"/>
      <c r="CX1013" s="15"/>
      <c r="CY1013" s="15"/>
      <c r="CZ1013" s="15"/>
      <c r="DA1013" s="15"/>
      <c r="DB1013" s="15"/>
      <c r="DC1013" s="15"/>
      <c r="DD1013" s="15"/>
      <c r="DE1013" s="15"/>
      <c r="DF1013" s="15"/>
      <c r="DG1013" s="15"/>
      <c r="DH1013" s="15"/>
      <c r="DI1013" s="15"/>
      <c r="DJ1013" s="15"/>
      <c r="DK1013" s="15"/>
      <c r="DL1013" s="15"/>
      <c r="DM1013" s="15"/>
      <c r="DN1013" s="15"/>
      <c r="DO1013" s="15"/>
      <c r="DP1013" s="15"/>
      <c r="DQ1013" s="15"/>
      <c r="DR1013" s="15"/>
      <c r="DS1013" s="15"/>
      <c r="DT1013" s="15"/>
      <c r="DU1013" s="15"/>
      <c r="DV1013" s="15"/>
      <c r="DW1013" s="15"/>
      <c r="DX1013" s="15"/>
      <c r="DY1013" s="15"/>
      <c r="DZ1013" s="15"/>
      <c r="EA1013" s="15"/>
      <c r="EB1013" s="15"/>
      <c r="EC1013" s="15"/>
      <c r="ED1013" s="15"/>
      <c r="EE1013" s="15"/>
      <c r="EF1013" s="15"/>
      <c r="EG1013" s="15"/>
      <c r="EH1013" s="15"/>
      <c r="EI1013" s="15"/>
      <c r="EJ1013" s="15"/>
      <c r="EK1013" s="15"/>
      <c r="EL1013" s="15"/>
      <c r="EM1013" s="15"/>
      <c r="EN1013" s="15"/>
      <c r="EO1013" s="15"/>
      <c r="EP1013" s="15"/>
      <c r="EQ1013" s="15"/>
      <c r="ER1013" s="15"/>
      <c r="ES1013" s="15"/>
      <c r="ET1013" s="15"/>
      <c r="EU1013" s="15"/>
      <c r="EV1013" s="15"/>
      <c r="EW1013" s="15"/>
      <c r="EX1013" s="15"/>
      <c r="EY1013" s="15"/>
      <c r="EZ1013" s="15"/>
      <c r="FA1013" s="15"/>
      <c r="FB1013" s="15"/>
      <c r="FC1013" s="15"/>
      <c r="FD1013" s="15"/>
      <c r="FE1013" s="15"/>
      <c r="FF1013" s="15"/>
      <c r="FG1013" s="15"/>
      <c r="FH1013" s="15"/>
      <c r="FI1013" s="15"/>
      <c r="FJ1013" s="15"/>
      <c r="FK1013" s="15"/>
      <c r="FL1013" s="15"/>
      <c r="FM1013" s="15"/>
      <c r="FN1013" s="15"/>
      <c r="FO1013" s="15"/>
      <c r="FP1013" s="15"/>
      <c r="FQ1013" s="15"/>
      <c r="FR1013" s="15"/>
      <c r="FS1013" s="15"/>
      <c r="FT1013" s="15"/>
      <c r="FU1013" s="15"/>
      <c r="FV1013" s="15"/>
      <c r="FW1013" s="15"/>
      <c r="FX1013" s="15"/>
      <c r="FY1013" s="15"/>
      <c r="FZ1013" s="15"/>
      <c r="GA1013" s="15"/>
      <c r="GB1013" s="15"/>
      <c r="GC1013" s="15"/>
      <c r="GD1013" s="15"/>
      <c r="GE1013" s="15"/>
      <c r="GF1013" s="15"/>
      <c r="GG1013" s="15"/>
      <c r="GH1013" s="15"/>
      <c r="GI1013" s="15"/>
      <c r="GJ1013" s="15"/>
      <c r="GK1013" s="15"/>
      <c r="GL1013" s="15"/>
      <c r="GM1013" s="15"/>
      <c r="GN1013" s="15"/>
      <c r="GO1013" s="15"/>
      <c r="GP1013" s="15"/>
      <c r="GQ1013" s="15"/>
      <c r="GR1013" s="15"/>
      <c r="GS1013" s="15"/>
      <c r="GT1013" s="15"/>
      <c r="GU1013" s="15"/>
      <c r="GV1013" s="15"/>
      <c r="GW1013" s="15"/>
      <c r="GX1013" s="15"/>
      <c r="GY1013" s="15"/>
    </row>
    <row r="1014" spans="1:207" s="16" customFormat="1" ht="25.15" customHeight="1" x14ac:dyDescent="0.25">
      <c r="A1014" s="69" t="s">
        <v>1673</v>
      </c>
      <c r="B1014" s="107" t="s">
        <v>635</v>
      </c>
      <c r="C1014" s="58">
        <v>1966</v>
      </c>
      <c r="D1014" s="179" t="s">
        <v>232</v>
      </c>
      <c r="E1014" s="179" t="s">
        <v>22</v>
      </c>
      <c r="F1014" s="72">
        <v>5</v>
      </c>
      <c r="G1014" s="72">
        <v>4</v>
      </c>
      <c r="H1014" s="47">
        <f>I1014+J1014</f>
        <v>3545.31</v>
      </c>
      <c r="I1014" s="47">
        <v>0</v>
      </c>
      <c r="J1014" s="47">
        <v>3545.31</v>
      </c>
      <c r="K1014" s="37">
        <f t="shared" si="192"/>
        <v>4249627.2</v>
      </c>
      <c r="L1014" s="44">
        <v>0</v>
      </c>
      <c r="M1014" s="44">
        <v>0</v>
      </c>
      <c r="N1014" s="44">
        <v>0</v>
      </c>
      <c r="O1014" s="47">
        <f>'[1]Прод. прилож'!$C$1341</f>
        <v>4249627.2</v>
      </c>
      <c r="P1014" s="44">
        <f t="shared" si="198"/>
        <v>1198.661668514178</v>
      </c>
      <c r="Q1014" s="50">
        <v>9673</v>
      </c>
      <c r="R1014" s="69" t="s">
        <v>96</v>
      </c>
      <c r="S1014" s="57"/>
    </row>
    <row r="1015" spans="1:207" s="16" customFormat="1" ht="25.15" customHeight="1" x14ac:dyDescent="0.25">
      <c r="A1015" s="69" t="s">
        <v>2466</v>
      </c>
      <c r="B1015" s="45" t="s">
        <v>636</v>
      </c>
      <c r="C1015" s="179">
        <v>1962</v>
      </c>
      <c r="D1015" s="179" t="s">
        <v>232</v>
      </c>
      <c r="E1015" s="179" t="s">
        <v>20</v>
      </c>
      <c r="F1015" s="72">
        <v>5</v>
      </c>
      <c r="G1015" s="72">
        <v>2</v>
      </c>
      <c r="H1015" s="47">
        <v>1580.8</v>
      </c>
      <c r="I1015" s="47">
        <v>160</v>
      </c>
      <c r="J1015" s="47">
        <v>1712.18</v>
      </c>
      <c r="K1015" s="37">
        <f t="shared" si="192"/>
        <v>4805000</v>
      </c>
      <c r="L1015" s="44">
        <v>0</v>
      </c>
      <c r="M1015" s="44">
        <v>0</v>
      </c>
      <c r="N1015" s="44">
        <v>0</v>
      </c>
      <c r="O1015" s="47">
        <f>'[1]Прод. прилож'!$C$414</f>
        <v>4805000</v>
      </c>
      <c r="P1015" s="44">
        <f t="shared" si="198"/>
        <v>3039.6002024291497</v>
      </c>
      <c r="Q1015" s="50">
        <v>9673</v>
      </c>
      <c r="R1015" s="69" t="s">
        <v>94</v>
      </c>
      <c r="S1015" s="57"/>
    </row>
    <row r="1016" spans="1:207" s="16" customFormat="1" ht="25.15" customHeight="1" x14ac:dyDescent="0.25">
      <c r="A1016" s="69" t="s">
        <v>1674</v>
      </c>
      <c r="B1016" s="107" t="s">
        <v>637</v>
      </c>
      <c r="C1016" s="58">
        <v>1963</v>
      </c>
      <c r="D1016" s="179" t="s">
        <v>232</v>
      </c>
      <c r="E1016" s="58" t="s">
        <v>20</v>
      </c>
      <c r="F1016" s="72">
        <v>5</v>
      </c>
      <c r="G1016" s="72">
        <v>2</v>
      </c>
      <c r="H1016" s="47">
        <f>I1016+J1016</f>
        <v>1597.27</v>
      </c>
      <c r="I1016" s="47">
        <v>90.5</v>
      </c>
      <c r="J1016" s="47">
        <v>1506.77</v>
      </c>
      <c r="K1016" s="37">
        <f t="shared" si="192"/>
        <v>4430675</v>
      </c>
      <c r="L1016" s="44">
        <v>0</v>
      </c>
      <c r="M1016" s="44">
        <v>0</v>
      </c>
      <c r="N1016" s="44">
        <v>0</v>
      </c>
      <c r="O1016" s="47">
        <f>'[1]Прод. прилож'!$C$907</f>
        <v>4430675</v>
      </c>
      <c r="P1016" s="44">
        <f t="shared" si="198"/>
        <v>2773.9048501505695</v>
      </c>
      <c r="Q1016" s="50">
        <v>9673</v>
      </c>
      <c r="R1016" s="69" t="s">
        <v>95</v>
      </c>
      <c r="S1016" s="57"/>
    </row>
    <row r="1017" spans="1:207" s="16" customFormat="1" ht="25.15" customHeight="1" x14ac:dyDescent="0.25">
      <c r="A1017" s="69" t="s">
        <v>1675</v>
      </c>
      <c r="B1017" s="45" t="s">
        <v>638</v>
      </c>
      <c r="C1017" s="179">
        <v>1962</v>
      </c>
      <c r="D1017" s="179" t="s">
        <v>232</v>
      </c>
      <c r="E1017" s="179" t="s">
        <v>20</v>
      </c>
      <c r="F1017" s="72">
        <v>5</v>
      </c>
      <c r="G1017" s="72">
        <v>2</v>
      </c>
      <c r="H1017" s="47">
        <v>1628.1</v>
      </c>
      <c r="I1017" s="47">
        <v>131</v>
      </c>
      <c r="J1017" s="47">
        <v>1628.06</v>
      </c>
      <c r="K1017" s="37">
        <f t="shared" si="192"/>
        <v>4805000</v>
      </c>
      <c r="L1017" s="44">
        <v>0</v>
      </c>
      <c r="M1017" s="44">
        <v>0</v>
      </c>
      <c r="N1017" s="44">
        <v>0</v>
      </c>
      <c r="O1017" s="47">
        <f>'[1]Прод. прилож'!$C$415</f>
        <v>4805000</v>
      </c>
      <c r="P1017" s="44">
        <f t="shared" si="198"/>
        <v>2951.2929181254226</v>
      </c>
      <c r="Q1017" s="50">
        <v>9673</v>
      </c>
      <c r="R1017" s="69" t="s">
        <v>94</v>
      </c>
      <c r="S1017" s="57"/>
    </row>
    <row r="1018" spans="1:207" s="16" customFormat="1" ht="25.15" customHeight="1" x14ac:dyDescent="0.25">
      <c r="A1018" s="69" t="s">
        <v>1676</v>
      </c>
      <c r="B1018" s="107" t="s">
        <v>639</v>
      </c>
      <c r="C1018" s="58">
        <v>1963</v>
      </c>
      <c r="D1018" s="179" t="s">
        <v>232</v>
      </c>
      <c r="E1018" s="58" t="s">
        <v>20</v>
      </c>
      <c r="F1018" s="72">
        <v>5</v>
      </c>
      <c r="G1018" s="72">
        <v>2</v>
      </c>
      <c r="H1018" s="47">
        <f>I1018+J1018</f>
        <v>1607.8400000000001</v>
      </c>
      <c r="I1018" s="47">
        <v>72.7</v>
      </c>
      <c r="J1018" s="47">
        <v>1535.14</v>
      </c>
      <c r="K1018" s="37">
        <f t="shared" si="192"/>
        <v>4456250</v>
      </c>
      <c r="L1018" s="44">
        <v>0</v>
      </c>
      <c r="M1018" s="44">
        <v>0</v>
      </c>
      <c r="N1018" s="44">
        <v>0</v>
      </c>
      <c r="O1018" s="47">
        <f>'[1]Прод. прилож'!$C$908</f>
        <v>4456250</v>
      </c>
      <c r="P1018" s="44">
        <f t="shared" si="198"/>
        <v>2771.5755299034727</v>
      </c>
      <c r="Q1018" s="50">
        <v>9673</v>
      </c>
      <c r="R1018" s="69" t="s">
        <v>95</v>
      </c>
      <c r="S1018" s="57"/>
    </row>
    <row r="1019" spans="1:207" s="16" customFormat="1" ht="25.15" customHeight="1" x14ac:dyDescent="0.25">
      <c r="A1019" s="69" t="s">
        <v>1677</v>
      </c>
      <c r="B1019" s="107" t="s">
        <v>640</v>
      </c>
      <c r="C1019" s="58">
        <v>1963</v>
      </c>
      <c r="D1019" s="179" t="s">
        <v>232</v>
      </c>
      <c r="E1019" s="58" t="s">
        <v>20</v>
      </c>
      <c r="F1019" s="72">
        <v>5</v>
      </c>
      <c r="G1019" s="72">
        <v>3</v>
      </c>
      <c r="H1019" s="47">
        <f>I1019+J1019</f>
        <v>2476.29</v>
      </c>
      <c r="I1019" s="47">
        <v>0</v>
      </c>
      <c r="J1019" s="47">
        <v>2476.29</v>
      </c>
      <c r="K1019" s="37">
        <f t="shared" si="192"/>
        <v>6882000</v>
      </c>
      <c r="L1019" s="44">
        <v>0</v>
      </c>
      <c r="M1019" s="44">
        <v>0</v>
      </c>
      <c r="N1019" s="44">
        <v>0</v>
      </c>
      <c r="O1019" s="47">
        <f>'[1]Прод. прилож'!$C$909</f>
        <v>6882000</v>
      </c>
      <c r="P1019" s="44">
        <f t="shared" si="198"/>
        <v>2779.1575300146592</v>
      </c>
      <c r="Q1019" s="50">
        <v>9673</v>
      </c>
      <c r="R1019" s="69" t="s">
        <v>95</v>
      </c>
      <c r="S1019" s="57"/>
    </row>
    <row r="1020" spans="1:207" s="16" customFormat="1" ht="25.15" customHeight="1" x14ac:dyDescent="0.25">
      <c r="A1020" s="69" t="s">
        <v>1678</v>
      </c>
      <c r="B1020" s="45" t="s">
        <v>641</v>
      </c>
      <c r="C1020" s="179">
        <v>1962</v>
      </c>
      <c r="D1020" s="179" t="s">
        <v>232</v>
      </c>
      <c r="E1020" s="179" t="s">
        <v>20</v>
      </c>
      <c r="F1020" s="72">
        <v>5</v>
      </c>
      <c r="G1020" s="72">
        <v>2</v>
      </c>
      <c r="H1020" s="47">
        <v>1965.6</v>
      </c>
      <c r="I1020" s="47">
        <v>135</v>
      </c>
      <c r="J1020" s="47">
        <v>1603.9</v>
      </c>
      <c r="K1020" s="37">
        <f t="shared" si="192"/>
        <v>7830211.5999999987</v>
      </c>
      <c r="L1020" s="44">
        <v>0</v>
      </c>
      <c r="M1020" s="44">
        <v>0</v>
      </c>
      <c r="N1020" s="44">
        <v>0</v>
      </c>
      <c r="O1020" s="47">
        <f>'[1]Прод. прилож'!$C$416</f>
        <v>7830211.5999999987</v>
      </c>
      <c r="P1020" s="44">
        <f t="shared" si="198"/>
        <v>3983.6241351241347</v>
      </c>
      <c r="Q1020" s="50">
        <v>9673</v>
      </c>
      <c r="R1020" s="69" t="s">
        <v>94</v>
      </c>
      <c r="S1020" s="57"/>
    </row>
    <row r="1021" spans="1:207" s="16" customFormat="1" ht="25.15" customHeight="1" x14ac:dyDescent="0.25">
      <c r="A1021" s="69" t="s">
        <v>1679</v>
      </c>
      <c r="B1021" s="107" t="s">
        <v>642</v>
      </c>
      <c r="C1021" s="58">
        <v>1964</v>
      </c>
      <c r="D1021" s="179" t="s">
        <v>232</v>
      </c>
      <c r="E1021" s="58" t="s">
        <v>20</v>
      </c>
      <c r="F1021" s="72">
        <v>5</v>
      </c>
      <c r="G1021" s="72">
        <v>3</v>
      </c>
      <c r="H1021" s="47">
        <f>I1021+J1021</f>
        <v>2974.73</v>
      </c>
      <c r="I1021" s="47">
        <v>0</v>
      </c>
      <c r="J1021" s="47">
        <v>2974.73</v>
      </c>
      <c r="K1021" s="37">
        <f t="shared" si="192"/>
        <v>8037524.9999999991</v>
      </c>
      <c r="L1021" s="44">
        <v>0</v>
      </c>
      <c r="M1021" s="44">
        <v>0</v>
      </c>
      <c r="N1021" s="44">
        <v>0</v>
      </c>
      <c r="O1021" s="47">
        <f>'[1]Прод. прилож'!$C$911</f>
        <v>8037524.9999999991</v>
      </c>
      <c r="P1021" s="44">
        <f t="shared" si="198"/>
        <v>2701.934293196357</v>
      </c>
      <c r="Q1021" s="50">
        <v>9673</v>
      </c>
      <c r="R1021" s="69" t="s">
        <v>95</v>
      </c>
      <c r="S1021" s="57"/>
    </row>
    <row r="1022" spans="1:207" s="120" customFormat="1" ht="27" customHeight="1" x14ac:dyDescent="0.25">
      <c r="A1022" s="69" t="s">
        <v>1680</v>
      </c>
      <c r="B1022" s="45" t="s">
        <v>2193</v>
      </c>
      <c r="C1022" s="72">
        <v>1959</v>
      </c>
      <c r="D1022" s="179" t="s">
        <v>232</v>
      </c>
      <c r="E1022" s="179" t="s">
        <v>20</v>
      </c>
      <c r="F1022" s="71">
        <v>3</v>
      </c>
      <c r="G1022" s="71">
        <v>2</v>
      </c>
      <c r="H1022" s="50">
        <v>981.8</v>
      </c>
      <c r="I1022" s="50">
        <v>0</v>
      </c>
      <c r="J1022" s="50">
        <v>981.8</v>
      </c>
      <c r="K1022" s="37">
        <f t="shared" ref="K1022" si="199">SUM(L1022:O1022)</f>
        <v>4876300</v>
      </c>
      <c r="L1022" s="47">
        <v>0</v>
      </c>
      <c r="M1022" s="47">
        <v>0</v>
      </c>
      <c r="N1022" s="47">
        <v>0</v>
      </c>
      <c r="O1022" s="44">
        <f>'[1]Прод. прилож'!$C$417</f>
        <v>4876300</v>
      </c>
      <c r="P1022" s="50">
        <f t="shared" si="198"/>
        <v>4966.6938276634755</v>
      </c>
      <c r="Q1022" s="37">
        <v>9673</v>
      </c>
      <c r="R1022" s="70" t="s">
        <v>94</v>
      </c>
    </row>
    <row r="1023" spans="1:207" s="16" customFormat="1" ht="25.15" customHeight="1" x14ac:dyDescent="0.25">
      <c r="A1023" s="69" t="s">
        <v>1681</v>
      </c>
      <c r="B1023" s="45" t="s">
        <v>643</v>
      </c>
      <c r="C1023" s="58">
        <v>1950</v>
      </c>
      <c r="D1023" s="179" t="s">
        <v>232</v>
      </c>
      <c r="E1023" s="58" t="s">
        <v>20</v>
      </c>
      <c r="F1023" s="72">
        <v>2</v>
      </c>
      <c r="G1023" s="72">
        <v>1</v>
      </c>
      <c r="H1023" s="47">
        <f>I1023+J1023</f>
        <v>513.84</v>
      </c>
      <c r="I1023" s="47">
        <v>0</v>
      </c>
      <c r="J1023" s="47">
        <v>513.84</v>
      </c>
      <c r="K1023" s="37">
        <f t="shared" si="192"/>
        <v>2288635.14</v>
      </c>
      <c r="L1023" s="44">
        <v>0</v>
      </c>
      <c r="M1023" s="44">
        <v>0</v>
      </c>
      <c r="N1023" s="44">
        <v>0</v>
      </c>
      <c r="O1023" s="47">
        <f>'[1]Прод. прилож'!$C$418</f>
        <v>2288635.14</v>
      </c>
      <c r="P1023" s="44">
        <f t="shared" si="198"/>
        <v>4453.9840028024291</v>
      </c>
      <c r="Q1023" s="50">
        <v>9673</v>
      </c>
      <c r="R1023" s="69" t="s">
        <v>94</v>
      </c>
      <c r="S1023" s="57"/>
    </row>
    <row r="1024" spans="1:207" s="16" customFormat="1" ht="25.15" customHeight="1" x14ac:dyDescent="0.25">
      <c r="A1024" s="69" t="s">
        <v>1682</v>
      </c>
      <c r="B1024" s="143" t="s">
        <v>2067</v>
      </c>
      <c r="C1024" s="72">
        <v>1951</v>
      </c>
      <c r="D1024" s="72" t="s">
        <v>232</v>
      </c>
      <c r="E1024" s="72" t="s">
        <v>20</v>
      </c>
      <c r="F1024" s="71">
        <v>2</v>
      </c>
      <c r="G1024" s="71">
        <v>3</v>
      </c>
      <c r="H1024" s="53">
        <v>1843.5</v>
      </c>
      <c r="I1024" s="53">
        <v>712.1</v>
      </c>
      <c r="J1024" s="53">
        <v>587.4</v>
      </c>
      <c r="K1024" s="50">
        <f t="shared" si="192"/>
        <v>5742750</v>
      </c>
      <c r="L1024" s="50">
        <v>0</v>
      </c>
      <c r="M1024" s="50">
        <v>0</v>
      </c>
      <c r="N1024" s="50">
        <v>0</v>
      </c>
      <c r="O1024" s="44">
        <f>'[1]Прод. прилож'!$C$419</f>
        <v>5742750</v>
      </c>
      <c r="P1024" s="50">
        <f>K1024/[3]Прилож!H752</f>
        <v>3115.1342554922703</v>
      </c>
      <c r="Q1024" s="50">
        <v>9673</v>
      </c>
      <c r="R1024" s="70" t="s">
        <v>94</v>
      </c>
      <c r="S1024" s="119"/>
      <c r="T1024" s="115"/>
      <c r="U1024" s="115"/>
      <c r="V1024" s="116"/>
      <c r="W1024" s="116"/>
      <c r="X1024" s="116"/>
      <c r="Y1024" s="116"/>
      <c r="Z1024" s="116"/>
      <c r="AA1024" s="116"/>
      <c r="AB1024" s="116"/>
      <c r="AC1024" s="116"/>
      <c r="AD1024" s="116"/>
      <c r="AE1024" s="116"/>
      <c r="AF1024" s="116"/>
      <c r="AG1024" s="116"/>
      <c r="AH1024" s="116"/>
      <c r="AI1024" s="116"/>
      <c r="AJ1024" s="116"/>
      <c r="AK1024" s="116"/>
      <c r="AL1024" s="116"/>
      <c r="AM1024" s="116"/>
      <c r="AN1024" s="116"/>
      <c r="AO1024" s="116"/>
      <c r="AP1024" s="116"/>
      <c r="AQ1024" s="116"/>
      <c r="AR1024" s="116"/>
      <c r="AS1024" s="116"/>
      <c r="AT1024" s="116"/>
      <c r="AU1024" s="116"/>
      <c r="AV1024" s="116"/>
      <c r="AW1024" s="116"/>
      <c r="AX1024" s="116"/>
      <c r="AY1024" s="116"/>
      <c r="AZ1024" s="116"/>
      <c r="BA1024" s="116"/>
      <c r="BB1024" s="116"/>
      <c r="BC1024" s="116"/>
      <c r="BD1024" s="116"/>
      <c r="BE1024" s="116"/>
      <c r="BF1024" s="116"/>
      <c r="BG1024" s="116"/>
      <c r="BH1024" s="116"/>
      <c r="BI1024" s="116"/>
      <c r="BJ1024" s="116"/>
      <c r="BK1024" s="116"/>
      <c r="BL1024" s="116"/>
      <c r="BM1024" s="116"/>
      <c r="BN1024" s="116"/>
      <c r="BO1024" s="116"/>
      <c r="BP1024" s="116"/>
      <c r="BQ1024" s="116"/>
      <c r="BR1024" s="116"/>
      <c r="BS1024" s="116"/>
      <c r="BT1024" s="116"/>
      <c r="BU1024" s="116"/>
      <c r="BV1024" s="116"/>
      <c r="BW1024" s="116"/>
      <c r="BX1024" s="116"/>
      <c r="BY1024" s="116"/>
      <c r="BZ1024" s="116"/>
      <c r="CA1024" s="116"/>
      <c r="CB1024" s="116"/>
      <c r="CC1024" s="116"/>
      <c r="CD1024" s="116"/>
      <c r="CE1024" s="116"/>
      <c r="CF1024" s="116"/>
      <c r="CG1024" s="116"/>
      <c r="CH1024" s="116"/>
      <c r="CI1024" s="116"/>
      <c r="CJ1024" s="116"/>
      <c r="CK1024" s="116"/>
      <c r="CL1024" s="116"/>
      <c r="CM1024" s="116"/>
      <c r="CN1024" s="116"/>
      <c r="CO1024" s="116"/>
      <c r="CP1024" s="116"/>
      <c r="CQ1024" s="116"/>
      <c r="CR1024" s="116"/>
      <c r="CS1024" s="116"/>
      <c r="CT1024" s="116"/>
      <c r="CU1024" s="116"/>
      <c r="CV1024" s="116"/>
      <c r="CW1024" s="116"/>
      <c r="CX1024" s="116"/>
      <c r="CY1024" s="116"/>
      <c r="CZ1024" s="116"/>
      <c r="DA1024" s="116"/>
      <c r="DB1024" s="116"/>
      <c r="DC1024" s="116"/>
      <c r="DD1024" s="116"/>
      <c r="DE1024" s="116"/>
      <c r="DF1024" s="116"/>
      <c r="DG1024" s="116"/>
      <c r="DH1024" s="116"/>
      <c r="DI1024" s="116"/>
      <c r="DJ1024" s="116"/>
      <c r="DK1024" s="116"/>
      <c r="DL1024" s="116"/>
      <c r="DM1024" s="116"/>
      <c r="DN1024" s="116"/>
      <c r="DO1024" s="116"/>
      <c r="DP1024" s="116"/>
      <c r="DQ1024" s="116"/>
      <c r="DR1024" s="116"/>
      <c r="DS1024" s="116"/>
      <c r="DT1024" s="116"/>
      <c r="DU1024" s="116"/>
      <c r="DV1024" s="116"/>
      <c r="DW1024" s="116"/>
      <c r="DX1024" s="116"/>
      <c r="DY1024" s="116"/>
      <c r="DZ1024" s="116"/>
      <c r="EA1024" s="116"/>
      <c r="EB1024" s="116"/>
      <c r="EC1024" s="116"/>
      <c r="ED1024" s="116"/>
      <c r="EE1024" s="116"/>
      <c r="EF1024" s="116"/>
      <c r="EG1024" s="116"/>
      <c r="EH1024" s="116"/>
      <c r="EI1024" s="116"/>
      <c r="EJ1024" s="116"/>
      <c r="EK1024" s="116"/>
      <c r="EL1024" s="116"/>
      <c r="EM1024" s="116"/>
      <c r="EN1024" s="116"/>
      <c r="EO1024" s="116"/>
      <c r="EP1024" s="116"/>
      <c r="EQ1024" s="116"/>
      <c r="ER1024" s="116"/>
      <c r="ES1024" s="116"/>
      <c r="ET1024" s="116"/>
      <c r="EU1024" s="116"/>
      <c r="EV1024" s="116"/>
      <c r="EW1024" s="116"/>
      <c r="EX1024" s="116"/>
      <c r="EY1024" s="116"/>
      <c r="EZ1024" s="116"/>
      <c r="FA1024" s="116"/>
      <c r="FB1024" s="116"/>
      <c r="FC1024" s="116"/>
      <c r="FD1024" s="116"/>
      <c r="FE1024" s="116"/>
      <c r="FF1024" s="116"/>
      <c r="FG1024" s="116"/>
      <c r="FH1024" s="116"/>
      <c r="FI1024" s="116"/>
      <c r="FJ1024" s="116"/>
      <c r="FK1024" s="116"/>
      <c r="FL1024" s="116"/>
      <c r="FM1024" s="116"/>
      <c r="FN1024" s="116"/>
      <c r="FO1024" s="116"/>
      <c r="FP1024" s="116"/>
      <c r="FQ1024" s="116"/>
      <c r="FR1024" s="116"/>
      <c r="FS1024" s="116"/>
      <c r="FT1024" s="116"/>
      <c r="FU1024" s="116"/>
      <c r="FV1024" s="116"/>
      <c r="FW1024" s="116"/>
      <c r="FX1024" s="116"/>
      <c r="FY1024" s="116"/>
      <c r="FZ1024" s="116"/>
      <c r="GA1024" s="116"/>
      <c r="GB1024" s="116"/>
      <c r="GC1024" s="116"/>
      <c r="GD1024" s="116"/>
      <c r="GE1024" s="116"/>
      <c r="GF1024" s="116"/>
      <c r="GG1024" s="116"/>
      <c r="GH1024" s="116"/>
      <c r="GI1024" s="116"/>
      <c r="GJ1024" s="116"/>
      <c r="GK1024" s="116"/>
      <c r="GL1024" s="116"/>
      <c r="GM1024" s="116"/>
      <c r="GN1024" s="116"/>
      <c r="GO1024" s="116"/>
      <c r="GP1024" s="116"/>
      <c r="GQ1024" s="116"/>
      <c r="GR1024" s="116"/>
      <c r="GS1024" s="116"/>
      <c r="GT1024" s="116"/>
      <c r="GU1024" s="116"/>
      <c r="GV1024" s="116"/>
      <c r="GW1024" s="116"/>
      <c r="GX1024" s="116"/>
      <c r="GY1024" s="116"/>
    </row>
    <row r="1025" spans="1:207" s="123" customFormat="1" ht="27" customHeight="1" x14ac:dyDescent="0.25">
      <c r="A1025" s="69" t="s">
        <v>1683</v>
      </c>
      <c r="B1025" s="45" t="s">
        <v>644</v>
      </c>
      <c r="C1025" s="175">
        <v>1950</v>
      </c>
      <c r="D1025" s="179" t="s">
        <v>232</v>
      </c>
      <c r="E1025" s="179" t="s">
        <v>20</v>
      </c>
      <c r="F1025" s="163">
        <v>2</v>
      </c>
      <c r="G1025" s="163">
        <v>1</v>
      </c>
      <c r="H1025" s="165">
        <v>513.5</v>
      </c>
      <c r="I1025" s="165">
        <v>48.8</v>
      </c>
      <c r="J1025" s="165">
        <v>325.2</v>
      </c>
      <c r="K1025" s="37">
        <f t="shared" si="192"/>
        <v>2205588</v>
      </c>
      <c r="L1025" s="44">
        <v>0</v>
      </c>
      <c r="M1025" s="44">
        <v>0</v>
      </c>
      <c r="N1025" s="44">
        <v>0</v>
      </c>
      <c r="O1025" s="47">
        <f>'[1]Прод. прилож'!$C$420</f>
        <v>2205588</v>
      </c>
      <c r="P1025" s="44">
        <f t="shared" ref="P1025:P1062" si="200">K1025/H1025</f>
        <v>4295.2054527750734</v>
      </c>
      <c r="Q1025" s="50">
        <v>9673</v>
      </c>
      <c r="R1025" s="69" t="s">
        <v>94</v>
      </c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  <c r="AU1025" s="14"/>
      <c r="AV1025" s="14"/>
      <c r="AW1025" s="14"/>
      <c r="AX1025" s="14"/>
      <c r="AY1025" s="14"/>
      <c r="AZ1025" s="14"/>
      <c r="BA1025" s="14"/>
      <c r="BB1025" s="14"/>
      <c r="BC1025" s="14"/>
      <c r="BD1025" s="14"/>
      <c r="BE1025" s="14"/>
      <c r="BF1025" s="14"/>
      <c r="BG1025" s="14"/>
      <c r="BH1025" s="14"/>
      <c r="BI1025" s="14"/>
      <c r="BJ1025" s="14"/>
      <c r="BK1025" s="14"/>
      <c r="BL1025" s="14"/>
      <c r="BM1025" s="14"/>
      <c r="BN1025" s="14"/>
      <c r="BO1025" s="14"/>
      <c r="BP1025" s="14"/>
      <c r="BQ1025" s="14"/>
      <c r="BR1025" s="14"/>
      <c r="BS1025" s="14"/>
      <c r="BT1025" s="14"/>
      <c r="BU1025" s="14"/>
      <c r="BV1025" s="14"/>
      <c r="BW1025" s="14"/>
      <c r="BX1025" s="14"/>
      <c r="BY1025" s="14"/>
      <c r="BZ1025" s="14"/>
      <c r="CA1025" s="14"/>
      <c r="CB1025" s="14"/>
      <c r="CC1025" s="14"/>
      <c r="CD1025" s="14"/>
      <c r="CE1025" s="14"/>
      <c r="CF1025" s="14"/>
      <c r="CG1025" s="14"/>
      <c r="CH1025" s="14"/>
      <c r="CI1025" s="14"/>
      <c r="CJ1025" s="14"/>
      <c r="CK1025" s="14"/>
      <c r="CL1025" s="14"/>
      <c r="CM1025" s="14"/>
      <c r="CN1025" s="14"/>
      <c r="CO1025" s="14"/>
      <c r="CP1025" s="14"/>
      <c r="CQ1025" s="14"/>
      <c r="CR1025" s="14"/>
      <c r="CS1025" s="14"/>
      <c r="CT1025" s="14"/>
      <c r="CU1025" s="14"/>
      <c r="CV1025" s="14"/>
      <c r="CW1025" s="14"/>
      <c r="CX1025" s="14"/>
      <c r="CY1025" s="14"/>
      <c r="CZ1025" s="14"/>
      <c r="DA1025" s="14"/>
      <c r="DB1025" s="14"/>
      <c r="DC1025" s="14"/>
      <c r="DD1025" s="14"/>
      <c r="DE1025" s="14"/>
      <c r="DF1025" s="14"/>
      <c r="DG1025" s="14"/>
      <c r="DH1025" s="14"/>
      <c r="DI1025" s="14"/>
      <c r="DJ1025" s="14"/>
      <c r="DK1025" s="14"/>
      <c r="DL1025" s="14"/>
      <c r="DM1025" s="14"/>
      <c r="DN1025" s="14"/>
      <c r="DO1025" s="14"/>
      <c r="DP1025" s="14"/>
      <c r="DQ1025" s="14"/>
      <c r="DR1025" s="14"/>
      <c r="DS1025" s="14"/>
      <c r="DT1025" s="14"/>
      <c r="DU1025" s="14"/>
      <c r="DV1025" s="14"/>
      <c r="DW1025" s="14"/>
      <c r="DX1025" s="14"/>
      <c r="DY1025" s="14"/>
      <c r="DZ1025" s="14"/>
      <c r="EA1025" s="14"/>
      <c r="EB1025" s="14"/>
      <c r="EC1025" s="14"/>
      <c r="ED1025" s="14"/>
      <c r="EE1025" s="14"/>
      <c r="EF1025" s="14"/>
      <c r="EG1025" s="14"/>
      <c r="EH1025" s="14"/>
      <c r="EI1025" s="14"/>
      <c r="EJ1025" s="14"/>
      <c r="EK1025" s="14"/>
      <c r="EL1025" s="14"/>
      <c r="EM1025" s="14"/>
      <c r="EN1025" s="14"/>
      <c r="EO1025" s="14"/>
      <c r="EP1025" s="14"/>
      <c r="EQ1025" s="14"/>
      <c r="ER1025" s="14"/>
      <c r="ES1025" s="14"/>
      <c r="ET1025" s="14"/>
      <c r="EU1025" s="14"/>
      <c r="EV1025" s="14"/>
      <c r="EW1025" s="14"/>
      <c r="EX1025" s="14"/>
      <c r="EY1025" s="14"/>
      <c r="EZ1025" s="14"/>
      <c r="FA1025" s="14"/>
      <c r="FB1025" s="14"/>
      <c r="FC1025" s="14"/>
      <c r="FD1025" s="14"/>
      <c r="FE1025" s="14"/>
      <c r="FF1025" s="14"/>
      <c r="FG1025" s="14"/>
      <c r="FH1025" s="14"/>
      <c r="FI1025" s="14"/>
      <c r="FJ1025" s="14"/>
      <c r="FK1025" s="14"/>
      <c r="FL1025" s="14"/>
      <c r="FM1025" s="14"/>
      <c r="FN1025" s="14"/>
      <c r="FO1025" s="14"/>
      <c r="FP1025" s="14"/>
      <c r="FQ1025" s="14"/>
      <c r="FR1025" s="14"/>
      <c r="FS1025" s="14"/>
      <c r="FT1025" s="14"/>
      <c r="FU1025" s="14"/>
      <c r="FV1025" s="14"/>
      <c r="FW1025" s="14"/>
      <c r="FX1025" s="14"/>
      <c r="FY1025" s="14"/>
      <c r="FZ1025" s="14"/>
      <c r="GA1025" s="14"/>
      <c r="GB1025" s="14"/>
      <c r="GC1025" s="14"/>
      <c r="GD1025" s="14"/>
      <c r="GE1025" s="14"/>
      <c r="GF1025" s="14"/>
      <c r="GG1025" s="14"/>
      <c r="GH1025" s="14"/>
      <c r="GI1025" s="14"/>
      <c r="GJ1025" s="14"/>
      <c r="GK1025" s="14"/>
      <c r="GL1025" s="14"/>
      <c r="GM1025" s="14"/>
      <c r="GN1025" s="14"/>
      <c r="GO1025" s="14"/>
      <c r="GP1025" s="14"/>
      <c r="GQ1025" s="14"/>
      <c r="GR1025" s="14"/>
      <c r="GS1025" s="14"/>
      <c r="GT1025" s="14"/>
      <c r="GU1025" s="14"/>
      <c r="GV1025" s="14"/>
      <c r="GW1025" s="14"/>
      <c r="GX1025" s="14"/>
      <c r="GY1025" s="14"/>
    </row>
    <row r="1026" spans="1:207" s="16" customFormat="1" ht="25.15" customHeight="1" x14ac:dyDescent="0.25">
      <c r="A1026" s="69" t="s">
        <v>1684</v>
      </c>
      <c r="B1026" s="45" t="s">
        <v>2078</v>
      </c>
      <c r="C1026" s="72">
        <v>1960</v>
      </c>
      <c r="D1026" s="179" t="s">
        <v>232</v>
      </c>
      <c r="E1026" s="179" t="s">
        <v>20</v>
      </c>
      <c r="F1026" s="71">
        <v>5</v>
      </c>
      <c r="G1026" s="71">
        <v>2</v>
      </c>
      <c r="H1026" s="50">
        <v>1955.6</v>
      </c>
      <c r="I1026" s="50">
        <v>234.8</v>
      </c>
      <c r="J1026" s="50">
        <v>1265.5899999999999</v>
      </c>
      <c r="K1026" s="37">
        <f t="shared" si="192"/>
        <v>913265.2</v>
      </c>
      <c r="L1026" s="47">
        <v>0</v>
      </c>
      <c r="M1026" s="47">
        <v>0</v>
      </c>
      <c r="N1026" s="47">
        <v>0</v>
      </c>
      <c r="O1026" s="44">
        <f>'[1]Прод. прилож'!$C$421</f>
        <v>913265.2</v>
      </c>
      <c r="P1026" s="50">
        <f t="shared" si="200"/>
        <v>467</v>
      </c>
      <c r="Q1026" s="37">
        <v>9673</v>
      </c>
      <c r="R1026" s="70" t="s">
        <v>94</v>
      </c>
      <c r="S1026" s="121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20"/>
      <c r="AV1026" s="120"/>
      <c r="AW1026" s="120"/>
      <c r="AX1026" s="120"/>
      <c r="AY1026" s="120"/>
      <c r="AZ1026" s="120"/>
      <c r="BA1026" s="120"/>
      <c r="BB1026" s="120"/>
      <c r="BC1026" s="120"/>
      <c r="BD1026" s="120"/>
      <c r="BE1026" s="120"/>
      <c r="BF1026" s="120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20"/>
      <c r="BS1026" s="120"/>
      <c r="BT1026" s="120"/>
      <c r="BU1026" s="120"/>
      <c r="BV1026" s="120"/>
      <c r="BW1026" s="120"/>
      <c r="BX1026" s="120"/>
      <c r="BY1026" s="120"/>
      <c r="BZ1026" s="120"/>
      <c r="CA1026" s="120"/>
      <c r="CB1026" s="120"/>
      <c r="CC1026" s="120"/>
      <c r="CD1026" s="120"/>
      <c r="CE1026" s="120"/>
      <c r="CF1026" s="120"/>
      <c r="CG1026" s="120"/>
      <c r="CH1026" s="120"/>
      <c r="CI1026" s="120"/>
      <c r="CJ1026" s="120"/>
      <c r="CK1026" s="120"/>
      <c r="CL1026" s="120"/>
      <c r="CM1026" s="120"/>
      <c r="CN1026" s="120"/>
      <c r="CO1026" s="120"/>
      <c r="CP1026" s="120"/>
      <c r="CQ1026" s="120"/>
      <c r="CR1026" s="120"/>
      <c r="CS1026" s="120"/>
      <c r="CT1026" s="120"/>
      <c r="CU1026" s="120"/>
      <c r="CV1026" s="120"/>
      <c r="CW1026" s="120"/>
      <c r="CX1026" s="120"/>
      <c r="CY1026" s="120"/>
      <c r="CZ1026" s="120"/>
      <c r="DA1026" s="120"/>
      <c r="DB1026" s="120"/>
      <c r="DC1026" s="120"/>
      <c r="DD1026" s="120"/>
      <c r="DE1026" s="120"/>
      <c r="DF1026" s="120"/>
      <c r="DG1026" s="120"/>
      <c r="DH1026" s="120"/>
      <c r="DI1026" s="120"/>
      <c r="DJ1026" s="120"/>
      <c r="DK1026" s="120"/>
      <c r="DL1026" s="120"/>
      <c r="DM1026" s="120"/>
      <c r="DN1026" s="120"/>
      <c r="DO1026" s="120"/>
      <c r="DP1026" s="120"/>
      <c r="DQ1026" s="120"/>
      <c r="DR1026" s="120"/>
      <c r="DS1026" s="120"/>
      <c r="DT1026" s="120"/>
      <c r="DU1026" s="120"/>
      <c r="DV1026" s="120"/>
      <c r="DW1026" s="120"/>
      <c r="DX1026" s="120"/>
      <c r="DY1026" s="120"/>
      <c r="DZ1026" s="120"/>
      <c r="EA1026" s="120"/>
      <c r="EB1026" s="120"/>
      <c r="EC1026" s="120"/>
      <c r="ED1026" s="120"/>
      <c r="EE1026" s="120"/>
      <c r="EF1026" s="120"/>
      <c r="EG1026" s="120"/>
      <c r="EH1026" s="120"/>
      <c r="EI1026" s="120"/>
      <c r="EJ1026" s="120"/>
      <c r="EK1026" s="120"/>
      <c r="EL1026" s="120"/>
      <c r="EM1026" s="120"/>
      <c r="EN1026" s="120"/>
      <c r="EO1026" s="120"/>
      <c r="EP1026" s="120"/>
      <c r="EQ1026" s="120"/>
      <c r="ER1026" s="120"/>
      <c r="ES1026" s="120"/>
      <c r="ET1026" s="120"/>
      <c r="EU1026" s="120"/>
      <c r="EV1026" s="120"/>
      <c r="EW1026" s="120"/>
      <c r="EX1026" s="120"/>
      <c r="EY1026" s="120"/>
      <c r="EZ1026" s="120"/>
      <c r="FA1026" s="120"/>
      <c r="FB1026" s="120"/>
      <c r="FC1026" s="120"/>
      <c r="FD1026" s="120"/>
      <c r="FE1026" s="120"/>
      <c r="FF1026" s="120"/>
      <c r="FG1026" s="120"/>
      <c r="FH1026" s="120"/>
      <c r="FI1026" s="120"/>
      <c r="FJ1026" s="120"/>
      <c r="FK1026" s="120"/>
      <c r="FL1026" s="120"/>
      <c r="FM1026" s="120"/>
      <c r="FN1026" s="120"/>
      <c r="FO1026" s="120"/>
      <c r="FP1026" s="120"/>
      <c r="FQ1026" s="120"/>
      <c r="FR1026" s="120"/>
      <c r="FS1026" s="120"/>
      <c r="FT1026" s="120"/>
      <c r="FU1026" s="120"/>
      <c r="FV1026" s="120"/>
      <c r="FW1026" s="120"/>
      <c r="FX1026" s="120"/>
      <c r="FY1026" s="120"/>
      <c r="FZ1026" s="120"/>
      <c r="GA1026" s="120"/>
      <c r="GB1026" s="120"/>
      <c r="GC1026" s="120"/>
      <c r="GD1026" s="120"/>
      <c r="GE1026" s="120"/>
      <c r="GF1026" s="120"/>
      <c r="GG1026" s="120"/>
      <c r="GH1026" s="120"/>
      <c r="GI1026" s="120"/>
      <c r="GJ1026" s="120"/>
      <c r="GK1026" s="120"/>
      <c r="GL1026" s="120"/>
      <c r="GM1026" s="120"/>
      <c r="GN1026" s="120"/>
      <c r="GO1026" s="120"/>
      <c r="GP1026" s="120"/>
      <c r="GQ1026" s="120"/>
      <c r="GR1026" s="120"/>
      <c r="GS1026" s="120"/>
      <c r="GT1026" s="120"/>
      <c r="GU1026" s="120"/>
      <c r="GV1026" s="120"/>
      <c r="GW1026" s="120"/>
      <c r="GX1026" s="120"/>
      <c r="GY1026" s="120"/>
    </row>
    <row r="1027" spans="1:207" s="16" customFormat="1" ht="25.15" customHeight="1" x14ac:dyDescent="0.25">
      <c r="A1027" s="69" t="s">
        <v>1685</v>
      </c>
      <c r="B1027" s="45" t="s">
        <v>2068</v>
      </c>
      <c r="C1027" s="72">
        <v>1959</v>
      </c>
      <c r="D1027" s="179" t="s">
        <v>232</v>
      </c>
      <c r="E1027" s="179" t="s">
        <v>20</v>
      </c>
      <c r="F1027" s="71">
        <v>2</v>
      </c>
      <c r="G1027" s="71">
        <v>1</v>
      </c>
      <c r="H1027" s="50">
        <v>512.77</v>
      </c>
      <c r="I1027" s="50">
        <v>0</v>
      </c>
      <c r="J1027" s="50">
        <v>512.77</v>
      </c>
      <c r="K1027" s="37">
        <f t="shared" si="192"/>
        <v>2645500</v>
      </c>
      <c r="L1027" s="47">
        <v>0</v>
      </c>
      <c r="M1027" s="47">
        <v>0</v>
      </c>
      <c r="N1027" s="47">
        <v>0</v>
      </c>
      <c r="O1027" s="44">
        <f>'[1]Прод. прилож'!$C$1342</f>
        <v>2645500</v>
      </c>
      <c r="P1027" s="50">
        <f t="shared" si="200"/>
        <v>5159.2331844686705</v>
      </c>
      <c r="Q1027" s="37">
        <v>9673</v>
      </c>
      <c r="R1027" s="70" t="s">
        <v>96</v>
      </c>
      <c r="S1027" s="121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20"/>
      <c r="AV1027" s="120"/>
      <c r="AW1027" s="120"/>
      <c r="AX1027" s="120"/>
      <c r="AY1027" s="120"/>
      <c r="AZ1027" s="120"/>
      <c r="BA1027" s="120"/>
      <c r="BB1027" s="120"/>
      <c r="BC1027" s="120"/>
      <c r="BD1027" s="120"/>
      <c r="BE1027" s="120"/>
      <c r="BF1027" s="120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20"/>
      <c r="BS1027" s="120"/>
      <c r="BT1027" s="120"/>
      <c r="BU1027" s="120"/>
      <c r="BV1027" s="120"/>
      <c r="BW1027" s="120"/>
      <c r="BX1027" s="120"/>
      <c r="BY1027" s="120"/>
      <c r="BZ1027" s="120"/>
      <c r="CA1027" s="120"/>
      <c r="CB1027" s="120"/>
      <c r="CC1027" s="120"/>
      <c r="CD1027" s="120"/>
      <c r="CE1027" s="120"/>
      <c r="CF1027" s="120"/>
      <c r="CG1027" s="120"/>
      <c r="CH1027" s="120"/>
      <c r="CI1027" s="120"/>
      <c r="CJ1027" s="120"/>
      <c r="CK1027" s="120"/>
      <c r="CL1027" s="120"/>
      <c r="CM1027" s="120"/>
      <c r="CN1027" s="120"/>
      <c r="CO1027" s="120"/>
      <c r="CP1027" s="120"/>
      <c r="CQ1027" s="120"/>
      <c r="CR1027" s="120"/>
      <c r="CS1027" s="120"/>
      <c r="CT1027" s="120"/>
      <c r="CU1027" s="120"/>
      <c r="CV1027" s="120"/>
      <c r="CW1027" s="120"/>
      <c r="CX1027" s="120"/>
      <c r="CY1027" s="120"/>
      <c r="CZ1027" s="120"/>
      <c r="DA1027" s="120"/>
      <c r="DB1027" s="120"/>
      <c r="DC1027" s="120"/>
      <c r="DD1027" s="120"/>
      <c r="DE1027" s="120"/>
      <c r="DF1027" s="120"/>
      <c r="DG1027" s="120"/>
      <c r="DH1027" s="120"/>
      <c r="DI1027" s="120"/>
      <c r="DJ1027" s="120"/>
      <c r="DK1027" s="120"/>
      <c r="DL1027" s="120"/>
      <c r="DM1027" s="120"/>
      <c r="DN1027" s="120"/>
      <c r="DO1027" s="120"/>
      <c r="DP1027" s="120"/>
      <c r="DQ1027" s="120"/>
      <c r="DR1027" s="120"/>
      <c r="DS1027" s="120"/>
      <c r="DT1027" s="120"/>
      <c r="DU1027" s="120"/>
      <c r="DV1027" s="120"/>
      <c r="DW1027" s="120"/>
      <c r="DX1027" s="120"/>
      <c r="DY1027" s="120"/>
      <c r="DZ1027" s="120"/>
      <c r="EA1027" s="120"/>
      <c r="EB1027" s="120"/>
      <c r="EC1027" s="120"/>
      <c r="ED1027" s="120"/>
      <c r="EE1027" s="120"/>
      <c r="EF1027" s="120"/>
      <c r="EG1027" s="120"/>
      <c r="EH1027" s="120"/>
      <c r="EI1027" s="120"/>
      <c r="EJ1027" s="120"/>
      <c r="EK1027" s="120"/>
      <c r="EL1027" s="120"/>
      <c r="EM1027" s="120"/>
      <c r="EN1027" s="120"/>
      <c r="EO1027" s="120"/>
      <c r="EP1027" s="120"/>
      <c r="EQ1027" s="120"/>
      <c r="ER1027" s="120"/>
      <c r="ES1027" s="120"/>
      <c r="ET1027" s="120"/>
      <c r="EU1027" s="120"/>
      <c r="EV1027" s="120"/>
      <c r="EW1027" s="120"/>
      <c r="EX1027" s="120"/>
      <c r="EY1027" s="120"/>
      <c r="EZ1027" s="120"/>
      <c r="FA1027" s="120"/>
      <c r="FB1027" s="120"/>
      <c r="FC1027" s="120"/>
      <c r="FD1027" s="120"/>
      <c r="FE1027" s="120"/>
      <c r="FF1027" s="120"/>
      <c r="FG1027" s="120"/>
      <c r="FH1027" s="120"/>
      <c r="FI1027" s="120"/>
      <c r="FJ1027" s="120"/>
      <c r="FK1027" s="120"/>
      <c r="FL1027" s="120"/>
      <c r="FM1027" s="120"/>
      <c r="FN1027" s="120"/>
      <c r="FO1027" s="120"/>
      <c r="FP1027" s="120"/>
      <c r="FQ1027" s="120"/>
      <c r="FR1027" s="120"/>
      <c r="FS1027" s="120"/>
      <c r="FT1027" s="120"/>
      <c r="FU1027" s="120"/>
      <c r="FV1027" s="120"/>
      <c r="FW1027" s="120"/>
      <c r="FX1027" s="120"/>
      <c r="FY1027" s="120"/>
      <c r="FZ1027" s="120"/>
      <c r="GA1027" s="120"/>
      <c r="GB1027" s="120"/>
      <c r="GC1027" s="120"/>
      <c r="GD1027" s="120"/>
      <c r="GE1027" s="120"/>
      <c r="GF1027" s="120"/>
      <c r="GG1027" s="120"/>
      <c r="GH1027" s="120"/>
      <c r="GI1027" s="120"/>
      <c r="GJ1027" s="120"/>
      <c r="GK1027" s="120"/>
      <c r="GL1027" s="120"/>
      <c r="GM1027" s="120"/>
      <c r="GN1027" s="120"/>
      <c r="GO1027" s="120"/>
      <c r="GP1027" s="120"/>
      <c r="GQ1027" s="120"/>
      <c r="GR1027" s="120"/>
      <c r="GS1027" s="120"/>
      <c r="GT1027" s="120"/>
      <c r="GU1027" s="120"/>
      <c r="GV1027" s="120"/>
      <c r="GW1027" s="120"/>
      <c r="GX1027" s="120"/>
      <c r="GY1027" s="120"/>
    </row>
    <row r="1028" spans="1:207" s="16" customFormat="1" ht="25.15" customHeight="1" x14ac:dyDescent="0.25">
      <c r="A1028" s="69" t="s">
        <v>1686</v>
      </c>
      <c r="B1028" s="45" t="s">
        <v>647</v>
      </c>
      <c r="C1028" s="179">
        <v>1963</v>
      </c>
      <c r="D1028" s="179" t="s">
        <v>232</v>
      </c>
      <c r="E1028" s="58" t="s">
        <v>20</v>
      </c>
      <c r="F1028" s="72">
        <v>5</v>
      </c>
      <c r="G1028" s="72">
        <v>3</v>
      </c>
      <c r="H1028" s="47">
        <f t="shared" ref="H1028:H1033" si="201">I1028+J1028</f>
        <v>2458</v>
      </c>
      <c r="I1028" s="47">
        <v>289.2</v>
      </c>
      <c r="J1028" s="47">
        <v>2168.8000000000002</v>
      </c>
      <c r="K1028" s="37">
        <f t="shared" si="192"/>
        <v>5727250</v>
      </c>
      <c r="L1028" s="44">
        <v>0</v>
      </c>
      <c r="M1028" s="44">
        <v>0</v>
      </c>
      <c r="N1028" s="44">
        <v>0</v>
      </c>
      <c r="O1028" s="47">
        <f>'[1]Прод. прилож'!$C$912</f>
        <v>5727250</v>
      </c>
      <c r="P1028" s="44">
        <f t="shared" si="200"/>
        <v>2330.0447518307569</v>
      </c>
      <c r="Q1028" s="50">
        <v>9673</v>
      </c>
      <c r="R1028" s="69" t="s">
        <v>95</v>
      </c>
      <c r="S1028" s="57"/>
    </row>
    <row r="1029" spans="1:207" s="16" customFormat="1" ht="25.15" customHeight="1" x14ac:dyDescent="0.25">
      <c r="A1029" s="69" t="s">
        <v>1687</v>
      </c>
      <c r="B1029" s="45" t="s">
        <v>648</v>
      </c>
      <c r="C1029" s="179">
        <v>1966</v>
      </c>
      <c r="D1029" s="179" t="s">
        <v>232</v>
      </c>
      <c r="E1029" s="179" t="s">
        <v>20</v>
      </c>
      <c r="F1029" s="72">
        <v>5</v>
      </c>
      <c r="G1029" s="72">
        <v>4</v>
      </c>
      <c r="H1029" s="47">
        <f t="shared" si="201"/>
        <v>3172.76</v>
      </c>
      <c r="I1029" s="47">
        <v>640.29999999999995</v>
      </c>
      <c r="J1029" s="47">
        <v>2532.46</v>
      </c>
      <c r="K1029" s="37">
        <f t="shared" si="192"/>
        <v>7223000</v>
      </c>
      <c r="L1029" s="44">
        <v>0</v>
      </c>
      <c r="M1029" s="44">
        <v>0</v>
      </c>
      <c r="N1029" s="44">
        <v>0</v>
      </c>
      <c r="O1029" s="47">
        <f>'[1]Прод. прилож'!$C$1343</f>
        <v>7223000</v>
      </c>
      <c r="P1029" s="44">
        <f t="shared" si="200"/>
        <v>2276.566774669373</v>
      </c>
      <c r="Q1029" s="50">
        <v>9673</v>
      </c>
      <c r="R1029" s="69" t="s">
        <v>96</v>
      </c>
      <c r="S1029" s="65"/>
      <c r="T1029" s="17"/>
    </row>
    <row r="1030" spans="1:207" s="16" customFormat="1" ht="25.15" customHeight="1" x14ac:dyDescent="0.25">
      <c r="A1030" s="69" t="s">
        <v>1688</v>
      </c>
      <c r="B1030" s="45" t="s">
        <v>649</v>
      </c>
      <c r="C1030" s="179">
        <v>1962</v>
      </c>
      <c r="D1030" s="179" t="s">
        <v>232</v>
      </c>
      <c r="E1030" s="179" t="s">
        <v>22</v>
      </c>
      <c r="F1030" s="72">
        <v>4</v>
      </c>
      <c r="G1030" s="72">
        <v>4</v>
      </c>
      <c r="H1030" s="47">
        <f t="shared" si="201"/>
        <v>2521.7599999999998</v>
      </c>
      <c r="I1030" s="47">
        <v>349.2</v>
      </c>
      <c r="J1030" s="47">
        <v>2172.56</v>
      </c>
      <c r="K1030" s="37">
        <f t="shared" si="192"/>
        <v>7006000</v>
      </c>
      <c r="L1030" s="44">
        <v>0</v>
      </c>
      <c r="M1030" s="44">
        <v>0</v>
      </c>
      <c r="N1030" s="44">
        <v>0</v>
      </c>
      <c r="O1030" s="47">
        <f>'[1]Прод. прилож'!$C$422</f>
        <v>7006000</v>
      </c>
      <c r="P1030" s="44">
        <f t="shared" si="200"/>
        <v>2778.2183871581756</v>
      </c>
      <c r="Q1030" s="50">
        <v>9673</v>
      </c>
      <c r="R1030" s="69" t="s">
        <v>94</v>
      </c>
      <c r="S1030" s="57"/>
    </row>
    <row r="1031" spans="1:207" s="16" customFormat="1" ht="25.15" customHeight="1" x14ac:dyDescent="0.25">
      <c r="A1031" s="69" t="s">
        <v>1689</v>
      </c>
      <c r="B1031" s="45" t="s">
        <v>650</v>
      </c>
      <c r="C1031" s="58">
        <v>1963</v>
      </c>
      <c r="D1031" s="179" t="s">
        <v>232</v>
      </c>
      <c r="E1031" s="58" t="s">
        <v>20</v>
      </c>
      <c r="F1031" s="72">
        <v>5</v>
      </c>
      <c r="G1031" s="72">
        <v>4</v>
      </c>
      <c r="H1031" s="47">
        <f t="shared" si="201"/>
        <v>3454.0800000000004</v>
      </c>
      <c r="I1031" s="47">
        <v>261.3</v>
      </c>
      <c r="J1031" s="47">
        <v>3192.78</v>
      </c>
      <c r="K1031" s="37">
        <f t="shared" si="192"/>
        <v>7238500</v>
      </c>
      <c r="L1031" s="44">
        <v>0</v>
      </c>
      <c r="M1031" s="44">
        <v>0</v>
      </c>
      <c r="N1031" s="44">
        <v>0</v>
      </c>
      <c r="O1031" s="47">
        <f>'[1]Прод. прилож'!$C$913</f>
        <v>7238500</v>
      </c>
      <c r="P1031" s="44">
        <f t="shared" si="200"/>
        <v>2095.6376227533815</v>
      </c>
      <c r="Q1031" s="50">
        <v>9673</v>
      </c>
      <c r="R1031" s="69" t="s">
        <v>95</v>
      </c>
      <c r="S1031" s="57"/>
    </row>
    <row r="1032" spans="1:207" s="16" customFormat="1" ht="25.15" customHeight="1" x14ac:dyDescent="0.25">
      <c r="A1032" s="69" t="s">
        <v>1690</v>
      </c>
      <c r="B1032" s="45" t="s">
        <v>651</v>
      </c>
      <c r="C1032" s="58">
        <v>1967</v>
      </c>
      <c r="D1032" s="179" t="s">
        <v>232</v>
      </c>
      <c r="E1032" s="179" t="s">
        <v>20</v>
      </c>
      <c r="F1032" s="72">
        <v>5</v>
      </c>
      <c r="G1032" s="72">
        <v>2</v>
      </c>
      <c r="H1032" s="47">
        <f t="shared" si="201"/>
        <v>1797.49</v>
      </c>
      <c r="I1032" s="47">
        <v>0</v>
      </c>
      <c r="J1032" s="47">
        <v>1797.49</v>
      </c>
      <c r="K1032" s="37">
        <f t="shared" si="192"/>
        <v>4696500</v>
      </c>
      <c r="L1032" s="44">
        <v>0</v>
      </c>
      <c r="M1032" s="44">
        <v>0</v>
      </c>
      <c r="N1032" s="44">
        <v>0</v>
      </c>
      <c r="O1032" s="47">
        <f>'[1]Прод. прилож'!$C$1344</f>
        <v>4696500</v>
      </c>
      <c r="P1032" s="44">
        <f t="shared" si="200"/>
        <v>2612.8100851743266</v>
      </c>
      <c r="Q1032" s="50">
        <v>9673</v>
      </c>
      <c r="R1032" s="69" t="s">
        <v>96</v>
      </c>
      <c r="S1032" s="57"/>
    </row>
    <row r="1033" spans="1:207" s="16" customFormat="1" ht="25.15" customHeight="1" x14ac:dyDescent="0.25">
      <c r="A1033" s="69" t="s">
        <v>1691</v>
      </c>
      <c r="B1033" s="45" t="s">
        <v>652</v>
      </c>
      <c r="C1033" s="179">
        <v>1963</v>
      </c>
      <c r="D1033" s="179" t="s">
        <v>232</v>
      </c>
      <c r="E1033" s="58" t="s">
        <v>20</v>
      </c>
      <c r="F1033" s="72">
        <v>5</v>
      </c>
      <c r="G1033" s="72">
        <v>4</v>
      </c>
      <c r="H1033" s="47">
        <f t="shared" si="201"/>
        <v>3130.8500000000004</v>
      </c>
      <c r="I1033" s="47">
        <v>589.79999999999995</v>
      </c>
      <c r="J1033" s="47">
        <v>2541.0500000000002</v>
      </c>
      <c r="K1033" s="37">
        <f t="shared" si="192"/>
        <v>7246250</v>
      </c>
      <c r="L1033" s="44">
        <v>0</v>
      </c>
      <c r="M1033" s="44">
        <v>0</v>
      </c>
      <c r="N1033" s="44">
        <v>0</v>
      </c>
      <c r="O1033" s="47">
        <f>'[1]Прод. прилож'!$C$914</f>
        <v>7246250</v>
      </c>
      <c r="P1033" s="44">
        <f t="shared" si="200"/>
        <v>2314.4673171822346</v>
      </c>
      <c r="Q1033" s="50">
        <v>9673</v>
      </c>
      <c r="R1033" s="69" t="s">
        <v>95</v>
      </c>
      <c r="S1033" s="57"/>
    </row>
    <row r="1034" spans="1:207" s="16" customFormat="1" ht="25.15" customHeight="1" x14ac:dyDescent="0.25">
      <c r="A1034" s="69" t="s">
        <v>1692</v>
      </c>
      <c r="B1034" s="45" t="s">
        <v>894</v>
      </c>
      <c r="C1034" s="179">
        <v>1983</v>
      </c>
      <c r="D1034" s="179" t="s">
        <v>232</v>
      </c>
      <c r="E1034" s="58" t="s">
        <v>20</v>
      </c>
      <c r="F1034" s="72">
        <v>9</v>
      </c>
      <c r="G1034" s="72">
        <v>4</v>
      </c>
      <c r="H1034" s="47">
        <v>11378.5</v>
      </c>
      <c r="I1034" s="47">
        <v>0</v>
      </c>
      <c r="J1034" s="47">
        <v>7734.18</v>
      </c>
      <c r="K1034" s="37">
        <f t="shared" si="192"/>
        <v>7261750</v>
      </c>
      <c r="L1034" s="44">
        <v>0</v>
      </c>
      <c r="M1034" s="44">
        <v>0</v>
      </c>
      <c r="N1034" s="44">
        <v>0</v>
      </c>
      <c r="O1034" s="47">
        <f>'[1]Прод. прилож'!$C$423</f>
        <v>7261750</v>
      </c>
      <c r="P1034" s="44">
        <f t="shared" si="200"/>
        <v>638.19923540009665</v>
      </c>
      <c r="Q1034" s="50">
        <v>9673</v>
      </c>
      <c r="R1034" s="69" t="s">
        <v>94</v>
      </c>
      <c r="S1034" s="57"/>
    </row>
    <row r="1035" spans="1:207" s="16" customFormat="1" ht="25.15" customHeight="1" x14ac:dyDescent="0.25">
      <c r="A1035" s="69" t="s">
        <v>1921</v>
      </c>
      <c r="B1035" s="45" t="s">
        <v>653</v>
      </c>
      <c r="C1035" s="58">
        <v>1962</v>
      </c>
      <c r="D1035" s="179" t="s">
        <v>232</v>
      </c>
      <c r="E1035" s="179" t="s">
        <v>22</v>
      </c>
      <c r="F1035" s="72">
        <v>4</v>
      </c>
      <c r="G1035" s="72">
        <v>4</v>
      </c>
      <c r="H1035" s="47">
        <f>I1035+J1035</f>
        <v>2450</v>
      </c>
      <c r="I1035" s="47">
        <v>357.6</v>
      </c>
      <c r="J1035" s="47">
        <v>2092.4</v>
      </c>
      <c r="K1035" s="37">
        <f t="shared" si="192"/>
        <v>8912500</v>
      </c>
      <c r="L1035" s="44">
        <v>0</v>
      </c>
      <c r="M1035" s="44">
        <v>0</v>
      </c>
      <c r="N1035" s="44">
        <v>0</v>
      </c>
      <c r="O1035" s="47">
        <f>'[1]Прод. прилож'!$C$424</f>
        <v>8912500</v>
      </c>
      <c r="P1035" s="44">
        <f t="shared" si="200"/>
        <v>3637.7551020408164</v>
      </c>
      <c r="Q1035" s="50">
        <v>9673</v>
      </c>
      <c r="R1035" s="69" t="s">
        <v>94</v>
      </c>
      <c r="S1035" s="57"/>
    </row>
    <row r="1036" spans="1:207" s="15" customFormat="1" ht="25.15" customHeight="1" x14ac:dyDescent="0.25">
      <c r="A1036" s="69" t="s">
        <v>1922</v>
      </c>
      <c r="B1036" s="45" t="s">
        <v>654</v>
      </c>
      <c r="C1036" s="58">
        <v>1963</v>
      </c>
      <c r="D1036" s="179" t="s">
        <v>232</v>
      </c>
      <c r="E1036" s="58" t="s">
        <v>20</v>
      </c>
      <c r="F1036" s="72">
        <v>5</v>
      </c>
      <c r="G1036" s="72">
        <v>4</v>
      </c>
      <c r="H1036" s="47">
        <v>4483</v>
      </c>
      <c r="I1036" s="47">
        <v>30.4</v>
      </c>
      <c r="J1036" s="47">
        <v>3182.79</v>
      </c>
      <c r="K1036" s="37">
        <f t="shared" si="192"/>
        <v>35546669.369999997</v>
      </c>
      <c r="L1036" s="44">
        <v>0</v>
      </c>
      <c r="M1036" s="44">
        <v>0</v>
      </c>
      <c r="N1036" s="44">
        <v>0</v>
      </c>
      <c r="O1036" s="47">
        <f>'[1]Прод. прилож'!$C$425</f>
        <v>35546669.369999997</v>
      </c>
      <c r="P1036" s="44">
        <f t="shared" si="200"/>
        <v>7929.2146709792542</v>
      </c>
      <c r="Q1036" s="50">
        <v>9673</v>
      </c>
      <c r="R1036" s="69" t="s">
        <v>94</v>
      </c>
      <c r="S1036" s="57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16"/>
      <c r="CT1036" s="16"/>
      <c r="CU1036" s="16"/>
      <c r="CV1036" s="16"/>
      <c r="CW1036" s="16"/>
      <c r="CX1036" s="16"/>
      <c r="CY1036" s="16"/>
      <c r="CZ1036" s="16"/>
      <c r="DA1036" s="16"/>
      <c r="DB1036" s="16"/>
      <c r="DC1036" s="16"/>
      <c r="DD1036" s="16"/>
      <c r="DE1036" s="16"/>
      <c r="DF1036" s="16"/>
      <c r="DG1036" s="16"/>
      <c r="DH1036" s="16"/>
      <c r="DI1036" s="16"/>
      <c r="DJ1036" s="16"/>
      <c r="DK1036" s="16"/>
      <c r="DL1036" s="16"/>
      <c r="DM1036" s="16"/>
      <c r="DN1036" s="16"/>
      <c r="DO1036" s="16"/>
      <c r="DP1036" s="16"/>
      <c r="DQ1036" s="16"/>
      <c r="DR1036" s="16"/>
      <c r="DS1036" s="16"/>
      <c r="DT1036" s="16"/>
      <c r="DU1036" s="16"/>
      <c r="DV1036" s="16"/>
      <c r="DW1036" s="16"/>
      <c r="DX1036" s="16"/>
      <c r="DY1036" s="16"/>
      <c r="DZ1036" s="16"/>
      <c r="EA1036" s="16"/>
      <c r="EB1036" s="16"/>
      <c r="EC1036" s="16"/>
      <c r="ED1036" s="16"/>
      <c r="EE1036" s="16"/>
      <c r="EF1036" s="16"/>
      <c r="EG1036" s="16"/>
      <c r="EH1036" s="16"/>
      <c r="EI1036" s="16"/>
      <c r="EJ1036" s="16"/>
      <c r="EK1036" s="16"/>
      <c r="EL1036" s="16"/>
      <c r="EM1036" s="16"/>
      <c r="EN1036" s="16"/>
      <c r="EO1036" s="16"/>
      <c r="EP1036" s="16"/>
      <c r="EQ1036" s="16"/>
      <c r="ER1036" s="16"/>
      <c r="ES1036" s="16"/>
      <c r="ET1036" s="16"/>
      <c r="EU1036" s="16"/>
      <c r="EV1036" s="16"/>
      <c r="EW1036" s="16"/>
      <c r="EX1036" s="16"/>
      <c r="EY1036" s="16"/>
      <c r="EZ1036" s="16"/>
      <c r="FA1036" s="16"/>
      <c r="FB1036" s="16"/>
      <c r="FC1036" s="16"/>
      <c r="FD1036" s="16"/>
      <c r="FE1036" s="16"/>
      <c r="FF1036" s="16"/>
      <c r="FG1036" s="16"/>
      <c r="FH1036" s="16"/>
      <c r="FI1036" s="16"/>
      <c r="FJ1036" s="16"/>
      <c r="FK1036" s="16"/>
      <c r="FL1036" s="16"/>
      <c r="FM1036" s="16"/>
      <c r="FN1036" s="16"/>
      <c r="FO1036" s="16"/>
      <c r="FP1036" s="16"/>
      <c r="FQ1036" s="16"/>
      <c r="FR1036" s="16"/>
      <c r="FS1036" s="16"/>
      <c r="FT1036" s="16"/>
      <c r="FU1036" s="16"/>
      <c r="FV1036" s="16"/>
      <c r="FW1036" s="16"/>
      <c r="FX1036" s="16"/>
      <c r="FY1036" s="16"/>
      <c r="FZ1036" s="16"/>
      <c r="GA1036" s="16"/>
      <c r="GB1036" s="16"/>
      <c r="GC1036" s="16"/>
      <c r="GD1036" s="16"/>
      <c r="GE1036" s="16"/>
      <c r="GF1036" s="16"/>
      <c r="GG1036" s="16"/>
      <c r="GH1036" s="16"/>
      <c r="GI1036" s="16"/>
      <c r="GJ1036" s="16"/>
      <c r="GK1036" s="16"/>
      <c r="GL1036" s="16"/>
      <c r="GM1036" s="16"/>
      <c r="GN1036" s="16"/>
      <c r="GO1036" s="16"/>
      <c r="GP1036" s="16"/>
      <c r="GQ1036" s="16"/>
      <c r="GR1036" s="16"/>
      <c r="GS1036" s="16"/>
      <c r="GT1036" s="16"/>
      <c r="GU1036" s="16"/>
      <c r="GV1036" s="16"/>
      <c r="GW1036" s="16"/>
      <c r="GX1036" s="16"/>
      <c r="GY1036" s="16"/>
    </row>
    <row r="1037" spans="1:207" s="16" customFormat="1" ht="25.15" customHeight="1" x14ac:dyDescent="0.25">
      <c r="A1037" s="69" t="s">
        <v>1693</v>
      </c>
      <c r="B1037" s="45" t="s">
        <v>645</v>
      </c>
      <c r="C1037" s="62">
        <v>1960</v>
      </c>
      <c r="D1037" s="72">
        <v>2020</v>
      </c>
      <c r="E1037" s="58" t="s">
        <v>20</v>
      </c>
      <c r="F1037" s="72">
        <v>5</v>
      </c>
      <c r="G1037" s="72">
        <v>4</v>
      </c>
      <c r="H1037" s="47">
        <v>4166</v>
      </c>
      <c r="I1037" s="47">
        <v>1147.7</v>
      </c>
      <c r="J1037" s="47">
        <v>2596.6</v>
      </c>
      <c r="K1037" s="37">
        <f t="shared" si="192"/>
        <v>1226400</v>
      </c>
      <c r="L1037" s="44">
        <v>0</v>
      </c>
      <c r="M1037" s="44">
        <v>0</v>
      </c>
      <c r="N1037" s="44">
        <v>0</v>
      </c>
      <c r="O1037" s="47">
        <f>'[1]Прод. прилож'!$C$426</f>
        <v>1226400</v>
      </c>
      <c r="P1037" s="44">
        <f t="shared" si="200"/>
        <v>294.38310129620737</v>
      </c>
      <c r="Q1037" s="50">
        <v>9673</v>
      </c>
      <c r="R1037" s="69" t="s">
        <v>94</v>
      </c>
      <c r="S1037" s="57"/>
    </row>
    <row r="1038" spans="1:207" s="16" customFormat="1" ht="25.15" customHeight="1" x14ac:dyDescent="0.25">
      <c r="A1038" s="69" t="s">
        <v>1694</v>
      </c>
      <c r="B1038" s="45" t="s">
        <v>655</v>
      </c>
      <c r="C1038" s="58">
        <v>1962</v>
      </c>
      <c r="D1038" s="179" t="s">
        <v>232</v>
      </c>
      <c r="E1038" s="179" t="s">
        <v>22</v>
      </c>
      <c r="F1038" s="72">
        <v>5</v>
      </c>
      <c r="G1038" s="72">
        <v>4</v>
      </c>
      <c r="H1038" s="47">
        <f t="shared" ref="H1038:H1043" si="202">I1038+J1038</f>
        <v>3529.3399999999997</v>
      </c>
      <c r="I1038" s="47">
        <v>659.1</v>
      </c>
      <c r="J1038" s="47">
        <v>2870.24</v>
      </c>
      <c r="K1038" s="37">
        <f t="shared" si="192"/>
        <v>5017680</v>
      </c>
      <c r="L1038" s="44">
        <v>0</v>
      </c>
      <c r="M1038" s="44">
        <v>0</v>
      </c>
      <c r="N1038" s="44">
        <v>0</v>
      </c>
      <c r="O1038" s="47">
        <f>'[1]Прод. прилож'!$C$427</f>
        <v>5017680</v>
      </c>
      <c r="P1038" s="44">
        <f t="shared" si="200"/>
        <v>1421.7049079997962</v>
      </c>
      <c r="Q1038" s="50">
        <v>9673</v>
      </c>
      <c r="R1038" s="69" t="s">
        <v>94</v>
      </c>
      <c r="S1038" s="57"/>
    </row>
    <row r="1039" spans="1:207" s="16" customFormat="1" ht="25.15" customHeight="1" x14ac:dyDescent="0.25">
      <c r="A1039" s="69" t="s">
        <v>1695</v>
      </c>
      <c r="B1039" s="45" t="s">
        <v>656</v>
      </c>
      <c r="C1039" s="58">
        <v>1962</v>
      </c>
      <c r="D1039" s="179" t="s">
        <v>232</v>
      </c>
      <c r="E1039" s="179" t="s">
        <v>22</v>
      </c>
      <c r="F1039" s="72">
        <v>5</v>
      </c>
      <c r="G1039" s="72">
        <v>4</v>
      </c>
      <c r="H1039" s="47">
        <f t="shared" si="202"/>
        <v>3444.99</v>
      </c>
      <c r="I1039" s="47">
        <v>554.29999999999995</v>
      </c>
      <c r="J1039" s="47">
        <v>2890.69</v>
      </c>
      <c r="K1039" s="37">
        <f t="shared" si="192"/>
        <v>5017680</v>
      </c>
      <c r="L1039" s="44">
        <v>0</v>
      </c>
      <c r="M1039" s="44">
        <v>0</v>
      </c>
      <c r="N1039" s="44">
        <v>0</v>
      </c>
      <c r="O1039" s="47">
        <f>'[1]Прод. прилож'!$C$428</f>
        <v>5017680</v>
      </c>
      <c r="P1039" s="44">
        <f t="shared" si="200"/>
        <v>1456.5151132514175</v>
      </c>
      <c r="Q1039" s="50">
        <v>9673</v>
      </c>
      <c r="R1039" s="69" t="s">
        <v>94</v>
      </c>
      <c r="S1039" s="57"/>
    </row>
    <row r="1040" spans="1:207" s="16" customFormat="1" ht="25.15" customHeight="1" x14ac:dyDescent="0.25">
      <c r="A1040" s="69" t="s">
        <v>1696</v>
      </c>
      <c r="B1040" s="45" t="s">
        <v>657</v>
      </c>
      <c r="C1040" s="58">
        <v>1965</v>
      </c>
      <c r="D1040" s="179" t="s">
        <v>232</v>
      </c>
      <c r="E1040" s="58" t="s">
        <v>20</v>
      </c>
      <c r="F1040" s="72">
        <v>5</v>
      </c>
      <c r="G1040" s="72">
        <v>4</v>
      </c>
      <c r="H1040" s="47">
        <f t="shared" si="202"/>
        <v>2940.86</v>
      </c>
      <c r="I1040" s="47">
        <v>289</v>
      </c>
      <c r="J1040" s="47">
        <v>2651.86</v>
      </c>
      <c r="K1040" s="37">
        <f t="shared" si="192"/>
        <v>8385500</v>
      </c>
      <c r="L1040" s="44">
        <v>0</v>
      </c>
      <c r="M1040" s="44">
        <v>0</v>
      </c>
      <c r="N1040" s="44">
        <v>0</v>
      </c>
      <c r="O1040" s="47">
        <f>'[1]Прод. прилож'!$C$1345</f>
        <v>8385500</v>
      </c>
      <c r="P1040" s="44">
        <f t="shared" si="200"/>
        <v>2851.3768081445564</v>
      </c>
      <c r="Q1040" s="50">
        <v>9673</v>
      </c>
      <c r="R1040" s="69" t="s">
        <v>96</v>
      </c>
      <c r="S1040" s="65"/>
      <c r="T1040" s="17"/>
    </row>
    <row r="1041" spans="1:207" s="16" customFormat="1" ht="25.15" customHeight="1" x14ac:dyDescent="0.25">
      <c r="A1041" s="69" t="s">
        <v>1697</v>
      </c>
      <c r="B1041" s="45" t="s">
        <v>646</v>
      </c>
      <c r="C1041" s="59">
        <v>1963</v>
      </c>
      <c r="D1041" s="179" t="s">
        <v>232</v>
      </c>
      <c r="E1041" s="58" t="s">
        <v>20</v>
      </c>
      <c r="F1041" s="72">
        <v>5</v>
      </c>
      <c r="G1041" s="72">
        <v>2</v>
      </c>
      <c r="H1041" s="47">
        <f t="shared" si="202"/>
        <v>1612.59</v>
      </c>
      <c r="I1041" s="47">
        <v>332.55</v>
      </c>
      <c r="J1041" s="47">
        <v>1280.04</v>
      </c>
      <c r="K1041" s="37">
        <f t="shared" si="192"/>
        <v>4035425.0000000005</v>
      </c>
      <c r="L1041" s="44">
        <v>0</v>
      </c>
      <c r="M1041" s="44">
        <v>0</v>
      </c>
      <c r="N1041" s="44">
        <v>0</v>
      </c>
      <c r="O1041" s="47">
        <f>'[1]Прод. прилож'!$C$915</f>
        <v>4035425.0000000005</v>
      </c>
      <c r="P1041" s="44">
        <f t="shared" si="200"/>
        <v>2502.4494756881791</v>
      </c>
      <c r="Q1041" s="50">
        <v>9673</v>
      </c>
      <c r="R1041" s="69" t="s">
        <v>95</v>
      </c>
      <c r="S1041" s="57"/>
    </row>
    <row r="1042" spans="1:207" s="16" customFormat="1" ht="25.15" customHeight="1" x14ac:dyDescent="0.25">
      <c r="A1042" s="69" t="s">
        <v>1698</v>
      </c>
      <c r="B1042" s="45" t="s">
        <v>658</v>
      </c>
      <c r="C1042" s="58">
        <v>1965</v>
      </c>
      <c r="D1042" s="179" t="s">
        <v>232</v>
      </c>
      <c r="E1042" s="58" t="s">
        <v>20</v>
      </c>
      <c r="F1042" s="72">
        <v>5</v>
      </c>
      <c r="G1042" s="72">
        <v>3</v>
      </c>
      <c r="H1042" s="47">
        <f t="shared" si="202"/>
        <v>2523.0300000000002</v>
      </c>
      <c r="I1042" s="47">
        <v>29.5</v>
      </c>
      <c r="J1042" s="47">
        <v>2493.5300000000002</v>
      </c>
      <c r="K1042" s="37">
        <f t="shared" si="192"/>
        <v>6648725</v>
      </c>
      <c r="L1042" s="44">
        <v>0</v>
      </c>
      <c r="M1042" s="44">
        <v>0</v>
      </c>
      <c r="N1042" s="44">
        <v>0</v>
      </c>
      <c r="O1042" s="47">
        <f>'[1]Прод. прилож'!$C$1346</f>
        <v>6648725</v>
      </c>
      <c r="P1042" s="44">
        <f t="shared" si="200"/>
        <v>2635.2144049020421</v>
      </c>
      <c r="Q1042" s="50">
        <v>9673</v>
      </c>
      <c r="R1042" s="69" t="s">
        <v>96</v>
      </c>
      <c r="S1042" s="57"/>
    </row>
    <row r="1043" spans="1:207" s="16" customFormat="1" ht="25.15" customHeight="1" x14ac:dyDescent="0.25">
      <c r="A1043" s="69" t="s">
        <v>1699</v>
      </c>
      <c r="B1043" s="45" t="s">
        <v>659</v>
      </c>
      <c r="C1043" s="58">
        <v>1967</v>
      </c>
      <c r="D1043" s="179" t="s">
        <v>232</v>
      </c>
      <c r="E1043" s="179" t="s">
        <v>20</v>
      </c>
      <c r="F1043" s="72">
        <v>5</v>
      </c>
      <c r="G1043" s="72">
        <v>3</v>
      </c>
      <c r="H1043" s="47">
        <f t="shared" si="202"/>
        <v>2525.0899999999997</v>
      </c>
      <c r="I1043" s="47">
        <v>50.2</v>
      </c>
      <c r="J1043" s="47">
        <v>2474.89</v>
      </c>
      <c r="K1043" s="37">
        <f t="shared" si="192"/>
        <v>6792875</v>
      </c>
      <c r="L1043" s="44">
        <v>0</v>
      </c>
      <c r="M1043" s="44">
        <v>0</v>
      </c>
      <c r="N1043" s="44">
        <v>0</v>
      </c>
      <c r="O1043" s="47">
        <f>'[1]Прод. прилож'!$C$1347</f>
        <v>6792875</v>
      </c>
      <c r="P1043" s="44">
        <f t="shared" si="200"/>
        <v>2690.1516381594324</v>
      </c>
      <c r="Q1043" s="50">
        <v>9673</v>
      </c>
      <c r="R1043" s="69" t="s">
        <v>96</v>
      </c>
      <c r="S1043" s="65"/>
      <c r="T1043" s="17"/>
    </row>
    <row r="1044" spans="1:207" s="16" customFormat="1" ht="25.15" customHeight="1" x14ac:dyDescent="0.25">
      <c r="A1044" s="69" t="s">
        <v>1700</v>
      </c>
      <c r="B1044" s="45" t="s">
        <v>660</v>
      </c>
      <c r="C1044" s="179">
        <v>1962</v>
      </c>
      <c r="D1044" s="179" t="s">
        <v>232</v>
      </c>
      <c r="E1044" s="58" t="s">
        <v>20</v>
      </c>
      <c r="F1044" s="72">
        <v>2</v>
      </c>
      <c r="G1044" s="72">
        <v>2</v>
      </c>
      <c r="H1044" s="47">
        <v>560.4</v>
      </c>
      <c r="I1044" s="47">
        <v>46</v>
      </c>
      <c r="J1044" s="47">
        <v>372.43</v>
      </c>
      <c r="K1044" s="37">
        <f t="shared" si="192"/>
        <v>6159089.2999999998</v>
      </c>
      <c r="L1044" s="44">
        <v>0</v>
      </c>
      <c r="M1044" s="44">
        <v>0</v>
      </c>
      <c r="N1044" s="44">
        <v>0</v>
      </c>
      <c r="O1044" s="47">
        <f>'[1]Прод. прилож'!$C$429</f>
        <v>6159089.2999999998</v>
      </c>
      <c r="P1044" s="44">
        <f t="shared" si="200"/>
        <v>10990.523376159887</v>
      </c>
      <c r="Q1044" s="50">
        <v>9673</v>
      </c>
      <c r="R1044" s="69" t="s">
        <v>94</v>
      </c>
      <c r="S1044" s="57"/>
    </row>
    <row r="1045" spans="1:207" s="16" customFormat="1" ht="25.15" customHeight="1" x14ac:dyDescent="0.25">
      <c r="A1045" s="69" t="s">
        <v>1701</v>
      </c>
      <c r="B1045" s="45" t="s">
        <v>661</v>
      </c>
      <c r="C1045" s="58">
        <v>1964</v>
      </c>
      <c r="D1045" s="179" t="s">
        <v>232</v>
      </c>
      <c r="E1045" s="58" t="s">
        <v>20</v>
      </c>
      <c r="F1045" s="72">
        <v>5</v>
      </c>
      <c r="G1045" s="72">
        <v>4</v>
      </c>
      <c r="H1045" s="47">
        <f>I1045+J1045</f>
        <v>3170.22</v>
      </c>
      <c r="I1045" s="47">
        <v>72.599999999999994</v>
      </c>
      <c r="J1045" s="47">
        <v>3097.62</v>
      </c>
      <c r="K1045" s="37">
        <f t="shared" si="192"/>
        <v>8346750</v>
      </c>
      <c r="L1045" s="44">
        <v>0</v>
      </c>
      <c r="M1045" s="44">
        <v>0</v>
      </c>
      <c r="N1045" s="44">
        <v>0</v>
      </c>
      <c r="O1045" s="47">
        <f>'[1]Прод. прилож'!$C$916</f>
        <v>8346750</v>
      </c>
      <c r="P1045" s="44">
        <f t="shared" si="200"/>
        <v>2632.8614417926833</v>
      </c>
      <c r="Q1045" s="50">
        <v>9673</v>
      </c>
      <c r="R1045" s="69" t="s">
        <v>95</v>
      </c>
      <c r="S1045" s="57"/>
    </row>
    <row r="1046" spans="1:207" s="16" customFormat="1" ht="25.15" customHeight="1" x14ac:dyDescent="0.25">
      <c r="A1046" s="69" t="s">
        <v>1702</v>
      </c>
      <c r="B1046" s="45" t="s">
        <v>662</v>
      </c>
      <c r="C1046" s="58">
        <v>1966</v>
      </c>
      <c r="D1046" s="179" t="s">
        <v>232</v>
      </c>
      <c r="E1046" s="179" t="s">
        <v>20</v>
      </c>
      <c r="F1046" s="72">
        <v>5</v>
      </c>
      <c r="G1046" s="72">
        <v>3</v>
      </c>
      <c r="H1046" s="47">
        <f>I1046+J1046</f>
        <v>2539.34</v>
      </c>
      <c r="I1046" s="47">
        <v>124.3</v>
      </c>
      <c r="J1046" s="47">
        <v>2415.04</v>
      </c>
      <c r="K1046" s="37">
        <f t="shared" si="192"/>
        <v>8432000</v>
      </c>
      <c r="L1046" s="44">
        <v>0</v>
      </c>
      <c r="M1046" s="44">
        <v>0</v>
      </c>
      <c r="N1046" s="44">
        <v>0</v>
      </c>
      <c r="O1046" s="47">
        <f>'[1]Прод. прилож'!$C$1348</f>
        <v>8432000</v>
      </c>
      <c r="P1046" s="44">
        <f t="shared" si="200"/>
        <v>3320.547858892468</v>
      </c>
      <c r="Q1046" s="50">
        <v>9673</v>
      </c>
      <c r="R1046" s="69" t="s">
        <v>96</v>
      </c>
      <c r="S1046" s="57"/>
      <c r="U1046" s="17"/>
    </row>
    <row r="1047" spans="1:207" s="16" customFormat="1" ht="25.15" customHeight="1" x14ac:dyDescent="0.25">
      <c r="A1047" s="69" t="s">
        <v>1703</v>
      </c>
      <c r="B1047" s="45" t="s">
        <v>663</v>
      </c>
      <c r="C1047" s="58">
        <v>1962</v>
      </c>
      <c r="D1047" s="179" t="s">
        <v>232</v>
      </c>
      <c r="E1047" s="179" t="s">
        <v>22</v>
      </c>
      <c r="F1047" s="72">
        <v>5</v>
      </c>
      <c r="G1047" s="72">
        <v>4</v>
      </c>
      <c r="H1047" s="47">
        <f>I1047+J1047</f>
        <v>3487.97</v>
      </c>
      <c r="I1047" s="47">
        <v>153.6</v>
      </c>
      <c r="J1047" s="47">
        <v>3334.37</v>
      </c>
      <c r="K1047" s="37">
        <f t="shared" si="192"/>
        <v>9579000</v>
      </c>
      <c r="L1047" s="44">
        <v>0</v>
      </c>
      <c r="M1047" s="44">
        <v>0</v>
      </c>
      <c r="N1047" s="44">
        <v>0</v>
      </c>
      <c r="O1047" s="47">
        <f>'[1]Прод. прилож'!$C$430</f>
        <v>9579000</v>
      </c>
      <c r="P1047" s="44">
        <f t="shared" si="200"/>
        <v>2746.2965564497404</v>
      </c>
      <c r="Q1047" s="50">
        <v>9673</v>
      </c>
      <c r="R1047" s="69" t="s">
        <v>94</v>
      </c>
      <c r="S1047" s="57"/>
    </row>
    <row r="1048" spans="1:207" s="16" customFormat="1" ht="25.15" customHeight="1" x14ac:dyDescent="0.25">
      <c r="A1048" s="69" t="s">
        <v>1704</v>
      </c>
      <c r="B1048" s="45" t="s">
        <v>664</v>
      </c>
      <c r="C1048" s="58">
        <v>1963</v>
      </c>
      <c r="D1048" s="179" t="s">
        <v>232</v>
      </c>
      <c r="E1048" s="179" t="s">
        <v>22</v>
      </c>
      <c r="F1048" s="72">
        <v>5</v>
      </c>
      <c r="G1048" s="72">
        <v>4</v>
      </c>
      <c r="H1048" s="47">
        <f>I1048+J1048</f>
        <v>3532.16</v>
      </c>
      <c r="I1048" s="47">
        <v>42.1</v>
      </c>
      <c r="J1048" s="47">
        <v>3490.06</v>
      </c>
      <c r="K1048" s="37">
        <f t="shared" si="192"/>
        <v>8346750</v>
      </c>
      <c r="L1048" s="44">
        <v>0</v>
      </c>
      <c r="M1048" s="44">
        <v>0</v>
      </c>
      <c r="N1048" s="44">
        <v>0</v>
      </c>
      <c r="O1048" s="47">
        <f>'[1]Прод. прилож'!$C$917</f>
        <v>8346750</v>
      </c>
      <c r="P1048" s="44">
        <f t="shared" si="200"/>
        <v>2363.0724542489584</v>
      </c>
      <c r="Q1048" s="50">
        <v>9673</v>
      </c>
      <c r="R1048" s="69" t="s">
        <v>95</v>
      </c>
      <c r="S1048" s="57"/>
    </row>
    <row r="1049" spans="1:207" s="120" customFormat="1" ht="22.9" customHeight="1" x14ac:dyDescent="0.25">
      <c r="A1049" s="69" t="s">
        <v>1705</v>
      </c>
      <c r="B1049" s="45" t="s">
        <v>665</v>
      </c>
      <c r="C1049" s="93">
        <v>1959</v>
      </c>
      <c r="D1049" s="179" t="s">
        <v>232</v>
      </c>
      <c r="E1049" s="58" t="s">
        <v>20</v>
      </c>
      <c r="F1049" s="72">
        <v>4</v>
      </c>
      <c r="G1049" s="72">
        <v>1</v>
      </c>
      <c r="H1049" s="47">
        <v>2525.6</v>
      </c>
      <c r="I1049" s="47">
        <v>2533.3000000000002</v>
      </c>
      <c r="J1049" s="47">
        <v>489.5</v>
      </c>
      <c r="K1049" s="37">
        <f t="shared" si="192"/>
        <v>22367877.16</v>
      </c>
      <c r="L1049" s="44">
        <v>0</v>
      </c>
      <c r="M1049" s="44">
        <v>0</v>
      </c>
      <c r="N1049" s="44">
        <v>0</v>
      </c>
      <c r="O1049" s="47">
        <f>'[1]Прод. прилож'!$C$431</f>
        <v>22367877.16</v>
      </c>
      <c r="P1049" s="44">
        <f t="shared" si="200"/>
        <v>8856.4607063668045</v>
      </c>
      <c r="Q1049" s="50">
        <v>9673</v>
      </c>
      <c r="R1049" s="69" t="s">
        <v>94</v>
      </c>
      <c r="S1049" s="17"/>
      <c r="T1049" s="17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  <c r="AV1049" s="16"/>
      <c r="AW1049" s="16"/>
      <c r="AX1049" s="16"/>
      <c r="AY1049" s="16"/>
      <c r="AZ1049" s="16"/>
      <c r="BA1049" s="16"/>
      <c r="BB1049" s="16"/>
      <c r="BC1049" s="16"/>
      <c r="BD1049" s="16"/>
      <c r="BE1049" s="16"/>
      <c r="BF1049" s="16"/>
      <c r="BG1049" s="16"/>
      <c r="BH1049" s="16"/>
      <c r="BI1049" s="16"/>
      <c r="BJ1049" s="16"/>
      <c r="BK1049" s="16"/>
      <c r="BL1049" s="16"/>
      <c r="BM1049" s="16"/>
      <c r="BN1049" s="16"/>
      <c r="BO1049" s="16"/>
      <c r="BP1049" s="16"/>
      <c r="BQ1049" s="16"/>
      <c r="BR1049" s="16"/>
      <c r="BS1049" s="16"/>
      <c r="BT1049" s="16"/>
      <c r="BU1049" s="16"/>
      <c r="BV1049" s="16"/>
      <c r="BW1049" s="16"/>
      <c r="BX1049" s="16"/>
      <c r="BY1049" s="16"/>
      <c r="BZ1049" s="16"/>
      <c r="CA1049" s="16"/>
      <c r="CB1049" s="16"/>
      <c r="CC1049" s="16"/>
      <c r="CD1049" s="16"/>
      <c r="CE1049" s="16"/>
      <c r="CF1049" s="16"/>
      <c r="CG1049" s="16"/>
      <c r="CH1049" s="16"/>
      <c r="CI1049" s="16"/>
      <c r="CJ1049" s="16"/>
      <c r="CK1049" s="16"/>
      <c r="CL1049" s="16"/>
      <c r="CM1049" s="16"/>
      <c r="CN1049" s="16"/>
      <c r="CO1049" s="16"/>
      <c r="CP1049" s="16"/>
      <c r="CQ1049" s="16"/>
      <c r="CR1049" s="16"/>
      <c r="CS1049" s="16"/>
      <c r="CT1049" s="16"/>
      <c r="CU1049" s="16"/>
      <c r="CV1049" s="16"/>
      <c r="CW1049" s="16"/>
      <c r="CX1049" s="16"/>
      <c r="CY1049" s="16"/>
      <c r="CZ1049" s="16"/>
      <c r="DA1049" s="16"/>
      <c r="DB1049" s="16"/>
      <c r="DC1049" s="16"/>
      <c r="DD1049" s="16"/>
      <c r="DE1049" s="16"/>
      <c r="DF1049" s="16"/>
      <c r="DG1049" s="16"/>
      <c r="DH1049" s="16"/>
      <c r="DI1049" s="16"/>
      <c r="DJ1049" s="16"/>
      <c r="DK1049" s="16"/>
      <c r="DL1049" s="16"/>
      <c r="DM1049" s="16"/>
      <c r="DN1049" s="16"/>
      <c r="DO1049" s="16"/>
      <c r="DP1049" s="16"/>
      <c r="DQ1049" s="16"/>
      <c r="DR1049" s="16"/>
      <c r="DS1049" s="16"/>
      <c r="DT1049" s="16"/>
      <c r="DU1049" s="16"/>
      <c r="DV1049" s="16"/>
      <c r="DW1049" s="16"/>
      <c r="DX1049" s="16"/>
      <c r="DY1049" s="16"/>
      <c r="DZ1049" s="16"/>
      <c r="EA1049" s="16"/>
      <c r="EB1049" s="16"/>
      <c r="EC1049" s="16"/>
      <c r="ED1049" s="16"/>
      <c r="EE1049" s="16"/>
      <c r="EF1049" s="16"/>
      <c r="EG1049" s="16"/>
      <c r="EH1049" s="16"/>
      <c r="EI1049" s="16"/>
      <c r="EJ1049" s="16"/>
      <c r="EK1049" s="16"/>
      <c r="EL1049" s="16"/>
      <c r="EM1049" s="16"/>
      <c r="EN1049" s="16"/>
      <c r="EO1049" s="16"/>
      <c r="EP1049" s="16"/>
      <c r="EQ1049" s="16"/>
      <c r="ER1049" s="16"/>
      <c r="ES1049" s="16"/>
      <c r="ET1049" s="16"/>
      <c r="EU1049" s="16"/>
      <c r="EV1049" s="16"/>
      <c r="EW1049" s="16"/>
      <c r="EX1049" s="16"/>
      <c r="EY1049" s="16"/>
      <c r="EZ1049" s="16"/>
      <c r="FA1049" s="16"/>
      <c r="FB1049" s="16"/>
      <c r="FC1049" s="16"/>
      <c r="FD1049" s="16"/>
      <c r="FE1049" s="16"/>
      <c r="FF1049" s="16"/>
      <c r="FG1049" s="16"/>
      <c r="FH1049" s="16"/>
      <c r="FI1049" s="16"/>
      <c r="FJ1049" s="16"/>
      <c r="FK1049" s="16"/>
      <c r="FL1049" s="16"/>
      <c r="FM1049" s="16"/>
      <c r="FN1049" s="16"/>
      <c r="FO1049" s="16"/>
      <c r="FP1049" s="16"/>
      <c r="FQ1049" s="16"/>
      <c r="FR1049" s="16"/>
      <c r="FS1049" s="16"/>
      <c r="FT1049" s="16"/>
      <c r="FU1049" s="16"/>
      <c r="FV1049" s="16"/>
      <c r="FW1049" s="16"/>
      <c r="FX1049" s="16"/>
      <c r="FY1049" s="16"/>
      <c r="FZ1049" s="16"/>
      <c r="GA1049" s="16"/>
      <c r="GB1049" s="16"/>
      <c r="GC1049" s="16"/>
      <c r="GD1049" s="16"/>
      <c r="GE1049" s="16"/>
      <c r="GF1049" s="16"/>
      <c r="GG1049" s="16"/>
      <c r="GH1049" s="16"/>
      <c r="GI1049" s="16"/>
      <c r="GJ1049" s="16"/>
      <c r="GK1049" s="16"/>
      <c r="GL1049" s="16"/>
      <c r="GM1049" s="16"/>
      <c r="GN1049" s="16"/>
      <c r="GO1049" s="16"/>
      <c r="GP1049" s="16"/>
      <c r="GQ1049" s="16"/>
      <c r="GR1049" s="16"/>
      <c r="GS1049" s="16"/>
      <c r="GT1049" s="16"/>
      <c r="GU1049" s="16"/>
      <c r="GV1049" s="16"/>
      <c r="GW1049" s="16"/>
      <c r="GX1049" s="16"/>
      <c r="GY1049" s="16"/>
    </row>
    <row r="1050" spans="1:207" s="16" customFormat="1" ht="25.15" customHeight="1" x14ac:dyDescent="0.25">
      <c r="A1050" s="69" t="s">
        <v>1706</v>
      </c>
      <c r="B1050" s="45" t="s">
        <v>666</v>
      </c>
      <c r="C1050" s="179">
        <v>1967</v>
      </c>
      <c r="D1050" s="179" t="s">
        <v>232</v>
      </c>
      <c r="E1050" s="179" t="s">
        <v>22</v>
      </c>
      <c r="F1050" s="72">
        <v>5</v>
      </c>
      <c r="G1050" s="72">
        <v>4</v>
      </c>
      <c r="H1050" s="47">
        <v>2581.04</v>
      </c>
      <c r="I1050" s="47">
        <v>853.7</v>
      </c>
      <c r="J1050" s="47">
        <v>1727.34</v>
      </c>
      <c r="K1050" s="37">
        <f t="shared" si="192"/>
        <v>3100032</v>
      </c>
      <c r="L1050" s="44">
        <v>0</v>
      </c>
      <c r="M1050" s="44">
        <v>0</v>
      </c>
      <c r="N1050" s="44">
        <v>0</v>
      </c>
      <c r="O1050" s="47">
        <f>'[1]Прод. прилож'!$C$1349</f>
        <v>3100032</v>
      </c>
      <c r="P1050" s="44">
        <f t="shared" si="200"/>
        <v>1201.0786349688499</v>
      </c>
      <c r="Q1050" s="50">
        <v>9673</v>
      </c>
      <c r="R1050" s="69" t="s">
        <v>96</v>
      </c>
      <c r="S1050" s="57"/>
    </row>
    <row r="1051" spans="1:207" s="16" customFormat="1" ht="25.15" customHeight="1" x14ac:dyDescent="0.25">
      <c r="A1051" s="69" t="s">
        <v>1707</v>
      </c>
      <c r="B1051" s="45" t="s">
        <v>667</v>
      </c>
      <c r="C1051" s="58">
        <v>1966</v>
      </c>
      <c r="D1051" s="179" t="s">
        <v>232</v>
      </c>
      <c r="E1051" s="58" t="s">
        <v>22</v>
      </c>
      <c r="F1051" s="72">
        <v>5</v>
      </c>
      <c r="G1051" s="72">
        <v>3</v>
      </c>
      <c r="H1051" s="47">
        <f>I1051+J1051</f>
        <v>2620.2599999999998</v>
      </c>
      <c r="I1051" s="47">
        <v>131.6</v>
      </c>
      <c r="J1051" s="47">
        <v>2488.66</v>
      </c>
      <c r="K1051" s="37">
        <f t="shared" si="192"/>
        <v>3422952</v>
      </c>
      <c r="L1051" s="44">
        <v>0</v>
      </c>
      <c r="M1051" s="44">
        <v>0</v>
      </c>
      <c r="N1051" s="44">
        <v>0</v>
      </c>
      <c r="O1051" s="47">
        <f>'[1]Прод. прилож'!$C$1350</f>
        <v>3422952</v>
      </c>
      <c r="P1051" s="44">
        <f t="shared" si="200"/>
        <v>1306.340592154977</v>
      </c>
      <c r="Q1051" s="50">
        <v>9673</v>
      </c>
      <c r="R1051" s="69" t="s">
        <v>96</v>
      </c>
      <c r="S1051" s="57"/>
    </row>
    <row r="1052" spans="1:207" s="16" customFormat="1" ht="25.15" customHeight="1" x14ac:dyDescent="0.25">
      <c r="A1052" s="69" t="s">
        <v>1708</v>
      </c>
      <c r="B1052" s="45" t="s">
        <v>668</v>
      </c>
      <c r="C1052" s="179">
        <v>1966</v>
      </c>
      <c r="D1052" s="179" t="s">
        <v>232</v>
      </c>
      <c r="E1052" s="179" t="s">
        <v>22</v>
      </c>
      <c r="F1052" s="72">
        <v>5</v>
      </c>
      <c r="G1052" s="72">
        <v>4</v>
      </c>
      <c r="H1052" s="47">
        <v>2631.13</v>
      </c>
      <c r="I1052" s="47">
        <v>867.9</v>
      </c>
      <c r="J1052" s="47">
        <v>1763.23</v>
      </c>
      <c r="K1052" s="37">
        <f t="shared" ref="K1052:K1115" si="203">SUM(L1052:O1052)</f>
        <v>15566066.949999999</v>
      </c>
      <c r="L1052" s="44">
        <v>0</v>
      </c>
      <c r="M1052" s="44">
        <v>0</v>
      </c>
      <c r="N1052" s="44">
        <v>0</v>
      </c>
      <c r="O1052" s="47">
        <f>'[1]Прод. прилож'!$C$1351</f>
        <v>15566066.949999999</v>
      </c>
      <c r="P1052" s="44">
        <f t="shared" si="200"/>
        <v>5916.114730172967</v>
      </c>
      <c r="Q1052" s="50">
        <v>9673</v>
      </c>
      <c r="R1052" s="69" t="s">
        <v>96</v>
      </c>
      <c r="S1052" s="57"/>
    </row>
    <row r="1053" spans="1:207" s="16" customFormat="1" ht="25.15" customHeight="1" x14ac:dyDescent="0.25">
      <c r="A1053" s="69" t="s">
        <v>1709</v>
      </c>
      <c r="B1053" s="45" t="s">
        <v>669</v>
      </c>
      <c r="C1053" s="179">
        <v>1966</v>
      </c>
      <c r="D1053" s="179" t="s">
        <v>232</v>
      </c>
      <c r="E1053" s="179" t="s">
        <v>22</v>
      </c>
      <c r="F1053" s="72">
        <v>5</v>
      </c>
      <c r="G1053" s="72">
        <v>4</v>
      </c>
      <c r="H1053" s="47">
        <v>2607.41</v>
      </c>
      <c r="I1053" s="47">
        <v>752.35</v>
      </c>
      <c r="J1053" s="47">
        <v>1855.06</v>
      </c>
      <c r="K1053" s="37">
        <f t="shared" si="203"/>
        <v>15472954.25</v>
      </c>
      <c r="L1053" s="44">
        <v>0</v>
      </c>
      <c r="M1053" s="44">
        <v>0</v>
      </c>
      <c r="N1053" s="44">
        <v>0</v>
      </c>
      <c r="O1053" s="47">
        <f>'[1]Прод. прилож'!$C$1352</f>
        <v>15472954.25</v>
      </c>
      <c r="P1053" s="44">
        <f t="shared" si="200"/>
        <v>5934.2237124196045</v>
      </c>
      <c r="Q1053" s="50">
        <v>9673</v>
      </c>
      <c r="R1053" s="69" t="s">
        <v>96</v>
      </c>
      <c r="S1053" s="57"/>
    </row>
    <row r="1054" spans="1:207" s="16" customFormat="1" ht="25.15" customHeight="1" x14ac:dyDescent="0.25">
      <c r="A1054" s="69" t="s">
        <v>1710</v>
      </c>
      <c r="B1054" s="45" t="s">
        <v>670</v>
      </c>
      <c r="C1054" s="179">
        <v>1964</v>
      </c>
      <c r="D1054" s="179" t="s">
        <v>232</v>
      </c>
      <c r="E1054" s="179" t="s">
        <v>22</v>
      </c>
      <c r="F1054" s="72">
        <v>5</v>
      </c>
      <c r="G1054" s="72">
        <v>3</v>
      </c>
      <c r="H1054" s="47">
        <v>2811.02</v>
      </c>
      <c r="I1054" s="47">
        <v>0</v>
      </c>
      <c r="J1054" s="47">
        <v>2604.7199999999998</v>
      </c>
      <c r="K1054" s="37">
        <f t="shared" si="203"/>
        <v>3875040</v>
      </c>
      <c r="L1054" s="44">
        <v>0</v>
      </c>
      <c r="M1054" s="44">
        <v>0</v>
      </c>
      <c r="N1054" s="44">
        <v>0</v>
      </c>
      <c r="O1054" s="47">
        <f>'[1]Прод. прилож'!$C$918</f>
        <v>3875040</v>
      </c>
      <c r="P1054" s="44">
        <f t="shared" si="200"/>
        <v>1378.5174064930168</v>
      </c>
      <c r="Q1054" s="50">
        <v>9673</v>
      </c>
      <c r="R1054" s="69" t="s">
        <v>95</v>
      </c>
      <c r="S1054" s="57"/>
    </row>
    <row r="1055" spans="1:207" s="16" customFormat="1" ht="25.15" customHeight="1" x14ac:dyDescent="0.25">
      <c r="A1055" s="69" t="s">
        <v>1711</v>
      </c>
      <c r="B1055" s="45" t="s">
        <v>671</v>
      </c>
      <c r="C1055" s="179">
        <v>1967</v>
      </c>
      <c r="D1055" s="179" t="s">
        <v>232</v>
      </c>
      <c r="E1055" s="179" t="s">
        <v>22</v>
      </c>
      <c r="F1055" s="72">
        <v>5</v>
      </c>
      <c r="G1055" s="72">
        <v>3</v>
      </c>
      <c r="H1055" s="47">
        <v>2622.76</v>
      </c>
      <c r="I1055" s="47">
        <v>861.6</v>
      </c>
      <c r="J1055" s="47">
        <v>1761.18</v>
      </c>
      <c r="K1055" s="37">
        <f t="shared" si="203"/>
        <v>18672499.130000003</v>
      </c>
      <c r="L1055" s="44">
        <v>0</v>
      </c>
      <c r="M1055" s="44">
        <v>0</v>
      </c>
      <c r="N1055" s="44">
        <v>0</v>
      </c>
      <c r="O1055" s="47">
        <f>'[1]Прод. прилож'!$C$1353</f>
        <v>18672499.130000003</v>
      </c>
      <c r="P1055" s="44">
        <f t="shared" si="200"/>
        <v>7119.4082302612524</v>
      </c>
      <c r="Q1055" s="50">
        <v>9673</v>
      </c>
      <c r="R1055" s="69" t="s">
        <v>96</v>
      </c>
      <c r="S1055" s="57"/>
    </row>
    <row r="1056" spans="1:207" s="16" customFormat="1" ht="25.15" customHeight="1" x14ac:dyDescent="0.25">
      <c r="A1056" s="69" t="s">
        <v>1712</v>
      </c>
      <c r="B1056" s="45" t="s">
        <v>672</v>
      </c>
      <c r="C1056" s="179">
        <v>1965</v>
      </c>
      <c r="D1056" s="179" t="s">
        <v>232</v>
      </c>
      <c r="E1056" s="58" t="s">
        <v>20</v>
      </c>
      <c r="F1056" s="72">
        <v>5</v>
      </c>
      <c r="G1056" s="72">
        <v>4</v>
      </c>
      <c r="H1056" s="47">
        <v>4101.5</v>
      </c>
      <c r="I1056" s="47">
        <v>1543.4</v>
      </c>
      <c r="J1056" s="47">
        <v>2558.1</v>
      </c>
      <c r="K1056" s="37">
        <f t="shared" si="203"/>
        <v>41521171.5</v>
      </c>
      <c r="L1056" s="44">
        <v>0</v>
      </c>
      <c r="M1056" s="44">
        <v>0</v>
      </c>
      <c r="N1056" s="44">
        <v>0</v>
      </c>
      <c r="O1056" s="47">
        <f>'[1]Прод. прилож'!$C$1354</f>
        <v>41521171.5</v>
      </c>
      <c r="P1056" s="44">
        <f t="shared" si="200"/>
        <v>10123.411312934293</v>
      </c>
      <c r="Q1056" s="50">
        <v>9673</v>
      </c>
      <c r="R1056" s="69" t="s">
        <v>96</v>
      </c>
      <c r="S1056" s="57"/>
    </row>
    <row r="1057" spans="1:207" s="16" customFormat="1" ht="25.15" customHeight="1" x14ac:dyDescent="0.25">
      <c r="A1057" s="69" t="s">
        <v>1713</v>
      </c>
      <c r="B1057" s="45" t="s">
        <v>673</v>
      </c>
      <c r="C1057" s="58">
        <v>1964</v>
      </c>
      <c r="D1057" s="179" t="s">
        <v>232</v>
      </c>
      <c r="E1057" s="58" t="s">
        <v>20</v>
      </c>
      <c r="F1057" s="72">
        <v>5</v>
      </c>
      <c r="G1057" s="72">
        <v>2</v>
      </c>
      <c r="H1057" s="47">
        <f>I1057+J1057</f>
        <v>1651.72</v>
      </c>
      <c r="I1057" s="47">
        <v>383</v>
      </c>
      <c r="J1057" s="47">
        <v>1268.72</v>
      </c>
      <c r="K1057" s="37">
        <f t="shared" si="203"/>
        <v>3665750</v>
      </c>
      <c r="L1057" s="44">
        <v>0</v>
      </c>
      <c r="M1057" s="44">
        <v>0</v>
      </c>
      <c r="N1057" s="44">
        <v>0</v>
      </c>
      <c r="O1057" s="47">
        <f>'[1]Прод. прилож'!$C$919</f>
        <v>3665750</v>
      </c>
      <c r="P1057" s="44">
        <f t="shared" si="200"/>
        <v>2219.3531591310875</v>
      </c>
      <c r="Q1057" s="50">
        <v>9673</v>
      </c>
      <c r="R1057" s="69" t="s">
        <v>95</v>
      </c>
      <c r="S1057" s="57"/>
    </row>
    <row r="1058" spans="1:207" s="16" customFormat="1" ht="25.15" customHeight="1" x14ac:dyDescent="0.25">
      <c r="A1058" s="69" t="s">
        <v>1714</v>
      </c>
      <c r="B1058" s="45" t="s">
        <v>674</v>
      </c>
      <c r="C1058" s="58">
        <v>1962</v>
      </c>
      <c r="D1058" s="179" t="s">
        <v>232</v>
      </c>
      <c r="E1058" s="58" t="s">
        <v>22</v>
      </c>
      <c r="F1058" s="72">
        <v>5</v>
      </c>
      <c r="G1058" s="72">
        <v>3</v>
      </c>
      <c r="H1058" s="47">
        <f>I1058+J1058</f>
        <v>2483.2600000000002</v>
      </c>
      <c r="I1058" s="47">
        <v>452.58</v>
      </c>
      <c r="J1058" s="47">
        <v>2030.68</v>
      </c>
      <c r="K1058" s="37">
        <f t="shared" si="203"/>
        <v>6696000</v>
      </c>
      <c r="L1058" s="44">
        <v>0</v>
      </c>
      <c r="M1058" s="44">
        <v>0</v>
      </c>
      <c r="N1058" s="44">
        <v>0</v>
      </c>
      <c r="O1058" s="47">
        <f>'[1]Прод. прилож'!$C$432</f>
        <v>6696000</v>
      </c>
      <c r="P1058" s="44">
        <f t="shared" si="200"/>
        <v>2696.4554657989897</v>
      </c>
      <c r="Q1058" s="50">
        <v>9673</v>
      </c>
      <c r="R1058" s="69" t="s">
        <v>94</v>
      </c>
      <c r="S1058" s="57"/>
    </row>
    <row r="1059" spans="1:207" s="16" customFormat="1" ht="25.15" customHeight="1" x14ac:dyDescent="0.25">
      <c r="A1059" s="69" t="s">
        <v>1715</v>
      </c>
      <c r="B1059" s="45" t="s">
        <v>1856</v>
      </c>
      <c r="C1059" s="179">
        <v>1968</v>
      </c>
      <c r="D1059" s="179" t="s">
        <v>232</v>
      </c>
      <c r="E1059" s="179" t="s">
        <v>372</v>
      </c>
      <c r="F1059" s="72">
        <v>5</v>
      </c>
      <c r="G1059" s="72">
        <v>2</v>
      </c>
      <c r="H1059" s="47">
        <v>2481.6999999999998</v>
      </c>
      <c r="I1059" s="47">
        <v>0</v>
      </c>
      <c r="J1059" s="47">
        <v>1812.95</v>
      </c>
      <c r="K1059" s="37">
        <f t="shared" si="203"/>
        <v>14727019.5</v>
      </c>
      <c r="L1059" s="44">
        <v>0</v>
      </c>
      <c r="M1059" s="44">
        <v>0</v>
      </c>
      <c r="N1059" s="44">
        <v>0</v>
      </c>
      <c r="O1059" s="47">
        <f>'[1]Прод. прилож'!$C$433</f>
        <v>14727019.5</v>
      </c>
      <c r="P1059" s="44">
        <f t="shared" si="200"/>
        <v>5934.2464842648187</v>
      </c>
      <c r="Q1059" s="50">
        <v>9673</v>
      </c>
      <c r="R1059" s="69" t="s">
        <v>94</v>
      </c>
      <c r="S1059" s="57"/>
    </row>
    <row r="1060" spans="1:207" s="16" customFormat="1" ht="25.15" customHeight="1" x14ac:dyDescent="0.25">
      <c r="A1060" s="69" t="s">
        <v>1716</v>
      </c>
      <c r="B1060" s="45" t="s">
        <v>675</v>
      </c>
      <c r="C1060" s="179">
        <v>1962</v>
      </c>
      <c r="D1060" s="179" t="s">
        <v>232</v>
      </c>
      <c r="E1060" s="179" t="s">
        <v>372</v>
      </c>
      <c r="F1060" s="72">
        <v>5</v>
      </c>
      <c r="G1060" s="72">
        <v>2</v>
      </c>
      <c r="H1060" s="47">
        <v>2042.3</v>
      </c>
      <c r="I1060" s="47">
        <v>528.20000000000005</v>
      </c>
      <c r="J1060" s="47">
        <v>1514.1</v>
      </c>
      <c r="K1060" s="37">
        <f t="shared" si="203"/>
        <v>4045500</v>
      </c>
      <c r="L1060" s="44">
        <v>0</v>
      </c>
      <c r="M1060" s="44">
        <v>0</v>
      </c>
      <c r="N1060" s="44">
        <v>0</v>
      </c>
      <c r="O1060" s="47">
        <f>'[1]Прод. прилож'!$C$434</f>
        <v>4045500</v>
      </c>
      <c r="P1060" s="44">
        <f t="shared" si="200"/>
        <v>1980.8549184742692</v>
      </c>
      <c r="Q1060" s="50">
        <v>9673</v>
      </c>
      <c r="R1060" s="69" t="s">
        <v>94</v>
      </c>
      <c r="S1060" s="57"/>
    </row>
    <row r="1061" spans="1:207" s="16" customFormat="1" ht="25.15" customHeight="1" x14ac:dyDescent="0.25">
      <c r="A1061" s="69" t="s">
        <v>1717</v>
      </c>
      <c r="B1061" s="45" t="s">
        <v>676</v>
      </c>
      <c r="C1061" s="179">
        <v>1962</v>
      </c>
      <c r="D1061" s="179" t="s">
        <v>232</v>
      </c>
      <c r="E1061" s="179" t="s">
        <v>372</v>
      </c>
      <c r="F1061" s="72">
        <v>5</v>
      </c>
      <c r="G1061" s="72">
        <v>4</v>
      </c>
      <c r="H1061" s="47">
        <v>4063</v>
      </c>
      <c r="I1061" s="47">
        <v>1090.7</v>
      </c>
      <c r="J1061" s="47">
        <v>2972.3</v>
      </c>
      <c r="K1061" s="37">
        <f t="shared" si="203"/>
        <v>23317760.189999998</v>
      </c>
      <c r="L1061" s="44">
        <v>0</v>
      </c>
      <c r="M1061" s="44">
        <v>0</v>
      </c>
      <c r="N1061" s="44">
        <v>0</v>
      </c>
      <c r="O1061" s="47">
        <f>'[1]Прод. прилож'!$C$435</f>
        <v>23317760.189999998</v>
      </c>
      <c r="P1061" s="44">
        <f t="shared" si="200"/>
        <v>5739.050009844942</v>
      </c>
      <c r="Q1061" s="50">
        <v>9673</v>
      </c>
      <c r="R1061" s="69" t="s">
        <v>94</v>
      </c>
      <c r="S1061" s="57"/>
    </row>
    <row r="1062" spans="1:207" s="16" customFormat="1" ht="25.15" customHeight="1" x14ac:dyDescent="0.25">
      <c r="A1062" s="69" t="s">
        <v>1718</v>
      </c>
      <c r="B1062" s="45" t="s">
        <v>2079</v>
      </c>
      <c r="C1062" s="72">
        <v>1960</v>
      </c>
      <c r="D1062" s="179" t="s">
        <v>232</v>
      </c>
      <c r="E1062" s="179" t="s">
        <v>20</v>
      </c>
      <c r="F1062" s="71">
        <v>5</v>
      </c>
      <c r="G1062" s="71">
        <v>10</v>
      </c>
      <c r="H1062" s="50">
        <v>15869.9</v>
      </c>
      <c r="I1062" s="50">
        <v>3139.7</v>
      </c>
      <c r="J1062" s="50">
        <v>10103.9</v>
      </c>
      <c r="K1062" s="37">
        <f t="shared" si="203"/>
        <v>7411243.2999999998</v>
      </c>
      <c r="L1062" s="47">
        <v>0</v>
      </c>
      <c r="M1062" s="47">
        <v>0</v>
      </c>
      <c r="N1062" s="47">
        <v>0</v>
      </c>
      <c r="O1062" s="44">
        <f>'[1]Прод. прилож'!$C$437</f>
        <v>7411243.2999999998</v>
      </c>
      <c r="P1062" s="50">
        <f t="shared" si="200"/>
        <v>467</v>
      </c>
      <c r="Q1062" s="37">
        <v>9673</v>
      </c>
      <c r="R1062" s="70" t="s">
        <v>94</v>
      </c>
      <c r="S1062" s="121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20"/>
      <c r="AV1062" s="120"/>
      <c r="AW1062" s="120"/>
      <c r="AX1062" s="120"/>
      <c r="AY1062" s="120"/>
      <c r="AZ1062" s="120"/>
      <c r="BA1062" s="120"/>
      <c r="BB1062" s="120"/>
      <c r="BC1062" s="120"/>
      <c r="BD1062" s="120"/>
      <c r="BE1062" s="120"/>
      <c r="BF1062" s="120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20"/>
      <c r="BS1062" s="120"/>
      <c r="BT1062" s="120"/>
      <c r="BU1062" s="120"/>
      <c r="BV1062" s="120"/>
      <c r="BW1062" s="120"/>
      <c r="BX1062" s="120"/>
      <c r="BY1062" s="120"/>
      <c r="BZ1062" s="120"/>
      <c r="CA1062" s="120"/>
      <c r="CB1062" s="120"/>
      <c r="CC1062" s="120"/>
      <c r="CD1062" s="120"/>
      <c r="CE1062" s="120"/>
      <c r="CF1062" s="120"/>
      <c r="CG1062" s="120"/>
      <c r="CH1062" s="120"/>
      <c r="CI1062" s="120"/>
      <c r="CJ1062" s="120"/>
      <c r="CK1062" s="120"/>
      <c r="CL1062" s="120"/>
      <c r="CM1062" s="120"/>
      <c r="CN1062" s="120"/>
      <c r="CO1062" s="120"/>
      <c r="CP1062" s="120"/>
      <c r="CQ1062" s="120"/>
      <c r="CR1062" s="120"/>
      <c r="CS1062" s="120"/>
      <c r="CT1062" s="120"/>
      <c r="CU1062" s="120"/>
      <c r="CV1062" s="120"/>
      <c r="CW1062" s="120"/>
      <c r="CX1062" s="120"/>
      <c r="CY1062" s="120"/>
      <c r="CZ1062" s="120"/>
      <c r="DA1062" s="120"/>
      <c r="DB1062" s="120"/>
      <c r="DC1062" s="120"/>
      <c r="DD1062" s="120"/>
      <c r="DE1062" s="120"/>
      <c r="DF1062" s="120"/>
      <c r="DG1062" s="120"/>
      <c r="DH1062" s="120"/>
      <c r="DI1062" s="120"/>
      <c r="DJ1062" s="120"/>
      <c r="DK1062" s="120"/>
      <c r="DL1062" s="120"/>
      <c r="DM1062" s="120"/>
      <c r="DN1062" s="120"/>
      <c r="DO1062" s="120"/>
      <c r="DP1062" s="120"/>
      <c r="DQ1062" s="120"/>
      <c r="DR1062" s="120"/>
      <c r="DS1062" s="120"/>
      <c r="DT1062" s="120"/>
      <c r="DU1062" s="120"/>
      <c r="DV1062" s="120"/>
      <c r="DW1062" s="120"/>
      <c r="DX1062" s="120"/>
      <c r="DY1062" s="120"/>
      <c r="DZ1062" s="120"/>
      <c r="EA1062" s="120"/>
      <c r="EB1062" s="120"/>
      <c r="EC1062" s="120"/>
      <c r="ED1062" s="120"/>
      <c r="EE1062" s="120"/>
      <c r="EF1062" s="120"/>
      <c r="EG1062" s="120"/>
      <c r="EH1062" s="120"/>
      <c r="EI1062" s="120"/>
      <c r="EJ1062" s="120"/>
      <c r="EK1062" s="120"/>
      <c r="EL1062" s="120"/>
      <c r="EM1062" s="120"/>
      <c r="EN1062" s="120"/>
      <c r="EO1062" s="120"/>
      <c r="EP1062" s="120"/>
      <c r="EQ1062" s="120"/>
      <c r="ER1062" s="120"/>
      <c r="ES1062" s="120"/>
      <c r="ET1062" s="120"/>
      <c r="EU1062" s="120"/>
      <c r="EV1062" s="120"/>
      <c r="EW1062" s="120"/>
      <c r="EX1062" s="120"/>
      <c r="EY1062" s="120"/>
      <c r="EZ1062" s="120"/>
      <c r="FA1062" s="120"/>
      <c r="FB1062" s="120"/>
      <c r="FC1062" s="120"/>
      <c r="FD1062" s="120"/>
      <c r="FE1062" s="120"/>
      <c r="FF1062" s="120"/>
      <c r="FG1062" s="120"/>
      <c r="FH1062" s="120"/>
      <c r="FI1062" s="120"/>
      <c r="FJ1062" s="120"/>
      <c r="FK1062" s="120"/>
      <c r="FL1062" s="120"/>
      <c r="FM1062" s="120"/>
      <c r="FN1062" s="120"/>
      <c r="FO1062" s="120"/>
      <c r="FP1062" s="120"/>
      <c r="FQ1062" s="120"/>
      <c r="FR1062" s="120"/>
      <c r="FS1062" s="120"/>
      <c r="FT1062" s="120"/>
      <c r="FU1062" s="120"/>
      <c r="FV1062" s="120"/>
      <c r="FW1062" s="120"/>
      <c r="FX1062" s="120"/>
      <c r="FY1062" s="120"/>
      <c r="FZ1062" s="120"/>
      <c r="GA1062" s="120"/>
      <c r="GB1062" s="120"/>
      <c r="GC1062" s="120"/>
      <c r="GD1062" s="120"/>
      <c r="GE1062" s="120"/>
      <c r="GF1062" s="120"/>
      <c r="GG1062" s="120"/>
      <c r="GH1062" s="120"/>
      <c r="GI1062" s="120"/>
      <c r="GJ1062" s="120"/>
      <c r="GK1062" s="120"/>
      <c r="GL1062" s="120"/>
      <c r="GM1062" s="120"/>
      <c r="GN1062" s="120"/>
      <c r="GO1062" s="120"/>
      <c r="GP1062" s="120"/>
      <c r="GQ1062" s="120"/>
      <c r="GR1062" s="120"/>
      <c r="GS1062" s="120"/>
      <c r="GT1062" s="120"/>
      <c r="GU1062" s="120"/>
      <c r="GV1062" s="120"/>
      <c r="GW1062" s="120"/>
      <c r="GX1062" s="120"/>
      <c r="GY1062" s="120"/>
    </row>
    <row r="1063" spans="1:207" s="16" customFormat="1" ht="25.15" customHeight="1" x14ac:dyDescent="0.25">
      <c r="A1063" s="69" t="s">
        <v>1719</v>
      </c>
      <c r="B1063" s="148" t="s">
        <v>2069</v>
      </c>
      <c r="C1063" s="69">
        <v>1958</v>
      </c>
      <c r="D1063" s="132" t="s">
        <v>232</v>
      </c>
      <c r="E1063" s="132" t="s">
        <v>20</v>
      </c>
      <c r="F1063" s="134">
        <v>2</v>
      </c>
      <c r="G1063" s="134">
        <v>2</v>
      </c>
      <c r="H1063" s="50">
        <v>281.91000000000003</v>
      </c>
      <c r="I1063" s="50">
        <v>0</v>
      </c>
      <c r="J1063" s="50">
        <v>281.91000000000003</v>
      </c>
      <c r="K1063" s="37">
        <f t="shared" si="203"/>
        <v>2170000</v>
      </c>
      <c r="L1063" s="47">
        <v>0</v>
      </c>
      <c r="M1063" s="47">
        <v>0</v>
      </c>
      <c r="N1063" s="47">
        <v>0</v>
      </c>
      <c r="O1063" s="44">
        <f>'[1]Прод. прилож'!$C$438</f>
        <v>2170000</v>
      </c>
      <c r="P1063" s="50">
        <f>K1063/[3]Прилож!H779</f>
        <v>7697.4921074101658</v>
      </c>
      <c r="Q1063" s="37">
        <v>9673</v>
      </c>
      <c r="R1063" s="70" t="s">
        <v>94</v>
      </c>
      <c r="S1063" s="121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20"/>
      <c r="AV1063" s="120"/>
      <c r="AW1063" s="120"/>
      <c r="AX1063" s="120"/>
      <c r="AY1063" s="120"/>
      <c r="AZ1063" s="120"/>
      <c r="BA1063" s="120"/>
      <c r="BB1063" s="120"/>
      <c r="BC1063" s="120"/>
      <c r="BD1063" s="120"/>
      <c r="BE1063" s="120"/>
      <c r="BF1063" s="120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20"/>
      <c r="BS1063" s="120"/>
      <c r="BT1063" s="120"/>
      <c r="BU1063" s="120"/>
      <c r="BV1063" s="120"/>
      <c r="BW1063" s="120"/>
      <c r="BX1063" s="120"/>
      <c r="BY1063" s="120"/>
      <c r="BZ1063" s="120"/>
      <c r="CA1063" s="120"/>
      <c r="CB1063" s="120"/>
      <c r="CC1063" s="120"/>
      <c r="CD1063" s="120"/>
      <c r="CE1063" s="120"/>
      <c r="CF1063" s="120"/>
      <c r="CG1063" s="120"/>
      <c r="CH1063" s="120"/>
      <c r="CI1063" s="120"/>
      <c r="CJ1063" s="120"/>
      <c r="CK1063" s="120"/>
      <c r="CL1063" s="120"/>
      <c r="CM1063" s="120"/>
      <c r="CN1063" s="120"/>
      <c r="CO1063" s="120"/>
      <c r="CP1063" s="120"/>
      <c r="CQ1063" s="120"/>
      <c r="CR1063" s="120"/>
      <c r="CS1063" s="120"/>
      <c r="CT1063" s="120"/>
      <c r="CU1063" s="120"/>
      <c r="CV1063" s="120"/>
      <c r="CW1063" s="120"/>
      <c r="CX1063" s="120"/>
      <c r="CY1063" s="120"/>
      <c r="CZ1063" s="120"/>
      <c r="DA1063" s="120"/>
      <c r="DB1063" s="120"/>
      <c r="DC1063" s="120"/>
      <c r="DD1063" s="120"/>
      <c r="DE1063" s="120"/>
      <c r="DF1063" s="120"/>
      <c r="DG1063" s="120"/>
      <c r="DH1063" s="120"/>
      <c r="DI1063" s="120"/>
      <c r="DJ1063" s="120"/>
      <c r="DK1063" s="120"/>
      <c r="DL1063" s="120"/>
      <c r="DM1063" s="120"/>
      <c r="DN1063" s="120"/>
      <c r="DO1063" s="120"/>
      <c r="DP1063" s="120"/>
      <c r="DQ1063" s="120"/>
      <c r="DR1063" s="120"/>
      <c r="DS1063" s="120"/>
      <c r="DT1063" s="120"/>
      <c r="DU1063" s="120"/>
      <c r="DV1063" s="120"/>
      <c r="DW1063" s="120"/>
      <c r="DX1063" s="120"/>
      <c r="DY1063" s="120"/>
      <c r="DZ1063" s="120"/>
      <c r="EA1063" s="120"/>
      <c r="EB1063" s="120"/>
      <c r="EC1063" s="120"/>
      <c r="ED1063" s="120"/>
      <c r="EE1063" s="120"/>
      <c r="EF1063" s="120"/>
      <c r="EG1063" s="120"/>
      <c r="EH1063" s="120"/>
      <c r="EI1063" s="120"/>
      <c r="EJ1063" s="120"/>
      <c r="EK1063" s="120"/>
      <c r="EL1063" s="120"/>
      <c r="EM1063" s="120"/>
      <c r="EN1063" s="120"/>
      <c r="EO1063" s="120"/>
      <c r="EP1063" s="120"/>
      <c r="EQ1063" s="120"/>
      <c r="ER1063" s="120"/>
      <c r="ES1063" s="120"/>
      <c r="ET1063" s="120"/>
      <c r="EU1063" s="120"/>
      <c r="EV1063" s="120"/>
      <c r="EW1063" s="120"/>
      <c r="EX1063" s="120"/>
      <c r="EY1063" s="120"/>
      <c r="EZ1063" s="120"/>
      <c r="FA1063" s="120"/>
      <c r="FB1063" s="120"/>
      <c r="FC1063" s="120"/>
      <c r="FD1063" s="120"/>
      <c r="FE1063" s="120"/>
      <c r="FF1063" s="120"/>
      <c r="FG1063" s="120"/>
      <c r="FH1063" s="120"/>
      <c r="FI1063" s="120"/>
      <c r="FJ1063" s="120"/>
      <c r="FK1063" s="120"/>
      <c r="FL1063" s="120"/>
      <c r="FM1063" s="120"/>
      <c r="FN1063" s="120"/>
      <c r="FO1063" s="120"/>
      <c r="FP1063" s="120"/>
      <c r="FQ1063" s="120"/>
      <c r="FR1063" s="120"/>
      <c r="FS1063" s="120"/>
      <c r="FT1063" s="120"/>
      <c r="FU1063" s="120"/>
      <c r="FV1063" s="120"/>
      <c r="FW1063" s="120"/>
      <c r="FX1063" s="120"/>
      <c r="FY1063" s="120"/>
      <c r="FZ1063" s="120"/>
      <c r="GA1063" s="120"/>
      <c r="GB1063" s="120"/>
      <c r="GC1063" s="120"/>
      <c r="GD1063" s="120"/>
      <c r="GE1063" s="120"/>
      <c r="GF1063" s="120"/>
      <c r="GG1063" s="120"/>
      <c r="GH1063" s="120"/>
      <c r="GI1063" s="120"/>
      <c r="GJ1063" s="120"/>
      <c r="GK1063" s="120"/>
      <c r="GL1063" s="120"/>
      <c r="GM1063" s="120"/>
      <c r="GN1063" s="120"/>
      <c r="GO1063" s="120"/>
      <c r="GP1063" s="120"/>
      <c r="GQ1063" s="120"/>
      <c r="GR1063" s="120"/>
      <c r="GS1063" s="120"/>
      <c r="GT1063" s="120"/>
      <c r="GU1063" s="120"/>
      <c r="GV1063" s="120"/>
      <c r="GW1063" s="120"/>
      <c r="GX1063" s="120"/>
      <c r="GY1063" s="120"/>
    </row>
    <row r="1064" spans="1:207" s="16" customFormat="1" ht="25.15" customHeight="1" x14ac:dyDescent="0.25">
      <c r="A1064" s="69" t="s">
        <v>1720</v>
      </c>
      <c r="B1064" s="45" t="s">
        <v>677</v>
      </c>
      <c r="C1064" s="58">
        <v>1962</v>
      </c>
      <c r="D1064" s="179" t="s">
        <v>232</v>
      </c>
      <c r="E1064" s="58" t="s">
        <v>20</v>
      </c>
      <c r="F1064" s="77">
        <v>5</v>
      </c>
      <c r="G1064" s="77">
        <v>2</v>
      </c>
      <c r="H1064" s="47">
        <f t="shared" ref="H1064:H1074" si="204">I1064+J1064</f>
        <v>1615.08</v>
      </c>
      <c r="I1064" s="47">
        <v>72</v>
      </c>
      <c r="J1064" s="47">
        <v>1543.08</v>
      </c>
      <c r="K1064" s="37">
        <f t="shared" si="203"/>
        <v>3827725</v>
      </c>
      <c r="L1064" s="44">
        <v>0</v>
      </c>
      <c r="M1064" s="44">
        <v>0</v>
      </c>
      <c r="N1064" s="44">
        <v>0</v>
      </c>
      <c r="O1064" s="47">
        <f>'[1]Прод. прилож'!$C$439</f>
        <v>3827725</v>
      </c>
      <c r="P1064" s="44">
        <f t="shared" ref="P1064:P1089" si="205">K1064/H1064</f>
        <v>2369.9909602001139</v>
      </c>
      <c r="Q1064" s="50">
        <v>9673</v>
      </c>
      <c r="R1064" s="69" t="s">
        <v>94</v>
      </c>
      <c r="S1064" s="57"/>
    </row>
    <row r="1065" spans="1:207" s="16" customFormat="1" ht="25.15" customHeight="1" x14ac:dyDescent="0.25">
      <c r="A1065" s="69" t="s">
        <v>1721</v>
      </c>
      <c r="B1065" s="45" t="s">
        <v>678</v>
      </c>
      <c r="C1065" s="58">
        <v>1962</v>
      </c>
      <c r="D1065" s="179" t="s">
        <v>232</v>
      </c>
      <c r="E1065" s="58" t="s">
        <v>20</v>
      </c>
      <c r="F1065" s="77">
        <v>5</v>
      </c>
      <c r="G1065" s="77">
        <v>2</v>
      </c>
      <c r="H1065" s="47">
        <f t="shared" si="204"/>
        <v>1621.73</v>
      </c>
      <c r="I1065" s="47">
        <v>72.400000000000006</v>
      </c>
      <c r="J1065" s="47">
        <v>1549.33</v>
      </c>
      <c r="K1065" s="37">
        <f t="shared" si="203"/>
        <v>3924600</v>
      </c>
      <c r="L1065" s="44">
        <v>0</v>
      </c>
      <c r="M1065" s="44">
        <v>0</v>
      </c>
      <c r="N1065" s="44">
        <v>0</v>
      </c>
      <c r="O1065" s="47">
        <f>'[1]Прод. прилож'!$C$440</f>
        <v>3924600</v>
      </c>
      <c r="P1065" s="44">
        <f t="shared" si="205"/>
        <v>2420.0082627811039</v>
      </c>
      <c r="Q1065" s="50">
        <v>9673</v>
      </c>
      <c r="R1065" s="69" t="s">
        <v>94</v>
      </c>
      <c r="S1065" s="57"/>
    </row>
    <row r="1066" spans="1:207" s="16" customFormat="1" ht="25.15" customHeight="1" x14ac:dyDescent="0.25">
      <c r="A1066" s="69" t="s">
        <v>1722</v>
      </c>
      <c r="B1066" s="45" t="s">
        <v>679</v>
      </c>
      <c r="C1066" s="58">
        <v>1963</v>
      </c>
      <c r="D1066" s="179" t="s">
        <v>232</v>
      </c>
      <c r="E1066" s="179" t="s">
        <v>22</v>
      </c>
      <c r="F1066" s="77">
        <v>5</v>
      </c>
      <c r="G1066" s="77">
        <v>4</v>
      </c>
      <c r="H1066" s="47">
        <f t="shared" si="204"/>
        <v>3552.17</v>
      </c>
      <c r="I1066" s="47">
        <v>0</v>
      </c>
      <c r="J1066" s="47">
        <v>3552.17</v>
      </c>
      <c r="K1066" s="37">
        <f t="shared" si="203"/>
        <v>4769280</v>
      </c>
      <c r="L1066" s="44">
        <v>0</v>
      </c>
      <c r="M1066" s="44">
        <v>0</v>
      </c>
      <c r="N1066" s="44">
        <v>0</v>
      </c>
      <c r="O1066" s="47">
        <f>'[1]Прод. прилож'!$C$920</f>
        <v>4769280</v>
      </c>
      <c r="P1066" s="44">
        <f t="shared" si="205"/>
        <v>1342.6384435429611</v>
      </c>
      <c r="Q1066" s="50">
        <v>9673</v>
      </c>
      <c r="R1066" s="69" t="s">
        <v>95</v>
      </c>
      <c r="S1066" s="57"/>
    </row>
    <row r="1067" spans="1:207" s="16" customFormat="1" ht="25.15" customHeight="1" x14ac:dyDescent="0.25">
      <c r="A1067" s="69" t="s">
        <v>1723</v>
      </c>
      <c r="B1067" s="45" t="s">
        <v>680</v>
      </c>
      <c r="C1067" s="58">
        <v>1963</v>
      </c>
      <c r="D1067" s="179" t="s">
        <v>232</v>
      </c>
      <c r="E1067" s="179" t="s">
        <v>22</v>
      </c>
      <c r="F1067" s="77">
        <v>5</v>
      </c>
      <c r="G1067" s="77">
        <v>4</v>
      </c>
      <c r="H1067" s="47">
        <f t="shared" si="204"/>
        <v>3553.03</v>
      </c>
      <c r="I1067" s="47">
        <v>0</v>
      </c>
      <c r="J1067" s="47">
        <v>3553.03</v>
      </c>
      <c r="K1067" s="37">
        <f t="shared" si="203"/>
        <v>4769280</v>
      </c>
      <c r="L1067" s="44">
        <v>0</v>
      </c>
      <c r="M1067" s="44">
        <v>0</v>
      </c>
      <c r="N1067" s="44">
        <v>0</v>
      </c>
      <c r="O1067" s="47">
        <f>'[1]Прод. прилож'!$C$921</f>
        <v>4769280</v>
      </c>
      <c r="P1067" s="44">
        <f t="shared" si="205"/>
        <v>1342.3134620309988</v>
      </c>
      <c r="Q1067" s="50">
        <v>9673</v>
      </c>
      <c r="R1067" s="69" t="s">
        <v>95</v>
      </c>
      <c r="S1067" s="57"/>
    </row>
    <row r="1068" spans="1:207" s="16" customFormat="1" ht="25.15" customHeight="1" x14ac:dyDescent="0.25">
      <c r="A1068" s="69" t="s">
        <v>1724</v>
      </c>
      <c r="B1068" s="45" t="s">
        <v>681</v>
      </c>
      <c r="C1068" s="58">
        <v>1966</v>
      </c>
      <c r="D1068" s="179" t="s">
        <v>232</v>
      </c>
      <c r="E1068" s="58" t="s">
        <v>20</v>
      </c>
      <c r="F1068" s="77">
        <v>5</v>
      </c>
      <c r="G1068" s="77">
        <v>2</v>
      </c>
      <c r="H1068" s="47">
        <f t="shared" si="204"/>
        <v>1628.7800000000002</v>
      </c>
      <c r="I1068" s="47">
        <v>78.400000000000006</v>
      </c>
      <c r="J1068" s="47">
        <v>1550.38</v>
      </c>
      <c r="K1068" s="37">
        <f t="shared" si="203"/>
        <v>2185920</v>
      </c>
      <c r="L1068" s="44">
        <v>0</v>
      </c>
      <c r="M1068" s="44">
        <v>0</v>
      </c>
      <c r="N1068" s="44">
        <v>0</v>
      </c>
      <c r="O1068" s="47">
        <f>'[1]Прод. прилож'!$C$1355</f>
        <v>2185920</v>
      </c>
      <c r="P1068" s="44">
        <f t="shared" si="205"/>
        <v>1342.0597011259961</v>
      </c>
      <c r="Q1068" s="50">
        <v>9673</v>
      </c>
      <c r="R1068" s="69" t="s">
        <v>96</v>
      </c>
      <c r="S1068" s="57"/>
    </row>
    <row r="1069" spans="1:207" s="16" customFormat="1" ht="25.15" customHeight="1" x14ac:dyDescent="0.25">
      <c r="A1069" s="69" t="s">
        <v>1725</v>
      </c>
      <c r="B1069" s="45" t="s">
        <v>682</v>
      </c>
      <c r="C1069" s="58">
        <v>1964</v>
      </c>
      <c r="D1069" s="179" t="s">
        <v>232</v>
      </c>
      <c r="E1069" s="58" t="s">
        <v>22</v>
      </c>
      <c r="F1069" s="77">
        <v>5</v>
      </c>
      <c r="G1069" s="77">
        <v>4</v>
      </c>
      <c r="H1069" s="47">
        <f t="shared" si="204"/>
        <v>35259.199999999997</v>
      </c>
      <c r="I1069" s="47">
        <v>0</v>
      </c>
      <c r="J1069" s="47">
        <v>35259.199999999997</v>
      </c>
      <c r="K1069" s="37">
        <f t="shared" si="203"/>
        <v>4769280</v>
      </c>
      <c r="L1069" s="44">
        <v>0</v>
      </c>
      <c r="M1069" s="44">
        <v>0</v>
      </c>
      <c r="N1069" s="44">
        <v>0</v>
      </c>
      <c r="O1069" s="47">
        <f>'[1]Прод. прилож'!$C$922</f>
        <v>4769280</v>
      </c>
      <c r="P1069" s="44">
        <f t="shared" si="205"/>
        <v>135.26342061079094</v>
      </c>
      <c r="Q1069" s="50">
        <v>9673</v>
      </c>
      <c r="R1069" s="69" t="s">
        <v>95</v>
      </c>
      <c r="S1069" s="57"/>
    </row>
    <row r="1070" spans="1:207" s="16" customFormat="1" ht="25.15" customHeight="1" x14ac:dyDescent="0.25">
      <c r="A1070" s="69" t="s">
        <v>1726</v>
      </c>
      <c r="B1070" s="45" t="s">
        <v>683</v>
      </c>
      <c r="C1070" s="58">
        <v>1965</v>
      </c>
      <c r="D1070" s="179" t="s">
        <v>232</v>
      </c>
      <c r="E1070" s="58" t="s">
        <v>22</v>
      </c>
      <c r="F1070" s="77">
        <v>5</v>
      </c>
      <c r="G1070" s="77">
        <v>4</v>
      </c>
      <c r="H1070" s="47">
        <f t="shared" si="204"/>
        <v>3551.82</v>
      </c>
      <c r="I1070" s="47">
        <v>0</v>
      </c>
      <c r="J1070" s="47">
        <v>3551.82</v>
      </c>
      <c r="K1070" s="37">
        <f t="shared" si="203"/>
        <v>4769280</v>
      </c>
      <c r="L1070" s="44">
        <v>0</v>
      </c>
      <c r="M1070" s="44">
        <v>0</v>
      </c>
      <c r="N1070" s="44">
        <v>0</v>
      </c>
      <c r="O1070" s="47">
        <f>'[1]Прод. прилож'!$C$1356</f>
        <v>4769280</v>
      </c>
      <c r="P1070" s="44">
        <f t="shared" si="205"/>
        <v>1342.7707485176613</v>
      </c>
      <c r="Q1070" s="50">
        <v>9673</v>
      </c>
      <c r="R1070" s="69" t="s">
        <v>96</v>
      </c>
      <c r="S1070" s="57"/>
    </row>
    <row r="1071" spans="1:207" s="16" customFormat="1" ht="25.15" customHeight="1" x14ac:dyDescent="0.25">
      <c r="A1071" s="69" t="s">
        <v>1727</v>
      </c>
      <c r="B1071" s="45" t="s">
        <v>684</v>
      </c>
      <c r="C1071" s="58">
        <v>1965</v>
      </c>
      <c r="D1071" s="179" t="s">
        <v>232</v>
      </c>
      <c r="E1071" s="58" t="s">
        <v>22</v>
      </c>
      <c r="F1071" s="77">
        <v>5</v>
      </c>
      <c r="G1071" s="77">
        <v>4</v>
      </c>
      <c r="H1071" s="47">
        <f t="shared" si="204"/>
        <v>3557.48</v>
      </c>
      <c r="I1071" s="47">
        <v>0</v>
      </c>
      <c r="J1071" s="47">
        <v>3557.48</v>
      </c>
      <c r="K1071" s="37">
        <f t="shared" si="203"/>
        <v>4769280</v>
      </c>
      <c r="L1071" s="44">
        <v>0</v>
      </c>
      <c r="M1071" s="44">
        <v>0</v>
      </c>
      <c r="N1071" s="44">
        <v>0</v>
      </c>
      <c r="O1071" s="47">
        <f>'[1]Прод. прилож'!$C$1357</f>
        <v>4769280</v>
      </c>
      <c r="P1071" s="44">
        <f t="shared" si="205"/>
        <v>1340.6343816409369</v>
      </c>
      <c r="Q1071" s="50">
        <v>9673</v>
      </c>
      <c r="R1071" s="69" t="s">
        <v>96</v>
      </c>
      <c r="S1071" s="57"/>
    </row>
    <row r="1072" spans="1:207" s="16" customFormat="1" ht="25.15" customHeight="1" x14ac:dyDescent="0.25">
      <c r="A1072" s="69" t="s">
        <v>1728</v>
      </c>
      <c r="B1072" s="45" t="s">
        <v>685</v>
      </c>
      <c r="C1072" s="58">
        <v>1962</v>
      </c>
      <c r="D1072" s="179" t="s">
        <v>232</v>
      </c>
      <c r="E1072" s="58" t="s">
        <v>20</v>
      </c>
      <c r="F1072" s="77">
        <v>4</v>
      </c>
      <c r="G1072" s="77">
        <v>4</v>
      </c>
      <c r="H1072" s="47">
        <f t="shared" si="204"/>
        <v>2566.4499999999998</v>
      </c>
      <c r="I1072" s="47">
        <v>0</v>
      </c>
      <c r="J1072" s="47">
        <v>2566.4499999999998</v>
      </c>
      <c r="K1072" s="37">
        <f t="shared" si="203"/>
        <v>7440000</v>
      </c>
      <c r="L1072" s="44">
        <v>0</v>
      </c>
      <c r="M1072" s="44">
        <v>0</v>
      </c>
      <c r="N1072" s="44">
        <v>0</v>
      </c>
      <c r="O1072" s="47">
        <f>'[1]Прод. прилож'!$C$441</f>
        <v>7440000</v>
      </c>
      <c r="P1072" s="44">
        <f t="shared" si="205"/>
        <v>2898.9460149233378</v>
      </c>
      <c r="Q1072" s="50">
        <v>9673</v>
      </c>
      <c r="R1072" s="69" t="s">
        <v>94</v>
      </c>
      <c r="S1072" s="57"/>
    </row>
    <row r="1073" spans="1:207" s="16" customFormat="1" ht="25.15" customHeight="1" x14ac:dyDescent="0.25">
      <c r="A1073" s="69" t="s">
        <v>1729</v>
      </c>
      <c r="B1073" s="45" t="s">
        <v>686</v>
      </c>
      <c r="C1073" s="58">
        <v>1963</v>
      </c>
      <c r="D1073" s="179" t="s">
        <v>232</v>
      </c>
      <c r="E1073" s="179" t="s">
        <v>22</v>
      </c>
      <c r="F1073" s="77">
        <v>5</v>
      </c>
      <c r="G1073" s="77">
        <v>4</v>
      </c>
      <c r="H1073" s="47">
        <f t="shared" si="204"/>
        <v>3557.43</v>
      </c>
      <c r="I1073" s="47">
        <v>0</v>
      </c>
      <c r="J1073" s="47">
        <v>3557.43</v>
      </c>
      <c r="K1073" s="37">
        <f t="shared" si="203"/>
        <v>4769280</v>
      </c>
      <c r="L1073" s="44">
        <v>0</v>
      </c>
      <c r="M1073" s="44">
        <v>0</v>
      </c>
      <c r="N1073" s="44">
        <v>0</v>
      </c>
      <c r="O1073" s="47">
        <f>'[1]Прод. прилож'!$C$923</f>
        <v>4769280</v>
      </c>
      <c r="P1073" s="44">
        <f t="shared" si="205"/>
        <v>1340.6532243782731</v>
      </c>
      <c r="Q1073" s="50">
        <v>9673</v>
      </c>
      <c r="R1073" s="69" t="s">
        <v>95</v>
      </c>
      <c r="S1073" s="57"/>
    </row>
    <row r="1074" spans="1:207" s="16" customFormat="1" ht="25.15" customHeight="1" x14ac:dyDescent="0.25">
      <c r="A1074" s="69" t="s">
        <v>1730</v>
      </c>
      <c r="B1074" s="45" t="s">
        <v>687</v>
      </c>
      <c r="C1074" s="58">
        <v>1963</v>
      </c>
      <c r="D1074" s="179" t="s">
        <v>232</v>
      </c>
      <c r="E1074" s="179" t="s">
        <v>22</v>
      </c>
      <c r="F1074" s="77">
        <v>5</v>
      </c>
      <c r="G1074" s="77">
        <v>4</v>
      </c>
      <c r="H1074" s="47">
        <f t="shared" si="204"/>
        <v>3563.78</v>
      </c>
      <c r="I1074" s="47">
        <v>0</v>
      </c>
      <c r="J1074" s="47">
        <v>3563.78</v>
      </c>
      <c r="K1074" s="37">
        <f t="shared" si="203"/>
        <v>4769280</v>
      </c>
      <c r="L1074" s="44">
        <v>0</v>
      </c>
      <c r="M1074" s="44">
        <v>0</v>
      </c>
      <c r="N1074" s="44">
        <v>0</v>
      </c>
      <c r="O1074" s="47">
        <f>'[1]Прод. прилож'!$C$924</f>
        <v>4769280</v>
      </c>
      <c r="P1074" s="44">
        <f t="shared" si="205"/>
        <v>1338.2644270970711</v>
      </c>
      <c r="Q1074" s="50">
        <v>9673</v>
      </c>
      <c r="R1074" s="69" t="s">
        <v>95</v>
      </c>
      <c r="S1074" s="57"/>
    </row>
    <row r="1075" spans="1:207" s="16" customFormat="1" ht="25.15" customHeight="1" x14ac:dyDescent="0.25">
      <c r="A1075" s="69" t="s">
        <v>1731</v>
      </c>
      <c r="B1075" s="45" t="s">
        <v>2070</v>
      </c>
      <c r="C1075" s="72">
        <v>1956</v>
      </c>
      <c r="D1075" s="179" t="s">
        <v>232</v>
      </c>
      <c r="E1075" s="179" t="s">
        <v>20</v>
      </c>
      <c r="F1075" s="71">
        <v>5</v>
      </c>
      <c r="G1075" s="71">
        <v>6</v>
      </c>
      <c r="H1075" s="50">
        <v>4863</v>
      </c>
      <c r="I1075" s="50">
        <v>504</v>
      </c>
      <c r="J1075" s="50">
        <v>4359</v>
      </c>
      <c r="K1075" s="37">
        <f t="shared" si="203"/>
        <v>18749605</v>
      </c>
      <c r="L1075" s="47">
        <v>0</v>
      </c>
      <c r="M1075" s="47">
        <v>0</v>
      </c>
      <c r="N1075" s="47">
        <v>0</v>
      </c>
      <c r="O1075" s="44">
        <f>'[1]Прод. прилож'!$C$442</f>
        <v>18749605</v>
      </c>
      <c r="P1075" s="50">
        <f t="shared" si="205"/>
        <v>3855.5634382068683</v>
      </c>
      <c r="Q1075" s="37">
        <v>9673</v>
      </c>
      <c r="R1075" s="70" t="s">
        <v>94</v>
      </c>
      <c r="S1075" s="121" t="s">
        <v>1909</v>
      </c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20"/>
      <c r="AV1075" s="120"/>
      <c r="AW1075" s="120"/>
      <c r="AX1075" s="120"/>
      <c r="AY1075" s="120"/>
      <c r="AZ1075" s="120"/>
      <c r="BA1075" s="120"/>
      <c r="BB1075" s="120"/>
      <c r="BC1075" s="120"/>
      <c r="BD1075" s="120"/>
      <c r="BE1075" s="120"/>
      <c r="BF1075" s="120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20"/>
      <c r="BS1075" s="120"/>
      <c r="BT1075" s="120"/>
      <c r="BU1075" s="120"/>
      <c r="BV1075" s="120"/>
      <c r="BW1075" s="120"/>
      <c r="BX1075" s="120"/>
      <c r="BY1075" s="120"/>
      <c r="BZ1075" s="120"/>
      <c r="CA1075" s="120"/>
      <c r="CB1075" s="120"/>
      <c r="CC1075" s="120"/>
      <c r="CD1075" s="120"/>
      <c r="CE1075" s="120"/>
      <c r="CF1075" s="120"/>
      <c r="CG1075" s="120"/>
      <c r="CH1075" s="120"/>
      <c r="CI1075" s="120"/>
      <c r="CJ1075" s="120"/>
      <c r="CK1075" s="120"/>
      <c r="CL1075" s="120"/>
      <c r="CM1075" s="120"/>
      <c r="CN1075" s="120"/>
      <c r="CO1075" s="120"/>
      <c r="CP1075" s="120"/>
      <c r="CQ1075" s="120"/>
      <c r="CR1075" s="120"/>
      <c r="CS1075" s="120"/>
      <c r="CT1075" s="120"/>
      <c r="CU1075" s="120"/>
      <c r="CV1075" s="120"/>
      <c r="CW1075" s="120"/>
      <c r="CX1075" s="120"/>
      <c r="CY1075" s="120"/>
      <c r="CZ1075" s="120"/>
      <c r="DA1075" s="120"/>
      <c r="DB1075" s="120"/>
      <c r="DC1075" s="120"/>
      <c r="DD1075" s="120"/>
      <c r="DE1075" s="120"/>
      <c r="DF1075" s="120"/>
      <c r="DG1075" s="120"/>
      <c r="DH1075" s="120"/>
      <c r="DI1075" s="120"/>
      <c r="DJ1075" s="120"/>
      <c r="DK1075" s="120"/>
      <c r="DL1075" s="120"/>
      <c r="DM1075" s="120"/>
      <c r="DN1075" s="120"/>
      <c r="DO1075" s="120"/>
      <c r="DP1075" s="120"/>
      <c r="DQ1075" s="120"/>
      <c r="DR1075" s="120"/>
      <c r="DS1075" s="120"/>
      <c r="DT1075" s="120"/>
      <c r="DU1075" s="120"/>
      <c r="DV1075" s="120"/>
      <c r="DW1075" s="120"/>
      <c r="DX1075" s="120"/>
      <c r="DY1075" s="120"/>
      <c r="DZ1075" s="120"/>
      <c r="EA1075" s="120"/>
      <c r="EB1075" s="120"/>
      <c r="EC1075" s="120"/>
      <c r="ED1075" s="120"/>
      <c r="EE1075" s="120"/>
      <c r="EF1075" s="120"/>
      <c r="EG1075" s="120"/>
      <c r="EH1075" s="120"/>
      <c r="EI1075" s="120"/>
      <c r="EJ1075" s="120"/>
      <c r="EK1075" s="120"/>
      <c r="EL1075" s="120"/>
      <c r="EM1075" s="120"/>
      <c r="EN1075" s="120"/>
      <c r="EO1075" s="120"/>
      <c r="EP1075" s="120"/>
      <c r="EQ1075" s="120"/>
      <c r="ER1075" s="120"/>
      <c r="ES1075" s="120"/>
      <c r="ET1075" s="120"/>
      <c r="EU1075" s="120"/>
      <c r="EV1075" s="120"/>
      <c r="EW1075" s="120"/>
      <c r="EX1075" s="120"/>
      <c r="EY1075" s="120"/>
      <c r="EZ1075" s="120"/>
      <c r="FA1075" s="120"/>
      <c r="FB1075" s="120"/>
      <c r="FC1075" s="120"/>
      <c r="FD1075" s="120"/>
      <c r="FE1075" s="120"/>
      <c r="FF1075" s="120"/>
      <c r="FG1075" s="120"/>
      <c r="FH1075" s="120"/>
      <c r="FI1075" s="120"/>
      <c r="FJ1075" s="120"/>
      <c r="FK1075" s="120"/>
      <c r="FL1075" s="120"/>
      <c r="FM1075" s="120"/>
      <c r="FN1075" s="120"/>
      <c r="FO1075" s="120"/>
      <c r="FP1075" s="120"/>
      <c r="FQ1075" s="120"/>
      <c r="FR1075" s="120"/>
      <c r="FS1075" s="120"/>
      <c r="FT1075" s="120"/>
      <c r="FU1075" s="120"/>
      <c r="FV1075" s="120"/>
      <c r="FW1075" s="120"/>
      <c r="FX1075" s="120"/>
      <c r="FY1075" s="120"/>
      <c r="FZ1075" s="120"/>
      <c r="GA1075" s="120"/>
      <c r="GB1075" s="120"/>
      <c r="GC1075" s="120"/>
      <c r="GD1075" s="120"/>
      <c r="GE1075" s="120"/>
      <c r="GF1075" s="120"/>
      <c r="GG1075" s="120"/>
      <c r="GH1075" s="120"/>
      <c r="GI1075" s="120"/>
      <c r="GJ1075" s="120"/>
      <c r="GK1075" s="120"/>
      <c r="GL1075" s="120"/>
      <c r="GM1075" s="120"/>
      <c r="GN1075" s="120"/>
      <c r="GO1075" s="120"/>
      <c r="GP1075" s="120"/>
      <c r="GQ1075" s="120"/>
      <c r="GR1075" s="120"/>
      <c r="GS1075" s="120"/>
      <c r="GT1075" s="120"/>
      <c r="GU1075" s="120"/>
      <c r="GV1075" s="120"/>
      <c r="GW1075" s="120"/>
      <c r="GX1075" s="120"/>
      <c r="GY1075" s="120"/>
    </row>
    <row r="1076" spans="1:207" s="16" customFormat="1" ht="25.15" customHeight="1" x14ac:dyDescent="0.25">
      <c r="A1076" s="69" t="s">
        <v>1732</v>
      </c>
      <c r="B1076" s="45" t="s">
        <v>2071</v>
      </c>
      <c r="C1076" s="72">
        <v>1955</v>
      </c>
      <c r="D1076" s="179" t="s">
        <v>232</v>
      </c>
      <c r="E1076" s="179" t="s">
        <v>20</v>
      </c>
      <c r="F1076" s="71">
        <v>5</v>
      </c>
      <c r="G1076" s="71">
        <v>9</v>
      </c>
      <c r="H1076" s="50">
        <v>8202.5</v>
      </c>
      <c r="I1076" s="50">
        <v>1838.1</v>
      </c>
      <c r="J1076" s="50">
        <v>6364.4</v>
      </c>
      <c r="K1076" s="37">
        <f t="shared" si="203"/>
        <v>31556587.5</v>
      </c>
      <c r="L1076" s="47">
        <v>0</v>
      </c>
      <c r="M1076" s="47">
        <v>0</v>
      </c>
      <c r="N1076" s="47">
        <v>0</v>
      </c>
      <c r="O1076" s="44">
        <f>'[1]Прод. прилож'!$C$443</f>
        <v>31556587.5</v>
      </c>
      <c r="P1076" s="50">
        <f t="shared" si="205"/>
        <v>3847.1914050594332</v>
      </c>
      <c r="Q1076" s="37">
        <v>9673</v>
      </c>
      <c r="R1076" s="70" t="s">
        <v>94</v>
      </c>
      <c r="S1076" s="121" t="s">
        <v>1909</v>
      </c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20"/>
      <c r="AV1076" s="120"/>
      <c r="AW1076" s="120"/>
      <c r="AX1076" s="120"/>
      <c r="AY1076" s="120"/>
      <c r="AZ1076" s="120"/>
      <c r="BA1076" s="120"/>
      <c r="BB1076" s="120"/>
      <c r="BC1076" s="120"/>
      <c r="BD1076" s="120"/>
      <c r="BE1076" s="120"/>
      <c r="BF1076" s="120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20"/>
      <c r="BS1076" s="120"/>
      <c r="BT1076" s="120"/>
      <c r="BU1076" s="120"/>
      <c r="BV1076" s="120"/>
      <c r="BW1076" s="120"/>
      <c r="BX1076" s="120"/>
      <c r="BY1076" s="120"/>
      <c r="BZ1076" s="120"/>
      <c r="CA1076" s="120"/>
      <c r="CB1076" s="120"/>
      <c r="CC1076" s="120"/>
      <c r="CD1076" s="120"/>
      <c r="CE1076" s="120"/>
      <c r="CF1076" s="120"/>
      <c r="CG1076" s="120"/>
      <c r="CH1076" s="120"/>
      <c r="CI1076" s="120"/>
      <c r="CJ1076" s="120"/>
      <c r="CK1076" s="120"/>
      <c r="CL1076" s="120"/>
      <c r="CM1076" s="120"/>
      <c r="CN1076" s="120"/>
      <c r="CO1076" s="120"/>
      <c r="CP1076" s="120"/>
      <c r="CQ1076" s="120"/>
      <c r="CR1076" s="120"/>
      <c r="CS1076" s="120"/>
      <c r="CT1076" s="120"/>
      <c r="CU1076" s="120"/>
      <c r="CV1076" s="120"/>
      <c r="CW1076" s="120"/>
      <c r="CX1076" s="120"/>
      <c r="CY1076" s="120"/>
      <c r="CZ1076" s="120"/>
      <c r="DA1076" s="120"/>
      <c r="DB1076" s="120"/>
      <c r="DC1076" s="120"/>
      <c r="DD1076" s="120"/>
      <c r="DE1076" s="120"/>
      <c r="DF1076" s="120"/>
      <c r="DG1076" s="120"/>
      <c r="DH1076" s="120"/>
      <c r="DI1076" s="120"/>
      <c r="DJ1076" s="120"/>
      <c r="DK1076" s="120"/>
      <c r="DL1076" s="120"/>
      <c r="DM1076" s="120"/>
      <c r="DN1076" s="120"/>
      <c r="DO1076" s="120"/>
      <c r="DP1076" s="120"/>
      <c r="DQ1076" s="120"/>
      <c r="DR1076" s="120"/>
      <c r="DS1076" s="120"/>
      <c r="DT1076" s="120"/>
      <c r="DU1076" s="120"/>
      <c r="DV1076" s="120"/>
      <c r="DW1076" s="120"/>
      <c r="DX1076" s="120"/>
      <c r="DY1076" s="120"/>
      <c r="DZ1076" s="120"/>
      <c r="EA1076" s="120"/>
      <c r="EB1076" s="120"/>
      <c r="EC1076" s="120"/>
      <c r="ED1076" s="120"/>
      <c r="EE1076" s="120"/>
      <c r="EF1076" s="120"/>
      <c r="EG1076" s="120"/>
      <c r="EH1076" s="120"/>
      <c r="EI1076" s="120"/>
      <c r="EJ1076" s="120"/>
      <c r="EK1076" s="120"/>
      <c r="EL1076" s="120"/>
      <c r="EM1076" s="120"/>
      <c r="EN1076" s="120"/>
      <c r="EO1076" s="120"/>
      <c r="EP1076" s="120"/>
      <c r="EQ1076" s="120"/>
      <c r="ER1076" s="120"/>
      <c r="ES1076" s="120"/>
      <c r="ET1076" s="120"/>
      <c r="EU1076" s="120"/>
      <c r="EV1076" s="120"/>
      <c r="EW1076" s="120"/>
      <c r="EX1076" s="120"/>
      <c r="EY1076" s="120"/>
      <c r="EZ1076" s="120"/>
      <c r="FA1076" s="120"/>
      <c r="FB1076" s="120"/>
      <c r="FC1076" s="120"/>
      <c r="FD1076" s="120"/>
      <c r="FE1076" s="120"/>
      <c r="FF1076" s="120"/>
      <c r="FG1076" s="120"/>
      <c r="FH1076" s="120"/>
      <c r="FI1076" s="120"/>
      <c r="FJ1076" s="120"/>
      <c r="FK1076" s="120"/>
      <c r="FL1076" s="120"/>
      <c r="FM1076" s="120"/>
      <c r="FN1076" s="120"/>
      <c r="FO1076" s="120"/>
      <c r="FP1076" s="120"/>
      <c r="FQ1076" s="120"/>
      <c r="FR1076" s="120"/>
      <c r="FS1076" s="120"/>
      <c r="FT1076" s="120"/>
      <c r="FU1076" s="120"/>
      <c r="FV1076" s="120"/>
      <c r="FW1076" s="120"/>
      <c r="FX1076" s="120"/>
      <c r="FY1076" s="120"/>
      <c r="FZ1076" s="120"/>
      <c r="GA1076" s="120"/>
      <c r="GB1076" s="120"/>
      <c r="GC1076" s="120"/>
      <c r="GD1076" s="120"/>
      <c r="GE1076" s="120"/>
      <c r="GF1076" s="120"/>
      <c r="GG1076" s="120"/>
      <c r="GH1076" s="120"/>
      <c r="GI1076" s="120"/>
      <c r="GJ1076" s="120"/>
      <c r="GK1076" s="120"/>
      <c r="GL1076" s="120"/>
      <c r="GM1076" s="120"/>
      <c r="GN1076" s="120"/>
      <c r="GO1076" s="120"/>
      <c r="GP1076" s="120"/>
      <c r="GQ1076" s="120"/>
      <c r="GR1076" s="120"/>
      <c r="GS1076" s="120"/>
      <c r="GT1076" s="120"/>
      <c r="GU1076" s="120"/>
      <c r="GV1076" s="120"/>
      <c r="GW1076" s="120"/>
      <c r="GX1076" s="120"/>
      <c r="GY1076" s="120"/>
    </row>
    <row r="1077" spans="1:207" s="16" customFormat="1" ht="25.15" customHeight="1" x14ac:dyDescent="0.25">
      <c r="A1077" s="69" t="s">
        <v>1733</v>
      </c>
      <c r="B1077" s="45" t="s">
        <v>895</v>
      </c>
      <c r="C1077" s="72">
        <v>1959</v>
      </c>
      <c r="D1077" s="179" t="s">
        <v>232</v>
      </c>
      <c r="E1077" s="179" t="s">
        <v>20</v>
      </c>
      <c r="F1077" s="71">
        <v>4</v>
      </c>
      <c r="G1077" s="71">
        <v>1</v>
      </c>
      <c r="H1077" s="50">
        <v>1597.06</v>
      </c>
      <c r="I1077" s="50">
        <v>69</v>
      </c>
      <c r="J1077" s="50">
        <v>1146.8800000000001</v>
      </c>
      <c r="K1077" s="37">
        <f t="shared" si="203"/>
        <v>6978659</v>
      </c>
      <c r="L1077" s="44">
        <v>0</v>
      </c>
      <c r="M1077" s="44">
        <v>0</v>
      </c>
      <c r="N1077" s="44">
        <v>0</v>
      </c>
      <c r="O1077" s="47">
        <f>'[1]Прод. прилож'!$C$444</f>
        <v>6978659</v>
      </c>
      <c r="P1077" s="44">
        <f t="shared" si="205"/>
        <v>4369.6911825479319</v>
      </c>
      <c r="Q1077" s="50">
        <v>9673</v>
      </c>
      <c r="R1077" s="69" t="s">
        <v>94</v>
      </c>
      <c r="S1077" s="57"/>
    </row>
    <row r="1078" spans="1:207" s="16" customFormat="1" ht="25.15" customHeight="1" x14ac:dyDescent="0.25">
      <c r="A1078" s="69" t="s">
        <v>1734</v>
      </c>
      <c r="B1078" s="45" t="s">
        <v>688</v>
      </c>
      <c r="C1078" s="58">
        <v>1964</v>
      </c>
      <c r="D1078" s="179" t="s">
        <v>232</v>
      </c>
      <c r="E1078" s="179" t="s">
        <v>20</v>
      </c>
      <c r="F1078" s="72">
        <v>5</v>
      </c>
      <c r="G1078" s="72">
        <v>3</v>
      </c>
      <c r="H1078" s="47">
        <f t="shared" ref="H1078:H1088" si="206">I1078+J1078</f>
        <v>2527.38</v>
      </c>
      <c r="I1078" s="47">
        <v>328.6</v>
      </c>
      <c r="J1078" s="47">
        <v>2198.7800000000002</v>
      </c>
      <c r="K1078" s="37">
        <f t="shared" si="203"/>
        <v>22781759.300000001</v>
      </c>
      <c r="L1078" s="44">
        <v>0</v>
      </c>
      <c r="M1078" s="44">
        <v>0</v>
      </c>
      <c r="N1078" s="44">
        <v>0</v>
      </c>
      <c r="O1078" s="47">
        <f>'[1]Прод. прилож'!$C$925</f>
        <v>22781759.300000001</v>
      </c>
      <c r="P1078" s="44">
        <f t="shared" si="205"/>
        <v>9013.9825827536824</v>
      </c>
      <c r="Q1078" s="50">
        <v>9673</v>
      </c>
      <c r="R1078" s="69" t="s">
        <v>95</v>
      </c>
      <c r="S1078" s="57"/>
    </row>
    <row r="1079" spans="1:207" s="116" customFormat="1" ht="25.9" customHeight="1" x14ac:dyDescent="0.25">
      <c r="A1079" s="69" t="s">
        <v>1735</v>
      </c>
      <c r="B1079" s="45" t="s">
        <v>2194</v>
      </c>
      <c r="C1079" s="72">
        <v>1959</v>
      </c>
      <c r="D1079" s="179" t="s">
        <v>232</v>
      </c>
      <c r="E1079" s="179" t="s">
        <v>20</v>
      </c>
      <c r="F1079" s="71">
        <v>2</v>
      </c>
      <c r="G1079" s="71">
        <v>1</v>
      </c>
      <c r="H1079" s="50">
        <v>336.54</v>
      </c>
      <c r="I1079" s="50">
        <v>85.8</v>
      </c>
      <c r="J1079" s="50">
        <v>196.5</v>
      </c>
      <c r="K1079" s="37">
        <f t="shared" ref="K1079" si="207">SUM(L1079:O1079)</f>
        <v>4161346.34</v>
      </c>
      <c r="L1079" s="47">
        <v>0</v>
      </c>
      <c r="M1079" s="47">
        <v>0</v>
      </c>
      <c r="N1079" s="47">
        <v>0</v>
      </c>
      <c r="O1079" s="44">
        <f>'[1]Прод. прилож'!$C$445</f>
        <v>4161346.34</v>
      </c>
      <c r="P1079" s="50">
        <f t="shared" si="205"/>
        <v>12365.086884174243</v>
      </c>
      <c r="Q1079" s="37">
        <v>9673</v>
      </c>
      <c r="R1079" s="70" t="s">
        <v>94</v>
      </c>
      <c r="S1079" s="115"/>
      <c r="T1079" s="115"/>
      <c r="U1079" s="115"/>
    </row>
    <row r="1080" spans="1:207" s="16" customFormat="1" ht="25.15" customHeight="1" x14ac:dyDescent="0.25">
      <c r="A1080" s="69" t="s">
        <v>1736</v>
      </c>
      <c r="B1080" s="45" t="s">
        <v>689</v>
      </c>
      <c r="C1080" s="58">
        <v>1963</v>
      </c>
      <c r="D1080" s="179" t="s">
        <v>232</v>
      </c>
      <c r="E1080" s="179" t="s">
        <v>20</v>
      </c>
      <c r="F1080" s="72">
        <v>2</v>
      </c>
      <c r="G1080" s="72">
        <v>2</v>
      </c>
      <c r="H1080" s="47">
        <f t="shared" si="206"/>
        <v>642.12</v>
      </c>
      <c r="I1080" s="47">
        <v>0</v>
      </c>
      <c r="J1080" s="47">
        <v>642.12</v>
      </c>
      <c r="K1080" s="37">
        <f t="shared" si="203"/>
        <v>4603500</v>
      </c>
      <c r="L1080" s="44">
        <v>0</v>
      </c>
      <c r="M1080" s="44">
        <v>0</v>
      </c>
      <c r="N1080" s="44">
        <v>0</v>
      </c>
      <c r="O1080" s="47">
        <f>'[1]Прод. прилож'!$C$926</f>
        <v>4603500</v>
      </c>
      <c r="P1080" s="44">
        <f t="shared" si="205"/>
        <v>7169.2207064100166</v>
      </c>
      <c r="Q1080" s="50">
        <v>9673</v>
      </c>
      <c r="R1080" s="69" t="s">
        <v>95</v>
      </c>
      <c r="S1080" s="57"/>
    </row>
    <row r="1081" spans="1:207" s="16" customFormat="1" ht="25.15" customHeight="1" x14ac:dyDescent="0.25">
      <c r="A1081" s="69" t="s">
        <v>1737</v>
      </c>
      <c r="B1081" s="45" t="s">
        <v>690</v>
      </c>
      <c r="C1081" s="58">
        <v>1962</v>
      </c>
      <c r="D1081" s="179" t="s">
        <v>232</v>
      </c>
      <c r="E1081" s="58" t="s">
        <v>20</v>
      </c>
      <c r="F1081" s="72">
        <v>2</v>
      </c>
      <c r="G1081" s="72">
        <v>1</v>
      </c>
      <c r="H1081" s="47">
        <f t="shared" si="206"/>
        <v>284.5</v>
      </c>
      <c r="I1081" s="47">
        <v>0</v>
      </c>
      <c r="J1081" s="47">
        <v>284.5</v>
      </c>
      <c r="K1081" s="37">
        <f t="shared" si="203"/>
        <v>2168450</v>
      </c>
      <c r="L1081" s="44">
        <v>0</v>
      </c>
      <c r="M1081" s="44">
        <v>0</v>
      </c>
      <c r="N1081" s="44">
        <v>0</v>
      </c>
      <c r="O1081" s="47">
        <f>'[1]Прод. прилож'!$C$927</f>
        <v>2168450</v>
      </c>
      <c r="P1081" s="44">
        <f t="shared" si="205"/>
        <v>7621.9683655536028</v>
      </c>
      <c r="Q1081" s="50">
        <v>9673</v>
      </c>
      <c r="R1081" s="69" t="s">
        <v>95</v>
      </c>
      <c r="S1081" s="57"/>
    </row>
    <row r="1082" spans="1:207" s="16" customFormat="1" ht="25.15" customHeight="1" x14ac:dyDescent="0.25">
      <c r="A1082" s="69" t="s">
        <v>1738</v>
      </c>
      <c r="B1082" s="45" t="s">
        <v>691</v>
      </c>
      <c r="C1082" s="58">
        <v>1963</v>
      </c>
      <c r="D1082" s="179" t="s">
        <v>232</v>
      </c>
      <c r="E1082" s="179" t="s">
        <v>250</v>
      </c>
      <c r="F1082" s="72">
        <v>2</v>
      </c>
      <c r="G1082" s="72">
        <v>1</v>
      </c>
      <c r="H1082" s="47">
        <f t="shared" si="206"/>
        <v>509.99</v>
      </c>
      <c r="I1082" s="47">
        <v>0</v>
      </c>
      <c r="J1082" s="47">
        <v>509.99</v>
      </c>
      <c r="K1082" s="37">
        <f t="shared" si="203"/>
        <v>3836250</v>
      </c>
      <c r="L1082" s="44">
        <v>0</v>
      </c>
      <c r="M1082" s="44">
        <v>0</v>
      </c>
      <c r="N1082" s="44">
        <v>0</v>
      </c>
      <c r="O1082" s="47">
        <f>'[1]Прод. прилож'!$C$928</f>
        <v>3836250</v>
      </c>
      <c r="P1082" s="44">
        <f t="shared" si="205"/>
        <v>7522.2063177709369</v>
      </c>
      <c r="Q1082" s="50">
        <v>9673</v>
      </c>
      <c r="R1082" s="69" t="s">
        <v>95</v>
      </c>
      <c r="S1082" s="57"/>
    </row>
    <row r="1083" spans="1:207" s="16" customFormat="1" ht="25.15" customHeight="1" x14ac:dyDescent="0.25">
      <c r="A1083" s="69" t="s">
        <v>1739</v>
      </c>
      <c r="B1083" s="45" t="s">
        <v>692</v>
      </c>
      <c r="C1083" s="179">
        <v>1963</v>
      </c>
      <c r="D1083" s="179" t="s">
        <v>232</v>
      </c>
      <c r="E1083" s="179" t="s">
        <v>250</v>
      </c>
      <c r="F1083" s="79">
        <v>2</v>
      </c>
      <c r="G1083" s="79">
        <v>1</v>
      </c>
      <c r="H1083" s="47">
        <f t="shared" si="206"/>
        <v>533.53</v>
      </c>
      <c r="I1083" s="47">
        <v>0</v>
      </c>
      <c r="J1083" s="81">
        <v>533.53</v>
      </c>
      <c r="K1083" s="37">
        <f t="shared" si="203"/>
        <v>3836250</v>
      </c>
      <c r="L1083" s="44">
        <v>0</v>
      </c>
      <c r="M1083" s="44">
        <v>0</v>
      </c>
      <c r="N1083" s="44">
        <v>0</v>
      </c>
      <c r="O1083" s="47">
        <f>'[1]Прод. прилож'!$C$929</f>
        <v>3836250</v>
      </c>
      <c r="P1083" s="44">
        <f t="shared" si="205"/>
        <v>7190.3173204880704</v>
      </c>
      <c r="Q1083" s="50">
        <v>9673</v>
      </c>
      <c r="R1083" s="69" t="s">
        <v>95</v>
      </c>
      <c r="S1083" s="57"/>
    </row>
    <row r="1084" spans="1:207" s="16" customFormat="1" ht="25.15" customHeight="1" x14ac:dyDescent="0.25">
      <c r="A1084" s="69" t="s">
        <v>1740</v>
      </c>
      <c r="B1084" s="45" t="s">
        <v>693</v>
      </c>
      <c r="C1084" s="58">
        <v>1963</v>
      </c>
      <c r="D1084" s="179" t="s">
        <v>232</v>
      </c>
      <c r="E1084" s="179" t="s">
        <v>250</v>
      </c>
      <c r="F1084" s="72">
        <v>2</v>
      </c>
      <c r="G1084" s="72">
        <v>1</v>
      </c>
      <c r="H1084" s="47">
        <f t="shared" si="206"/>
        <v>506.06</v>
      </c>
      <c r="I1084" s="47">
        <v>0</v>
      </c>
      <c r="J1084" s="47">
        <v>506.06</v>
      </c>
      <c r="K1084" s="37">
        <f t="shared" si="203"/>
        <v>3836250</v>
      </c>
      <c r="L1084" s="44">
        <v>0</v>
      </c>
      <c r="M1084" s="44">
        <v>0</v>
      </c>
      <c r="N1084" s="44">
        <v>0</v>
      </c>
      <c r="O1084" s="47">
        <f>'[1]Прод. прилож'!$C$930</f>
        <v>3836250</v>
      </c>
      <c r="P1084" s="44">
        <f t="shared" si="205"/>
        <v>7580.6228510453302</v>
      </c>
      <c r="Q1084" s="50">
        <v>9673</v>
      </c>
      <c r="R1084" s="69" t="s">
        <v>95</v>
      </c>
      <c r="S1084" s="57"/>
    </row>
    <row r="1085" spans="1:207" s="16" customFormat="1" ht="25.15" customHeight="1" x14ac:dyDescent="0.25">
      <c r="A1085" s="69" t="s">
        <v>1741</v>
      </c>
      <c r="B1085" s="45" t="s">
        <v>694</v>
      </c>
      <c r="C1085" s="58">
        <v>1964</v>
      </c>
      <c r="D1085" s="179" t="s">
        <v>232</v>
      </c>
      <c r="E1085" s="179" t="s">
        <v>20</v>
      </c>
      <c r="F1085" s="72">
        <v>2</v>
      </c>
      <c r="G1085" s="72">
        <v>2</v>
      </c>
      <c r="H1085" s="47">
        <f t="shared" si="206"/>
        <v>377</v>
      </c>
      <c r="I1085" s="47">
        <v>0</v>
      </c>
      <c r="J1085" s="47">
        <v>377</v>
      </c>
      <c r="K1085" s="37">
        <f t="shared" si="203"/>
        <v>3007000</v>
      </c>
      <c r="L1085" s="44">
        <v>0</v>
      </c>
      <c r="M1085" s="44">
        <v>0</v>
      </c>
      <c r="N1085" s="44">
        <v>0</v>
      </c>
      <c r="O1085" s="47">
        <f>'[1]Прод. прилож'!$C$446</f>
        <v>3007000</v>
      </c>
      <c r="P1085" s="44">
        <f t="shared" si="205"/>
        <v>7976.1273209549072</v>
      </c>
      <c r="Q1085" s="50">
        <v>9673</v>
      </c>
      <c r="R1085" s="69" t="s">
        <v>94</v>
      </c>
      <c r="S1085" s="57"/>
    </row>
    <row r="1086" spans="1:207" s="16" customFormat="1" ht="25.15" customHeight="1" x14ac:dyDescent="0.25">
      <c r="A1086" s="69" t="s">
        <v>1742</v>
      </c>
      <c r="B1086" s="45" t="s">
        <v>695</v>
      </c>
      <c r="C1086" s="58">
        <v>1963</v>
      </c>
      <c r="D1086" s="179" t="s">
        <v>232</v>
      </c>
      <c r="E1086" s="58" t="s">
        <v>20</v>
      </c>
      <c r="F1086" s="72">
        <v>2</v>
      </c>
      <c r="G1086" s="72">
        <v>2</v>
      </c>
      <c r="H1086" s="47">
        <f t="shared" si="206"/>
        <v>489.6</v>
      </c>
      <c r="I1086" s="47">
        <v>0</v>
      </c>
      <c r="J1086" s="47">
        <v>489.6</v>
      </c>
      <c r="K1086" s="37">
        <f t="shared" si="203"/>
        <v>4092000</v>
      </c>
      <c r="L1086" s="44">
        <v>0</v>
      </c>
      <c r="M1086" s="44">
        <v>0</v>
      </c>
      <c r="N1086" s="44">
        <v>0</v>
      </c>
      <c r="O1086" s="47">
        <f>'[1]Прод. прилож'!$C$931</f>
        <v>4092000</v>
      </c>
      <c r="P1086" s="44">
        <f t="shared" si="205"/>
        <v>8357.8431372549021</v>
      </c>
      <c r="Q1086" s="50">
        <v>9673</v>
      </c>
      <c r="R1086" s="69" t="s">
        <v>95</v>
      </c>
      <c r="S1086" s="57"/>
    </row>
    <row r="1087" spans="1:207" s="16" customFormat="1" ht="25.15" customHeight="1" x14ac:dyDescent="0.25">
      <c r="A1087" s="69" t="s">
        <v>1743</v>
      </c>
      <c r="B1087" s="45" t="s">
        <v>696</v>
      </c>
      <c r="C1087" s="58">
        <v>1962</v>
      </c>
      <c r="D1087" s="179" t="s">
        <v>232</v>
      </c>
      <c r="E1087" s="58" t="s">
        <v>20</v>
      </c>
      <c r="F1087" s="72">
        <v>2</v>
      </c>
      <c r="G1087" s="72">
        <v>1</v>
      </c>
      <c r="H1087" s="47">
        <f t="shared" si="206"/>
        <v>283.93</v>
      </c>
      <c r="I1087" s="47">
        <v>0</v>
      </c>
      <c r="J1087" s="47">
        <v>283.93</v>
      </c>
      <c r="K1087" s="37">
        <f t="shared" si="203"/>
        <v>1554650</v>
      </c>
      <c r="L1087" s="44">
        <v>0</v>
      </c>
      <c r="M1087" s="44">
        <v>0</v>
      </c>
      <c r="N1087" s="44">
        <v>0</v>
      </c>
      <c r="O1087" s="47">
        <f>'[1]Прод. прилож'!$C$932</f>
        <v>1554650</v>
      </c>
      <c r="P1087" s="44">
        <f t="shared" si="205"/>
        <v>5475.4693058148132</v>
      </c>
      <c r="Q1087" s="50">
        <v>9673</v>
      </c>
      <c r="R1087" s="69" t="s">
        <v>95</v>
      </c>
      <c r="S1087" s="65"/>
      <c r="T1087" s="17"/>
      <c r="V1087" s="15"/>
      <c r="W1087" s="19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5"/>
      <c r="DA1087" s="15"/>
      <c r="DB1087" s="15"/>
      <c r="DC1087" s="15"/>
      <c r="DD1087" s="15"/>
      <c r="DE1087" s="15"/>
      <c r="DF1087" s="15"/>
      <c r="DG1087" s="15"/>
      <c r="DH1087" s="15"/>
      <c r="DI1087" s="15"/>
      <c r="DJ1087" s="15"/>
      <c r="DK1087" s="15"/>
      <c r="DL1087" s="15"/>
      <c r="DM1087" s="15"/>
      <c r="DN1087" s="15"/>
      <c r="DO1087" s="15"/>
      <c r="DP1087" s="15"/>
      <c r="DQ1087" s="15"/>
      <c r="DR1087" s="15"/>
      <c r="DS1087" s="15"/>
      <c r="DT1087" s="15"/>
      <c r="DU1087" s="15"/>
      <c r="DV1087" s="15"/>
      <c r="DW1087" s="15"/>
      <c r="DX1087" s="15"/>
      <c r="DY1087" s="15"/>
      <c r="DZ1087" s="15"/>
      <c r="EA1087" s="15"/>
      <c r="EB1087" s="15"/>
      <c r="EC1087" s="15"/>
      <c r="ED1087" s="15"/>
      <c r="EE1087" s="15"/>
      <c r="EF1087" s="15"/>
      <c r="EG1087" s="15"/>
      <c r="EH1087" s="15"/>
      <c r="EI1087" s="15"/>
      <c r="EJ1087" s="15"/>
      <c r="EK1087" s="15"/>
      <c r="EL1087" s="15"/>
      <c r="EM1087" s="15"/>
      <c r="EN1087" s="15"/>
      <c r="EO1087" s="15"/>
      <c r="EP1087" s="15"/>
      <c r="EQ1087" s="15"/>
      <c r="ER1087" s="15"/>
      <c r="ES1087" s="15"/>
      <c r="ET1087" s="15"/>
      <c r="EU1087" s="15"/>
      <c r="EV1087" s="15"/>
      <c r="EW1087" s="15"/>
      <c r="EX1087" s="15"/>
      <c r="EY1087" s="15"/>
      <c r="EZ1087" s="15"/>
      <c r="FA1087" s="15"/>
      <c r="FB1087" s="15"/>
      <c r="FC1087" s="15"/>
      <c r="FD1087" s="15"/>
      <c r="FE1087" s="15"/>
      <c r="FF1087" s="15"/>
      <c r="FG1087" s="15"/>
      <c r="FH1087" s="15"/>
      <c r="FI1087" s="15"/>
      <c r="FJ1087" s="15"/>
      <c r="FK1087" s="15"/>
      <c r="FL1087" s="15"/>
      <c r="FM1087" s="15"/>
      <c r="FN1087" s="15"/>
      <c r="FO1087" s="15"/>
      <c r="FP1087" s="15"/>
      <c r="FQ1087" s="15"/>
      <c r="FR1087" s="15"/>
      <c r="FS1087" s="15"/>
      <c r="FT1087" s="15"/>
      <c r="FU1087" s="15"/>
      <c r="FV1087" s="15"/>
      <c r="FW1087" s="15"/>
      <c r="FX1087" s="15"/>
      <c r="FY1087" s="15"/>
      <c r="FZ1087" s="15"/>
      <c r="GA1087" s="15"/>
      <c r="GB1087" s="15"/>
      <c r="GC1087" s="15"/>
      <c r="GD1087" s="15"/>
      <c r="GE1087" s="15"/>
      <c r="GF1087" s="15"/>
      <c r="GG1087" s="15"/>
      <c r="GH1087" s="15"/>
      <c r="GI1087" s="15"/>
      <c r="GJ1087" s="15"/>
      <c r="GK1087" s="15"/>
      <c r="GL1087" s="15"/>
      <c r="GM1087" s="15"/>
      <c r="GN1087" s="15"/>
      <c r="GO1087" s="15"/>
      <c r="GP1087" s="15"/>
      <c r="GQ1087" s="15"/>
      <c r="GR1087" s="15"/>
      <c r="GS1087" s="15"/>
      <c r="GT1087" s="15"/>
      <c r="GU1087" s="15"/>
      <c r="GV1087" s="15"/>
      <c r="GW1087" s="15"/>
      <c r="GX1087" s="15"/>
      <c r="GY1087" s="15"/>
    </row>
    <row r="1088" spans="1:207" s="16" customFormat="1" ht="25.15" customHeight="1" x14ac:dyDescent="0.25">
      <c r="A1088" s="69" t="s">
        <v>1744</v>
      </c>
      <c r="B1088" s="107" t="s">
        <v>697</v>
      </c>
      <c r="C1088" s="58">
        <v>1962</v>
      </c>
      <c r="D1088" s="179" t="s">
        <v>232</v>
      </c>
      <c r="E1088" s="58" t="s">
        <v>20</v>
      </c>
      <c r="F1088" s="72">
        <v>5</v>
      </c>
      <c r="G1088" s="72">
        <v>4</v>
      </c>
      <c r="H1088" s="47">
        <f t="shared" si="206"/>
        <v>3240.25</v>
      </c>
      <c r="I1088" s="47">
        <v>139.4</v>
      </c>
      <c r="J1088" s="47">
        <v>3100.85</v>
      </c>
      <c r="K1088" s="37">
        <f t="shared" si="203"/>
        <v>9470500</v>
      </c>
      <c r="L1088" s="44">
        <v>0</v>
      </c>
      <c r="M1088" s="44">
        <v>0</v>
      </c>
      <c r="N1088" s="44">
        <v>0</v>
      </c>
      <c r="O1088" s="47">
        <f>'[1]Прод. прилож'!$C$933</f>
        <v>9470500</v>
      </c>
      <c r="P1088" s="44">
        <f t="shared" si="205"/>
        <v>2922.768304914744</v>
      </c>
      <c r="Q1088" s="50">
        <v>9673</v>
      </c>
      <c r="R1088" s="69" t="s">
        <v>95</v>
      </c>
      <c r="S1088" s="57"/>
      <c r="U1088" s="17"/>
    </row>
    <row r="1089" spans="1:207" s="115" customFormat="1" ht="25.9" customHeight="1" x14ac:dyDescent="0.25">
      <c r="A1089" s="69" t="s">
        <v>1745</v>
      </c>
      <c r="B1089" s="45" t="s">
        <v>2195</v>
      </c>
      <c r="C1089" s="72">
        <v>1959</v>
      </c>
      <c r="D1089" s="179" t="s">
        <v>232</v>
      </c>
      <c r="E1089" s="179" t="s">
        <v>20</v>
      </c>
      <c r="F1089" s="71">
        <v>2</v>
      </c>
      <c r="G1089" s="71">
        <v>1</v>
      </c>
      <c r="H1089" s="50">
        <v>573.6</v>
      </c>
      <c r="I1089" s="50">
        <v>0</v>
      </c>
      <c r="J1089" s="50">
        <v>573.6</v>
      </c>
      <c r="K1089" s="37">
        <f t="shared" ref="K1089" si="208">SUM(L1089:O1089)</f>
        <v>4722075</v>
      </c>
      <c r="L1089" s="47">
        <v>0</v>
      </c>
      <c r="M1089" s="47">
        <v>0</v>
      </c>
      <c r="N1089" s="47">
        <v>0</v>
      </c>
      <c r="O1089" s="44">
        <f>'[1]Прод. прилож'!$C$447</f>
        <v>4722075</v>
      </c>
      <c r="P1089" s="50">
        <f t="shared" si="205"/>
        <v>8232.3483263598318</v>
      </c>
      <c r="Q1089" s="37">
        <v>9673</v>
      </c>
      <c r="R1089" s="70" t="s">
        <v>94</v>
      </c>
    </row>
    <row r="1090" spans="1:207" s="16" customFormat="1" ht="25.15" customHeight="1" x14ac:dyDescent="0.25">
      <c r="A1090" s="69" t="s">
        <v>1746</v>
      </c>
      <c r="B1090" s="143" t="s">
        <v>698</v>
      </c>
      <c r="C1090" s="72">
        <v>1946</v>
      </c>
      <c r="D1090" s="72" t="s">
        <v>232</v>
      </c>
      <c r="E1090" s="72" t="s">
        <v>20</v>
      </c>
      <c r="F1090" s="71">
        <v>2</v>
      </c>
      <c r="G1090" s="71">
        <v>1</v>
      </c>
      <c r="H1090" s="53">
        <v>546.1</v>
      </c>
      <c r="I1090" s="53">
        <v>304.39999999999998</v>
      </c>
      <c r="J1090" s="53">
        <v>187.4</v>
      </c>
      <c r="K1090" s="50">
        <f t="shared" si="203"/>
        <v>4076101.65</v>
      </c>
      <c r="L1090" s="50">
        <v>0</v>
      </c>
      <c r="M1090" s="50">
        <v>0</v>
      </c>
      <c r="N1090" s="50">
        <v>0</v>
      </c>
      <c r="O1090" s="44">
        <f>'[1]Прод. прилож'!$C$448</f>
        <v>4076101.65</v>
      </c>
      <c r="P1090" s="50">
        <f>K1090/[3]Прилож!H802</f>
        <v>7464.0206006225962</v>
      </c>
      <c r="Q1090" s="50">
        <v>9673</v>
      </c>
      <c r="R1090" s="70" t="s">
        <v>94</v>
      </c>
      <c r="S1090" s="149">
        <v>0</v>
      </c>
      <c r="T1090" s="50">
        <v>0</v>
      </c>
      <c r="U1090" s="44">
        <v>2437730.64</v>
      </c>
      <c r="V1090" s="50" t="e">
        <f>Q1090/N1090</f>
        <v>#DIV/0!</v>
      </c>
      <c r="W1090" s="50">
        <v>9673</v>
      </c>
      <c r="X1090" s="70" t="s">
        <v>1850</v>
      </c>
      <c r="Y1090" s="116"/>
      <c r="Z1090" s="116"/>
      <c r="AA1090" s="116"/>
      <c r="AB1090" s="116"/>
      <c r="AC1090" s="116"/>
      <c r="AD1090" s="116"/>
      <c r="AE1090" s="116"/>
      <c r="AF1090" s="116"/>
      <c r="AG1090" s="116"/>
      <c r="AH1090" s="116"/>
      <c r="AI1090" s="116"/>
      <c r="AJ1090" s="116"/>
      <c r="AK1090" s="116"/>
      <c r="AL1090" s="116"/>
      <c r="AM1090" s="116"/>
      <c r="AN1090" s="116"/>
      <c r="AO1090" s="116"/>
      <c r="AP1090" s="116"/>
      <c r="AQ1090" s="116"/>
      <c r="AR1090" s="116"/>
      <c r="AS1090" s="116"/>
      <c r="AT1090" s="116"/>
      <c r="AU1090" s="116"/>
      <c r="AV1090" s="116"/>
      <c r="AW1090" s="116"/>
      <c r="AX1090" s="116"/>
      <c r="AY1090" s="116"/>
      <c r="AZ1090" s="116"/>
      <c r="BA1090" s="116"/>
      <c r="BB1090" s="116"/>
      <c r="BC1090" s="116"/>
      <c r="BD1090" s="116"/>
      <c r="BE1090" s="116"/>
      <c r="BF1090" s="116"/>
      <c r="BG1090" s="116"/>
      <c r="BH1090" s="116"/>
      <c r="BI1090" s="116"/>
      <c r="BJ1090" s="116"/>
      <c r="BK1090" s="116"/>
      <c r="BL1090" s="116"/>
      <c r="BM1090" s="116"/>
      <c r="BN1090" s="116"/>
      <c r="BO1090" s="116"/>
      <c r="BP1090" s="116"/>
      <c r="BQ1090" s="116"/>
      <c r="BR1090" s="116"/>
      <c r="BS1090" s="116"/>
      <c r="BT1090" s="116"/>
      <c r="BU1090" s="116"/>
      <c r="BV1090" s="116"/>
      <c r="BW1090" s="116"/>
      <c r="BX1090" s="116"/>
      <c r="BY1090" s="116"/>
      <c r="BZ1090" s="116"/>
      <c r="CA1090" s="116"/>
      <c r="CB1090" s="116"/>
      <c r="CC1090" s="116"/>
      <c r="CD1090" s="116"/>
      <c r="CE1090" s="116"/>
      <c r="CF1090" s="116"/>
      <c r="CG1090" s="116"/>
      <c r="CH1090" s="116"/>
      <c r="CI1090" s="116"/>
      <c r="CJ1090" s="116"/>
      <c r="CK1090" s="116"/>
      <c r="CL1090" s="116"/>
      <c r="CM1090" s="116"/>
      <c r="CN1090" s="116"/>
      <c r="CO1090" s="116"/>
      <c r="CP1090" s="116"/>
      <c r="CQ1090" s="116"/>
      <c r="CR1090" s="116"/>
      <c r="CS1090" s="116"/>
      <c r="CT1090" s="116"/>
      <c r="CU1090" s="116"/>
      <c r="CV1090" s="116"/>
      <c r="CW1090" s="116"/>
      <c r="CX1090" s="116"/>
      <c r="CY1090" s="116"/>
      <c r="CZ1090" s="116"/>
      <c r="DA1090" s="116"/>
      <c r="DB1090" s="116"/>
      <c r="DC1090" s="116"/>
      <c r="DD1090" s="116"/>
      <c r="DE1090" s="116"/>
      <c r="DF1090" s="116"/>
      <c r="DG1090" s="116"/>
      <c r="DH1090" s="116"/>
      <c r="DI1090" s="116"/>
      <c r="DJ1090" s="116"/>
      <c r="DK1090" s="116"/>
      <c r="DL1090" s="116"/>
      <c r="DM1090" s="116"/>
      <c r="DN1090" s="116"/>
      <c r="DO1090" s="116"/>
      <c r="DP1090" s="116"/>
      <c r="DQ1090" s="116"/>
      <c r="DR1090" s="116"/>
      <c r="DS1090" s="116"/>
      <c r="DT1090" s="116"/>
      <c r="DU1090" s="116"/>
      <c r="DV1090" s="116"/>
      <c r="DW1090" s="116"/>
      <c r="DX1090" s="116"/>
      <c r="DY1090" s="116"/>
      <c r="DZ1090" s="116"/>
      <c r="EA1090" s="116"/>
      <c r="EB1090" s="116"/>
      <c r="EC1090" s="116"/>
      <c r="ED1090" s="116"/>
      <c r="EE1090" s="116"/>
      <c r="EF1090" s="116"/>
      <c r="EG1090" s="116"/>
      <c r="EH1090" s="116"/>
      <c r="EI1090" s="116"/>
      <c r="EJ1090" s="116"/>
      <c r="EK1090" s="116"/>
      <c r="EL1090" s="116"/>
      <c r="EM1090" s="116"/>
      <c r="EN1090" s="116"/>
      <c r="EO1090" s="116"/>
      <c r="EP1090" s="116"/>
      <c r="EQ1090" s="116"/>
      <c r="ER1090" s="116"/>
      <c r="ES1090" s="116"/>
      <c r="ET1090" s="116"/>
      <c r="EU1090" s="116"/>
      <c r="EV1090" s="116"/>
      <c r="EW1090" s="116"/>
      <c r="EX1090" s="116"/>
      <c r="EY1090" s="116"/>
      <c r="EZ1090" s="116"/>
      <c r="FA1090" s="116"/>
      <c r="FB1090" s="116"/>
      <c r="FC1090" s="116"/>
      <c r="FD1090" s="116"/>
      <c r="FE1090" s="116"/>
      <c r="FF1090" s="116"/>
      <c r="FG1090" s="116"/>
      <c r="FH1090" s="116"/>
      <c r="FI1090" s="116"/>
      <c r="FJ1090" s="116"/>
      <c r="FK1090" s="116"/>
      <c r="FL1090" s="116"/>
      <c r="FM1090" s="116"/>
      <c r="FN1090" s="116"/>
      <c r="FO1090" s="116"/>
      <c r="FP1090" s="116"/>
      <c r="FQ1090" s="116"/>
      <c r="FR1090" s="116"/>
      <c r="FS1090" s="116"/>
      <c r="FT1090" s="116"/>
      <c r="FU1090" s="116"/>
      <c r="FV1090" s="116"/>
      <c r="FW1090" s="116"/>
      <c r="FX1090" s="116"/>
      <c r="FY1090" s="116"/>
      <c r="FZ1090" s="116"/>
      <c r="GA1090" s="116"/>
      <c r="GB1090" s="116"/>
      <c r="GC1090" s="116"/>
      <c r="GD1090" s="116"/>
      <c r="GE1090" s="116"/>
      <c r="GF1090" s="116"/>
      <c r="GG1090" s="116"/>
      <c r="GH1090" s="116"/>
      <c r="GI1090" s="116"/>
      <c r="GJ1090" s="116"/>
      <c r="GK1090" s="116"/>
      <c r="GL1090" s="116"/>
      <c r="GM1090" s="116"/>
      <c r="GN1090" s="116"/>
      <c r="GO1090" s="116"/>
      <c r="GP1090" s="116"/>
      <c r="GQ1090" s="116"/>
      <c r="GR1090" s="116"/>
      <c r="GS1090" s="116"/>
      <c r="GT1090" s="116"/>
      <c r="GU1090" s="116"/>
      <c r="GV1090" s="116"/>
      <c r="GW1090" s="116"/>
      <c r="GX1090" s="116"/>
      <c r="GY1090" s="116"/>
    </row>
    <row r="1091" spans="1:207" s="14" customFormat="1" ht="25.15" customHeight="1" x14ac:dyDescent="0.25">
      <c r="A1091" s="69" t="s">
        <v>1747</v>
      </c>
      <c r="B1091" s="45" t="s">
        <v>699</v>
      </c>
      <c r="C1091" s="93">
        <v>1937</v>
      </c>
      <c r="D1091" s="179" t="s">
        <v>232</v>
      </c>
      <c r="E1091" s="58" t="s">
        <v>20</v>
      </c>
      <c r="F1091" s="72">
        <v>4</v>
      </c>
      <c r="G1091" s="72">
        <v>1</v>
      </c>
      <c r="H1091" s="47">
        <v>2120.5</v>
      </c>
      <c r="I1091" s="47">
        <v>92</v>
      </c>
      <c r="J1091" s="47">
        <v>1383.35</v>
      </c>
      <c r="K1091" s="37">
        <f t="shared" si="203"/>
        <v>5347500</v>
      </c>
      <c r="L1091" s="44">
        <v>0</v>
      </c>
      <c r="M1091" s="44">
        <v>0</v>
      </c>
      <c r="N1091" s="44">
        <v>0</v>
      </c>
      <c r="O1091" s="47">
        <f>'[1]Прод. прилож'!$C$1358</f>
        <v>5347500</v>
      </c>
      <c r="P1091" s="44">
        <f t="shared" ref="P1091:P1099" si="209">K1091/H1091</f>
        <v>2521.8108936571562</v>
      </c>
      <c r="Q1091" s="50">
        <v>9673</v>
      </c>
      <c r="R1091" s="69" t="s">
        <v>96</v>
      </c>
    </row>
    <row r="1092" spans="1:207" s="16" customFormat="1" ht="25.15" customHeight="1" x14ac:dyDescent="0.25">
      <c r="A1092" s="69" t="s">
        <v>1748</v>
      </c>
      <c r="B1092" s="45" t="s">
        <v>700</v>
      </c>
      <c r="C1092" s="58">
        <v>1967</v>
      </c>
      <c r="D1092" s="179" t="s">
        <v>232</v>
      </c>
      <c r="E1092" s="58" t="s">
        <v>22</v>
      </c>
      <c r="F1092" s="77">
        <v>5</v>
      </c>
      <c r="G1092" s="77">
        <v>6</v>
      </c>
      <c r="H1092" s="47">
        <f>I1092+J1092</f>
        <v>4478.3</v>
      </c>
      <c r="I1092" s="47">
        <v>137.5</v>
      </c>
      <c r="J1092" s="47">
        <v>4340.8</v>
      </c>
      <c r="K1092" s="37">
        <f t="shared" si="203"/>
        <v>5407668</v>
      </c>
      <c r="L1092" s="44">
        <v>0</v>
      </c>
      <c r="M1092" s="44">
        <v>0</v>
      </c>
      <c r="N1092" s="44">
        <v>0</v>
      </c>
      <c r="O1092" s="47">
        <f>'[1]Прод. прилож'!$C$1359</f>
        <v>5407668</v>
      </c>
      <c r="P1092" s="44">
        <f t="shared" si="209"/>
        <v>1207.5269633566309</v>
      </c>
      <c r="Q1092" s="50">
        <v>9673</v>
      </c>
      <c r="R1092" s="69" t="s">
        <v>96</v>
      </c>
      <c r="S1092" s="57"/>
    </row>
    <row r="1093" spans="1:207" s="16" customFormat="1" ht="25.15" customHeight="1" x14ac:dyDescent="0.25">
      <c r="A1093" s="69" t="s">
        <v>1749</v>
      </c>
      <c r="B1093" s="45" t="s">
        <v>701</v>
      </c>
      <c r="C1093" s="58">
        <v>1967</v>
      </c>
      <c r="D1093" s="179" t="s">
        <v>232</v>
      </c>
      <c r="E1093" s="58" t="s">
        <v>22</v>
      </c>
      <c r="F1093" s="77">
        <v>5</v>
      </c>
      <c r="G1093" s="77">
        <v>4</v>
      </c>
      <c r="H1093" s="47">
        <f>I1093+J1093</f>
        <v>3592.86</v>
      </c>
      <c r="I1093" s="47">
        <v>0</v>
      </c>
      <c r="J1093" s="47">
        <v>3592.86</v>
      </c>
      <c r="K1093" s="37">
        <f t="shared" si="203"/>
        <v>4250620.8</v>
      </c>
      <c r="L1093" s="44">
        <v>0</v>
      </c>
      <c r="M1093" s="44">
        <v>0</v>
      </c>
      <c r="N1093" s="44">
        <v>0</v>
      </c>
      <c r="O1093" s="47">
        <f>'[1]Прод. прилож'!$C$1360</f>
        <v>4250620.8</v>
      </c>
      <c r="P1093" s="44">
        <f t="shared" si="209"/>
        <v>1183.0744309547267</v>
      </c>
      <c r="Q1093" s="50">
        <v>9673</v>
      </c>
      <c r="R1093" s="69" t="s">
        <v>96</v>
      </c>
      <c r="S1093" s="57"/>
    </row>
    <row r="1094" spans="1:207" s="16" customFormat="1" ht="25.15" customHeight="1" x14ac:dyDescent="0.25">
      <c r="A1094" s="69" t="s">
        <v>1750</v>
      </c>
      <c r="B1094" s="45" t="s">
        <v>702</v>
      </c>
      <c r="C1094" s="179">
        <v>1976</v>
      </c>
      <c r="D1094" s="179" t="s">
        <v>232</v>
      </c>
      <c r="E1094" s="179" t="s">
        <v>20</v>
      </c>
      <c r="F1094" s="72">
        <v>5</v>
      </c>
      <c r="G1094" s="72">
        <v>6</v>
      </c>
      <c r="H1094" s="47">
        <v>6527.67</v>
      </c>
      <c r="I1094" s="47">
        <v>2418</v>
      </c>
      <c r="J1094" s="47">
        <v>3672.27</v>
      </c>
      <c r="K1094" s="37">
        <f t="shared" si="203"/>
        <v>45784996.439999998</v>
      </c>
      <c r="L1094" s="44">
        <v>0</v>
      </c>
      <c r="M1094" s="44">
        <v>0</v>
      </c>
      <c r="N1094" s="44">
        <v>0</v>
      </c>
      <c r="O1094" s="47">
        <f>'[1]Прод. прилож'!$C$449</f>
        <v>45784996.439999998</v>
      </c>
      <c r="P1094" s="44">
        <f t="shared" si="209"/>
        <v>7013.9876004761263</v>
      </c>
      <c r="Q1094" s="50">
        <v>9673</v>
      </c>
      <c r="R1094" s="69" t="s">
        <v>94</v>
      </c>
      <c r="S1094" s="57"/>
    </row>
    <row r="1095" spans="1:207" s="15" customFormat="1" ht="25.15" customHeight="1" x14ac:dyDescent="0.25">
      <c r="A1095" s="69" t="s">
        <v>1751</v>
      </c>
      <c r="B1095" s="45" t="s">
        <v>703</v>
      </c>
      <c r="C1095" s="58">
        <v>1988</v>
      </c>
      <c r="D1095" s="179" t="s">
        <v>232</v>
      </c>
      <c r="E1095" s="179" t="s">
        <v>20</v>
      </c>
      <c r="F1095" s="72">
        <v>9</v>
      </c>
      <c r="G1095" s="72">
        <v>2</v>
      </c>
      <c r="H1095" s="47">
        <v>5757.91</v>
      </c>
      <c r="I1095" s="47">
        <v>0</v>
      </c>
      <c r="J1095" s="47">
        <v>3952.11</v>
      </c>
      <c r="K1095" s="37">
        <f t="shared" si="203"/>
        <v>22699796.75</v>
      </c>
      <c r="L1095" s="44">
        <v>0</v>
      </c>
      <c r="M1095" s="44">
        <v>0</v>
      </c>
      <c r="N1095" s="44">
        <v>0</v>
      </c>
      <c r="O1095" s="47">
        <f>'[1]Прод. прилож'!$C$1361</f>
        <v>22699796.75</v>
      </c>
      <c r="P1095" s="44">
        <f t="shared" si="209"/>
        <v>3942.3674128286134</v>
      </c>
      <c r="Q1095" s="50">
        <v>9673</v>
      </c>
      <c r="R1095" s="69" t="s">
        <v>96</v>
      </c>
      <c r="S1095" s="57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  <c r="AQ1095" s="16"/>
      <c r="AR1095" s="16"/>
      <c r="AS1095" s="16"/>
      <c r="AT1095" s="16"/>
      <c r="AU1095" s="16"/>
      <c r="AV1095" s="16"/>
      <c r="AW1095" s="16"/>
      <c r="AX1095" s="16"/>
      <c r="AY1095" s="16"/>
      <c r="AZ1095" s="16"/>
      <c r="BA1095" s="16"/>
      <c r="BB1095" s="16"/>
      <c r="BC1095" s="16"/>
      <c r="BD1095" s="16"/>
      <c r="BE1095" s="16"/>
      <c r="BF1095" s="16"/>
      <c r="BG1095" s="16"/>
      <c r="BH1095" s="16"/>
      <c r="BI1095" s="16"/>
      <c r="BJ1095" s="16"/>
      <c r="BK1095" s="16"/>
      <c r="BL1095" s="16"/>
      <c r="BM1095" s="16"/>
      <c r="BN1095" s="16"/>
      <c r="BO1095" s="16"/>
      <c r="BP1095" s="16"/>
      <c r="BQ1095" s="16"/>
      <c r="BR1095" s="16"/>
      <c r="BS1095" s="16"/>
      <c r="BT1095" s="16"/>
      <c r="BU1095" s="16"/>
      <c r="BV1095" s="16"/>
      <c r="BW1095" s="16"/>
      <c r="BX1095" s="16"/>
      <c r="BY1095" s="16"/>
      <c r="BZ1095" s="16"/>
      <c r="CA1095" s="16"/>
      <c r="CB1095" s="16"/>
      <c r="CC1095" s="16"/>
      <c r="CD1095" s="16"/>
      <c r="CE1095" s="16"/>
      <c r="CF1095" s="16"/>
      <c r="CG1095" s="16"/>
      <c r="CH1095" s="16"/>
      <c r="CI1095" s="16"/>
      <c r="CJ1095" s="16"/>
      <c r="CK1095" s="16"/>
      <c r="CL1095" s="16"/>
      <c r="CM1095" s="16"/>
      <c r="CN1095" s="16"/>
      <c r="CO1095" s="16"/>
      <c r="CP1095" s="16"/>
      <c r="CQ1095" s="16"/>
      <c r="CR1095" s="16"/>
      <c r="CS1095" s="16"/>
      <c r="CT1095" s="16"/>
      <c r="CU1095" s="16"/>
      <c r="CV1095" s="16"/>
      <c r="CW1095" s="16"/>
      <c r="CX1095" s="16"/>
      <c r="CY1095" s="16"/>
      <c r="CZ1095" s="16"/>
      <c r="DA1095" s="16"/>
      <c r="DB1095" s="16"/>
      <c r="DC1095" s="16"/>
      <c r="DD1095" s="16"/>
      <c r="DE1095" s="16"/>
      <c r="DF1095" s="16"/>
      <c r="DG1095" s="16"/>
      <c r="DH1095" s="16"/>
      <c r="DI1095" s="16"/>
      <c r="DJ1095" s="16"/>
      <c r="DK1095" s="16"/>
      <c r="DL1095" s="16"/>
      <c r="DM1095" s="16"/>
      <c r="DN1095" s="16"/>
      <c r="DO1095" s="16"/>
      <c r="DP1095" s="16"/>
      <c r="DQ1095" s="16"/>
      <c r="DR1095" s="16"/>
      <c r="DS1095" s="16"/>
      <c r="DT1095" s="16"/>
      <c r="DU1095" s="16"/>
      <c r="DV1095" s="16"/>
      <c r="DW1095" s="16"/>
      <c r="DX1095" s="16"/>
      <c r="DY1095" s="16"/>
      <c r="DZ1095" s="16"/>
      <c r="EA1095" s="16"/>
      <c r="EB1095" s="16"/>
      <c r="EC1095" s="16"/>
      <c r="ED1095" s="16"/>
      <c r="EE1095" s="16"/>
      <c r="EF1095" s="16"/>
      <c r="EG1095" s="16"/>
      <c r="EH1095" s="16"/>
      <c r="EI1095" s="16"/>
      <c r="EJ1095" s="16"/>
      <c r="EK1095" s="16"/>
      <c r="EL1095" s="16"/>
      <c r="EM1095" s="16"/>
      <c r="EN1095" s="16"/>
      <c r="EO1095" s="16"/>
      <c r="EP1095" s="16"/>
      <c r="EQ1095" s="16"/>
      <c r="ER1095" s="16"/>
      <c r="ES1095" s="16"/>
      <c r="ET1095" s="16"/>
      <c r="EU1095" s="16"/>
      <c r="EV1095" s="16"/>
      <c r="EW1095" s="16"/>
      <c r="EX1095" s="16"/>
      <c r="EY1095" s="16"/>
      <c r="EZ1095" s="16"/>
      <c r="FA1095" s="16"/>
      <c r="FB1095" s="16"/>
      <c r="FC1095" s="16"/>
      <c r="FD1095" s="16"/>
      <c r="FE1095" s="16"/>
      <c r="FF1095" s="16"/>
      <c r="FG1095" s="16"/>
      <c r="FH1095" s="16"/>
      <c r="FI1095" s="16"/>
      <c r="FJ1095" s="16"/>
      <c r="FK1095" s="16"/>
      <c r="FL1095" s="16"/>
      <c r="FM1095" s="16"/>
      <c r="FN1095" s="16"/>
      <c r="FO1095" s="16"/>
      <c r="FP1095" s="16"/>
      <c r="FQ1095" s="16"/>
      <c r="FR1095" s="16"/>
      <c r="FS1095" s="16"/>
      <c r="FT1095" s="16"/>
      <c r="FU1095" s="16"/>
      <c r="FV1095" s="16"/>
      <c r="FW1095" s="16"/>
      <c r="FX1095" s="16"/>
      <c r="FY1095" s="16"/>
      <c r="FZ1095" s="16"/>
      <c r="GA1095" s="16"/>
      <c r="GB1095" s="16"/>
      <c r="GC1095" s="16"/>
      <c r="GD1095" s="16"/>
      <c r="GE1095" s="16"/>
      <c r="GF1095" s="16"/>
      <c r="GG1095" s="16"/>
      <c r="GH1095" s="16"/>
      <c r="GI1095" s="16"/>
      <c r="GJ1095" s="16"/>
      <c r="GK1095" s="16"/>
      <c r="GL1095" s="16"/>
      <c r="GM1095" s="16"/>
      <c r="GN1095" s="16"/>
      <c r="GO1095" s="16"/>
      <c r="GP1095" s="16"/>
      <c r="GQ1095" s="16"/>
      <c r="GR1095" s="16"/>
      <c r="GS1095" s="16"/>
      <c r="GT1095" s="16"/>
      <c r="GU1095" s="16"/>
      <c r="GV1095" s="16"/>
      <c r="GW1095" s="16"/>
      <c r="GX1095" s="16"/>
      <c r="GY1095" s="16"/>
    </row>
    <row r="1096" spans="1:207" s="16" customFormat="1" ht="25.15" customHeight="1" x14ac:dyDescent="0.25">
      <c r="A1096" s="69" t="s">
        <v>1752</v>
      </c>
      <c r="B1096" s="45" t="s">
        <v>704</v>
      </c>
      <c r="C1096" s="58">
        <v>1966</v>
      </c>
      <c r="D1096" s="179" t="s">
        <v>232</v>
      </c>
      <c r="E1096" s="72" t="s">
        <v>20</v>
      </c>
      <c r="F1096" s="72">
        <v>2</v>
      </c>
      <c r="G1096" s="72">
        <v>2</v>
      </c>
      <c r="H1096" s="47">
        <v>685.5</v>
      </c>
      <c r="I1096" s="47">
        <v>0</v>
      </c>
      <c r="J1096" s="47">
        <v>631.5</v>
      </c>
      <c r="K1096" s="37">
        <f t="shared" si="203"/>
        <v>3359625</v>
      </c>
      <c r="L1096" s="44">
        <v>0</v>
      </c>
      <c r="M1096" s="44">
        <v>0</v>
      </c>
      <c r="N1096" s="44">
        <v>0</v>
      </c>
      <c r="O1096" s="47">
        <f>'[1]Прод. прилож'!$C$1362</f>
        <v>3359625</v>
      </c>
      <c r="P1096" s="44">
        <f t="shared" si="209"/>
        <v>4900.9846827133479</v>
      </c>
      <c r="Q1096" s="50">
        <v>9673</v>
      </c>
      <c r="R1096" s="69" t="s">
        <v>96</v>
      </c>
      <c r="S1096" s="57"/>
    </row>
    <row r="1097" spans="1:207" s="16" customFormat="1" ht="25.15" customHeight="1" x14ac:dyDescent="0.25">
      <c r="A1097" s="69" t="s">
        <v>1753</v>
      </c>
      <c r="B1097" s="45" t="s">
        <v>1897</v>
      </c>
      <c r="C1097" s="58">
        <v>1960</v>
      </c>
      <c r="D1097" s="179" t="s">
        <v>232</v>
      </c>
      <c r="E1097" s="72" t="s">
        <v>20</v>
      </c>
      <c r="F1097" s="72">
        <v>2</v>
      </c>
      <c r="G1097" s="72">
        <v>1</v>
      </c>
      <c r="H1097" s="47">
        <v>295.39999999999998</v>
      </c>
      <c r="I1097" s="47">
        <v>0</v>
      </c>
      <c r="J1097" s="47">
        <v>270.2</v>
      </c>
      <c r="K1097" s="37">
        <f t="shared" si="203"/>
        <v>4316584</v>
      </c>
      <c r="L1097" s="44">
        <v>0</v>
      </c>
      <c r="M1097" s="44">
        <v>0</v>
      </c>
      <c r="N1097" s="44">
        <v>0</v>
      </c>
      <c r="O1097" s="47">
        <f>'[1]Прод. прилож'!$C$934</f>
        <v>4316584</v>
      </c>
      <c r="P1097" s="44">
        <f t="shared" si="209"/>
        <v>14612.674339878133</v>
      </c>
      <c r="Q1097" s="50">
        <v>9673</v>
      </c>
      <c r="R1097" s="69" t="s">
        <v>95</v>
      </c>
      <c r="S1097" s="57"/>
    </row>
    <row r="1098" spans="1:207" s="16" customFormat="1" ht="25.15" customHeight="1" x14ac:dyDescent="0.25">
      <c r="A1098" s="69" t="s">
        <v>1754</v>
      </c>
      <c r="B1098" s="45" t="s">
        <v>705</v>
      </c>
      <c r="C1098" s="58">
        <v>1963</v>
      </c>
      <c r="D1098" s="179" t="s">
        <v>232</v>
      </c>
      <c r="E1098" s="58" t="s">
        <v>20</v>
      </c>
      <c r="F1098" s="72">
        <v>4</v>
      </c>
      <c r="G1098" s="72">
        <v>3</v>
      </c>
      <c r="H1098" s="47">
        <f>I1098+J1098</f>
        <v>2032.48</v>
      </c>
      <c r="I1098" s="47">
        <v>0</v>
      </c>
      <c r="J1098" s="47">
        <v>2032.48</v>
      </c>
      <c r="K1098" s="37">
        <f t="shared" si="203"/>
        <v>6873475</v>
      </c>
      <c r="L1098" s="44">
        <v>0</v>
      </c>
      <c r="M1098" s="44">
        <v>0</v>
      </c>
      <c r="N1098" s="44">
        <v>0</v>
      </c>
      <c r="O1098" s="47">
        <f>'[1]Прод. прилож'!$C$935</f>
        <v>6873475</v>
      </c>
      <c r="P1098" s="44">
        <f t="shared" si="209"/>
        <v>3381.8167952452177</v>
      </c>
      <c r="Q1098" s="50">
        <v>9673</v>
      </c>
      <c r="R1098" s="69" t="s">
        <v>95</v>
      </c>
      <c r="S1098" s="57"/>
    </row>
    <row r="1099" spans="1:207" s="16" customFormat="1" ht="25.15" customHeight="1" x14ac:dyDescent="0.25">
      <c r="A1099" s="69" t="s">
        <v>1755</v>
      </c>
      <c r="B1099" s="45" t="s">
        <v>706</v>
      </c>
      <c r="C1099" s="58">
        <v>1962</v>
      </c>
      <c r="D1099" s="179" t="s">
        <v>232</v>
      </c>
      <c r="E1099" s="58" t="s">
        <v>20</v>
      </c>
      <c r="F1099" s="72">
        <v>2</v>
      </c>
      <c r="G1099" s="72">
        <v>2</v>
      </c>
      <c r="H1099" s="47">
        <f>I1099+J1099</f>
        <v>534.12</v>
      </c>
      <c r="I1099" s="47">
        <v>0</v>
      </c>
      <c r="J1099" s="47">
        <v>534.12</v>
      </c>
      <c r="K1099" s="37">
        <f t="shared" si="203"/>
        <v>3639400</v>
      </c>
      <c r="L1099" s="44">
        <v>0</v>
      </c>
      <c r="M1099" s="44">
        <v>0</v>
      </c>
      <c r="N1099" s="44">
        <v>0</v>
      </c>
      <c r="O1099" s="47">
        <f>'[1]Прод. прилож'!$C$936</f>
        <v>3639400</v>
      </c>
      <c r="P1099" s="44">
        <f t="shared" si="209"/>
        <v>6813.8246087021644</v>
      </c>
      <c r="Q1099" s="50">
        <v>9673</v>
      </c>
      <c r="R1099" s="69" t="s">
        <v>95</v>
      </c>
      <c r="S1099" s="57"/>
    </row>
    <row r="1100" spans="1:207" s="16" customFormat="1" ht="25.15" customHeight="1" x14ac:dyDescent="0.25">
      <c r="A1100" s="69" t="s">
        <v>1756</v>
      </c>
      <c r="B1100" s="143" t="s">
        <v>707</v>
      </c>
      <c r="C1100" s="72">
        <v>1944</v>
      </c>
      <c r="D1100" s="72" t="s">
        <v>232</v>
      </c>
      <c r="E1100" s="72" t="s">
        <v>20</v>
      </c>
      <c r="F1100" s="71">
        <v>2</v>
      </c>
      <c r="G1100" s="71">
        <v>1</v>
      </c>
      <c r="H1100" s="53">
        <v>634.9</v>
      </c>
      <c r="I1100" s="53">
        <v>600.9</v>
      </c>
      <c r="J1100" s="53">
        <v>342.9</v>
      </c>
      <c r="K1100" s="50">
        <f t="shared" si="203"/>
        <v>10162870.41</v>
      </c>
      <c r="L1100" s="50">
        <v>0</v>
      </c>
      <c r="M1100" s="50">
        <v>0</v>
      </c>
      <c r="N1100" s="50">
        <v>0</v>
      </c>
      <c r="O1100" s="44">
        <f>'[1]Прод. прилож'!$C$450</f>
        <v>10162870.41</v>
      </c>
      <c r="P1100" s="50">
        <f>K1100/[3]Прилож!H816</f>
        <v>16007.041124586551</v>
      </c>
      <c r="Q1100" s="50">
        <v>9673</v>
      </c>
      <c r="R1100" s="70" t="s">
        <v>94</v>
      </c>
      <c r="S1100" s="119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 s="115"/>
      <c r="BR1100" s="115"/>
      <c r="BS1100" s="115"/>
      <c r="BT1100" s="115"/>
      <c r="BU1100" s="115"/>
      <c r="BV1100" s="115"/>
      <c r="BW1100" s="115"/>
      <c r="BX1100" s="115"/>
      <c r="BY1100" s="115"/>
      <c r="BZ1100" s="115"/>
      <c r="CA1100" s="115"/>
      <c r="CB1100" s="115"/>
      <c r="CC1100" s="115"/>
      <c r="CD1100" s="115"/>
      <c r="CE1100" s="115"/>
      <c r="CF1100" s="115"/>
      <c r="CG1100" s="115"/>
      <c r="CH1100" s="115"/>
      <c r="CI1100" s="115"/>
      <c r="CJ1100" s="115"/>
      <c r="CK1100" s="115"/>
      <c r="CL1100" s="115"/>
      <c r="CM1100" s="115"/>
      <c r="CN1100" s="115"/>
      <c r="CO1100" s="115"/>
      <c r="CP1100" s="115"/>
      <c r="CQ1100" s="115"/>
      <c r="CR1100" s="115"/>
      <c r="CS1100" s="115"/>
      <c r="CT1100" s="115"/>
      <c r="CU1100" s="115"/>
      <c r="CV1100" s="115"/>
      <c r="CW1100" s="115"/>
      <c r="CX1100" s="115"/>
      <c r="CY1100" s="115"/>
      <c r="CZ1100" s="115"/>
      <c r="DA1100" s="115"/>
      <c r="DB1100" s="115"/>
      <c r="DC1100" s="115"/>
      <c r="DD1100" s="115"/>
      <c r="DE1100" s="115"/>
      <c r="DF1100" s="115"/>
      <c r="DG1100" s="115"/>
      <c r="DH1100" s="115"/>
      <c r="DI1100" s="115"/>
      <c r="DJ1100" s="115"/>
      <c r="DK1100" s="115"/>
      <c r="DL1100" s="115"/>
      <c r="DM1100" s="115"/>
      <c r="DN1100" s="115"/>
      <c r="DO1100" s="115"/>
      <c r="DP1100" s="115"/>
      <c r="DQ1100" s="115"/>
      <c r="DR1100" s="115"/>
      <c r="DS1100" s="115"/>
      <c r="DT1100" s="115"/>
      <c r="DU1100" s="115"/>
      <c r="DV1100" s="115"/>
      <c r="DW1100" s="115"/>
      <c r="DX1100" s="115"/>
      <c r="DY1100" s="115"/>
      <c r="DZ1100" s="115"/>
      <c r="EA1100" s="115"/>
      <c r="EB1100" s="115"/>
      <c r="EC1100" s="115"/>
      <c r="ED1100" s="115"/>
      <c r="EE1100" s="115"/>
      <c r="EF1100" s="115"/>
      <c r="EG1100" s="115"/>
      <c r="EH1100" s="115"/>
      <c r="EI1100" s="115"/>
      <c r="EJ1100" s="115"/>
      <c r="EK1100" s="115"/>
      <c r="EL1100" s="115"/>
      <c r="EM1100" s="115"/>
      <c r="EN1100" s="115"/>
      <c r="EO1100" s="115"/>
      <c r="EP1100" s="115"/>
      <c r="EQ1100" s="115"/>
      <c r="ER1100" s="115"/>
      <c r="ES1100" s="115"/>
      <c r="ET1100" s="115"/>
      <c r="EU1100" s="115"/>
      <c r="EV1100" s="115"/>
      <c r="EW1100" s="115"/>
      <c r="EX1100" s="115"/>
      <c r="EY1100" s="115"/>
      <c r="EZ1100" s="115"/>
      <c r="FA1100" s="115"/>
      <c r="FB1100" s="115"/>
      <c r="FC1100" s="115"/>
      <c r="FD1100" s="115"/>
      <c r="FE1100" s="115"/>
      <c r="FF1100" s="115"/>
      <c r="FG1100" s="115"/>
      <c r="FH1100" s="115"/>
      <c r="FI1100" s="115"/>
      <c r="FJ1100" s="115"/>
      <c r="FK1100" s="115"/>
      <c r="FL1100" s="115"/>
      <c r="FM1100" s="115"/>
      <c r="FN1100" s="115"/>
      <c r="FO1100" s="115"/>
      <c r="FP1100" s="115"/>
      <c r="FQ1100" s="115"/>
      <c r="FR1100" s="115"/>
      <c r="FS1100" s="115"/>
      <c r="FT1100" s="115"/>
      <c r="FU1100" s="115"/>
      <c r="FV1100" s="115"/>
      <c r="FW1100" s="115"/>
      <c r="FX1100" s="115"/>
      <c r="FY1100" s="115"/>
      <c r="FZ1100" s="115"/>
      <c r="GA1100" s="115"/>
      <c r="GB1100" s="115"/>
      <c r="GC1100" s="115"/>
      <c r="GD1100" s="115"/>
      <c r="GE1100" s="115"/>
      <c r="GF1100" s="115"/>
      <c r="GG1100" s="115"/>
      <c r="GH1100" s="115"/>
      <c r="GI1100" s="115"/>
      <c r="GJ1100" s="115"/>
      <c r="GK1100" s="115"/>
      <c r="GL1100" s="115"/>
      <c r="GM1100" s="115"/>
      <c r="GN1100" s="115"/>
      <c r="GO1100" s="115"/>
      <c r="GP1100" s="115"/>
      <c r="GQ1100" s="115"/>
      <c r="GR1100" s="115"/>
      <c r="GS1100" s="115"/>
      <c r="GT1100" s="115"/>
      <c r="GU1100" s="115"/>
      <c r="GV1100" s="115"/>
      <c r="GW1100" s="115"/>
      <c r="GX1100" s="115"/>
      <c r="GY1100" s="115"/>
    </row>
    <row r="1101" spans="1:207" s="16" customFormat="1" ht="25.15" customHeight="1" x14ac:dyDescent="0.25">
      <c r="A1101" s="69" t="s">
        <v>1757</v>
      </c>
      <c r="B1101" s="45" t="s">
        <v>708</v>
      </c>
      <c r="C1101" s="58">
        <v>1966</v>
      </c>
      <c r="D1101" s="179" t="s">
        <v>232</v>
      </c>
      <c r="E1101" s="58" t="s">
        <v>20</v>
      </c>
      <c r="F1101" s="72">
        <v>5</v>
      </c>
      <c r="G1101" s="72">
        <v>2</v>
      </c>
      <c r="H1101" s="47">
        <f>I1101+J1101</f>
        <v>1602.78</v>
      </c>
      <c r="I1101" s="47">
        <v>0</v>
      </c>
      <c r="J1101" s="47">
        <v>1602.78</v>
      </c>
      <c r="K1101" s="37">
        <f t="shared" si="203"/>
        <v>4448500</v>
      </c>
      <c r="L1101" s="44">
        <v>0</v>
      </c>
      <c r="M1101" s="44">
        <v>0</v>
      </c>
      <c r="N1101" s="44">
        <v>0</v>
      </c>
      <c r="O1101" s="47">
        <f>'[1]Прод. прилож'!$C$1363</f>
        <v>4448500</v>
      </c>
      <c r="P1101" s="44">
        <f t="shared" ref="P1101:P1107" si="210">K1101/H1101</f>
        <v>2775.4900859756176</v>
      </c>
      <c r="Q1101" s="50">
        <v>9673</v>
      </c>
      <c r="R1101" s="69" t="s">
        <v>96</v>
      </c>
      <c r="S1101" s="57"/>
    </row>
    <row r="1102" spans="1:207" s="16" customFormat="1" ht="25.15" customHeight="1" x14ac:dyDescent="0.25">
      <c r="A1102" s="69" t="s">
        <v>1758</v>
      </c>
      <c r="B1102" s="45" t="s">
        <v>709</v>
      </c>
      <c r="C1102" s="58">
        <v>1966</v>
      </c>
      <c r="D1102" s="179" t="s">
        <v>232</v>
      </c>
      <c r="E1102" s="58" t="s">
        <v>20</v>
      </c>
      <c r="F1102" s="72">
        <v>2</v>
      </c>
      <c r="G1102" s="72">
        <v>3</v>
      </c>
      <c r="H1102" s="47">
        <f>I1102+J1102</f>
        <v>484.2</v>
      </c>
      <c r="I1102" s="47">
        <v>0</v>
      </c>
      <c r="J1102" s="47">
        <v>484.2</v>
      </c>
      <c r="K1102" s="37">
        <f t="shared" si="203"/>
        <v>3952500</v>
      </c>
      <c r="L1102" s="44">
        <v>0</v>
      </c>
      <c r="M1102" s="44">
        <v>0</v>
      </c>
      <c r="N1102" s="44">
        <v>0</v>
      </c>
      <c r="O1102" s="47">
        <f>'[1]Прод. прилож'!$C$1364</f>
        <v>3952500</v>
      </c>
      <c r="P1102" s="44">
        <f t="shared" si="210"/>
        <v>8162.9491945477075</v>
      </c>
      <c r="Q1102" s="50">
        <v>9673</v>
      </c>
      <c r="R1102" s="69" t="s">
        <v>96</v>
      </c>
      <c r="S1102" s="57"/>
    </row>
    <row r="1103" spans="1:207" s="16" customFormat="1" ht="25.15" customHeight="1" x14ac:dyDescent="0.25">
      <c r="A1103" s="69" t="s">
        <v>1759</v>
      </c>
      <c r="B1103" s="45" t="s">
        <v>710</v>
      </c>
      <c r="C1103" s="179">
        <v>1961</v>
      </c>
      <c r="D1103" s="179" t="s">
        <v>232</v>
      </c>
      <c r="E1103" s="179" t="s">
        <v>548</v>
      </c>
      <c r="F1103" s="72">
        <v>2</v>
      </c>
      <c r="G1103" s="72">
        <v>1</v>
      </c>
      <c r="H1103" s="47">
        <v>354.3</v>
      </c>
      <c r="I1103" s="47">
        <v>26</v>
      </c>
      <c r="J1103" s="47">
        <v>205.01</v>
      </c>
      <c r="K1103" s="37">
        <f t="shared" si="203"/>
        <v>4552143.8000000007</v>
      </c>
      <c r="L1103" s="44">
        <v>0</v>
      </c>
      <c r="M1103" s="44">
        <v>0</v>
      </c>
      <c r="N1103" s="44">
        <v>0</v>
      </c>
      <c r="O1103" s="47">
        <f>'[1]Прод. прилож'!$C$451</f>
        <v>4552143.8000000007</v>
      </c>
      <c r="P1103" s="44">
        <f t="shared" si="210"/>
        <v>12848.27490826983</v>
      </c>
      <c r="Q1103" s="50">
        <v>9673</v>
      </c>
      <c r="R1103" s="69" t="s">
        <v>94</v>
      </c>
      <c r="S1103" s="57"/>
    </row>
    <row r="1104" spans="1:207" s="16" customFormat="1" ht="25.15" customHeight="1" x14ac:dyDescent="0.25">
      <c r="A1104" s="69" t="s">
        <v>1760</v>
      </c>
      <c r="B1104" s="45" t="s">
        <v>711</v>
      </c>
      <c r="C1104" s="58">
        <v>1950</v>
      </c>
      <c r="D1104" s="179" t="s">
        <v>232</v>
      </c>
      <c r="E1104" s="58" t="s">
        <v>20</v>
      </c>
      <c r="F1104" s="72">
        <v>2</v>
      </c>
      <c r="G1104" s="72">
        <v>2</v>
      </c>
      <c r="H1104" s="47">
        <f>I1104+J1104</f>
        <v>384.35</v>
      </c>
      <c r="I1104" s="47">
        <v>0</v>
      </c>
      <c r="J1104" s="47">
        <v>384.35</v>
      </c>
      <c r="K1104" s="37">
        <f t="shared" si="203"/>
        <v>1903632.5</v>
      </c>
      <c r="L1104" s="44">
        <v>0</v>
      </c>
      <c r="M1104" s="44">
        <v>0</v>
      </c>
      <c r="N1104" s="44">
        <v>0</v>
      </c>
      <c r="O1104" s="47">
        <f>'[1]Прод. прилож'!$C$452</f>
        <v>1903632.5</v>
      </c>
      <c r="P1104" s="44">
        <f t="shared" si="210"/>
        <v>4952.8619747625862</v>
      </c>
      <c r="Q1104" s="50">
        <v>9673</v>
      </c>
      <c r="R1104" s="69" t="s">
        <v>94</v>
      </c>
      <c r="S1104" s="57"/>
    </row>
    <row r="1105" spans="1:207" s="16" customFormat="1" ht="25.15" customHeight="1" x14ac:dyDescent="0.25">
      <c r="A1105" s="69" t="s">
        <v>1761</v>
      </c>
      <c r="B1105" s="45" t="s">
        <v>712</v>
      </c>
      <c r="C1105" s="58">
        <v>1950</v>
      </c>
      <c r="D1105" s="179" t="s">
        <v>232</v>
      </c>
      <c r="E1105" s="58" t="s">
        <v>20</v>
      </c>
      <c r="F1105" s="72">
        <v>2</v>
      </c>
      <c r="G1105" s="72">
        <v>2</v>
      </c>
      <c r="H1105" s="47">
        <f>I1105+J1105</f>
        <v>393.6</v>
      </c>
      <c r="I1105" s="47">
        <v>0</v>
      </c>
      <c r="J1105" s="47">
        <v>393.6</v>
      </c>
      <c r="K1105" s="37">
        <f t="shared" si="203"/>
        <v>1881126.5</v>
      </c>
      <c r="L1105" s="44">
        <v>0</v>
      </c>
      <c r="M1105" s="44">
        <v>0</v>
      </c>
      <c r="N1105" s="44">
        <v>0</v>
      </c>
      <c r="O1105" s="47">
        <f>'[1]Прод. прилож'!$C$453</f>
        <v>1881126.5</v>
      </c>
      <c r="P1105" s="44">
        <f t="shared" si="210"/>
        <v>4779.2848069105685</v>
      </c>
      <c r="Q1105" s="50">
        <v>9673</v>
      </c>
      <c r="R1105" s="69" t="s">
        <v>94</v>
      </c>
      <c r="S1105" s="57"/>
    </row>
    <row r="1106" spans="1:207" s="16" customFormat="1" ht="25.15" customHeight="1" x14ac:dyDescent="0.25">
      <c r="A1106" s="69" t="s">
        <v>1762</v>
      </c>
      <c r="B1106" s="107" t="s">
        <v>713</v>
      </c>
      <c r="C1106" s="58">
        <v>1963</v>
      </c>
      <c r="D1106" s="179" t="s">
        <v>232</v>
      </c>
      <c r="E1106" s="58" t="s">
        <v>20</v>
      </c>
      <c r="F1106" s="72">
        <v>5</v>
      </c>
      <c r="G1106" s="72">
        <v>2</v>
      </c>
      <c r="H1106" s="47">
        <f>I1106+J1106</f>
        <v>1613.29</v>
      </c>
      <c r="I1106" s="47">
        <v>249.7</v>
      </c>
      <c r="J1106" s="47">
        <v>1363.59</v>
      </c>
      <c r="K1106" s="37">
        <f t="shared" si="203"/>
        <v>3836250</v>
      </c>
      <c r="L1106" s="44">
        <v>0</v>
      </c>
      <c r="M1106" s="44">
        <v>0</v>
      </c>
      <c r="N1106" s="44">
        <v>0</v>
      </c>
      <c r="O1106" s="47">
        <f>'[1]Прод. прилож'!$C$937</f>
        <v>3836250</v>
      </c>
      <c r="P1106" s="44">
        <f t="shared" si="210"/>
        <v>2377.9047784341315</v>
      </c>
      <c r="Q1106" s="50">
        <v>9673</v>
      </c>
      <c r="R1106" s="69" t="s">
        <v>95</v>
      </c>
      <c r="S1106" s="57"/>
    </row>
    <row r="1107" spans="1:207" s="16" customFormat="1" ht="25.15" customHeight="1" x14ac:dyDescent="0.25">
      <c r="A1107" s="69" t="s">
        <v>1763</v>
      </c>
      <c r="B1107" s="45" t="s">
        <v>714</v>
      </c>
      <c r="C1107" s="58">
        <v>1964</v>
      </c>
      <c r="D1107" s="179" t="s">
        <v>232</v>
      </c>
      <c r="E1107" s="179" t="s">
        <v>20</v>
      </c>
      <c r="F1107" s="72">
        <v>5</v>
      </c>
      <c r="G1107" s="72">
        <v>2</v>
      </c>
      <c r="H1107" s="47">
        <f>I1107+J1107</f>
        <v>1609.6899999999998</v>
      </c>
      <c r="I1107" s="47">
        <v>85.1</v>
      </c>
      <c r="J1107" s="47">
        <v>1524.59</v>
      </c>
      <c r="K1107" s="37">
        <f t="shared" si="203"/>
        <v>4253975</v>
      </c>
      <c r="L1107" s="44">
        <v>0</v>
      </c>
      <c r="M1107" s="44">
        <v>0</v>
      </c>
      <c r="N1107" s="44">
        <v>0</v>
      </c>
      <c r="O1107" s="47">
        <f>'[1]Прод. прилож'!$C$938</f>
        <v>4253975</v>
      </c>
      <c r="P1107" s="44">
        <f t="shared" si="210"/>
        <v>2642.72934540191</v>
      </c>
      <c r="Q1107" s="50">
        <v>9673</v>
      </c>
      <c r="R1107" s="69" t="s">
        <v>95</v>
      </c>
      <c r="S1107" s="57"/>
    </row>
    <row r="1108" spans="1:207" s="16" customFormat="1" ht="25.15" customHeight="1" x14ac:dyDescent="0.25">
      <c r="A1108" s="69" t="s">
        <v>1764</v>
      </c>
      <c r="B1108" s="143" t="s">
        <v>2072</v>
      </c>
      <c r="C1108" s="72">
        <v>1950</v>
      </c>
      <c r="D1108" s="72" t="s">
        <v>232</v>
      </c>
      <c r="E1108" s="72" t="s">
        <v>20</v>
      </c>
      <c r="F1108" s="71">
        <v>4</v>
      </c>
      <c r="G1108" s="71">
        <v>5</v>
      </c>
      <c r="H1108" s="53">
        <v>4841.7</v>
      </c>
      <c r="I1108" s="53">
        <v>900</v>
      </c>
      <c r="J1108" s="53">
        <v>411.59</v>
      </c>
      <c r="K1108" s="50">
        <f t="shared" si="203"/>
        <v>20065866</v>
      </c>
      <c r="L1108" s="50">
        <v>0</v>
      </c>
      <c r="M1108" s="50">
        <v>0</v>
      </c>
      <c r="N1108" s="50">
        <v>0</v>
      </c>
      <c r="O1108" s="44">
        <f>'[1]Прод. прилож'!$C$454</f>
        <v>20065866</v>
      </c>
      <c r="P1108" s="50">
        <f>K1108/[3]Прилож!H838</f>
        <v>4144.3844104343516</v>
      </c>
      <c r="Q1108" s="50">
        <v>9673</v>
      </c>
      <c r="R1108" s="70" t="s">
        <v>94</v>
      </c>
      <c r="S1108" s="119"/>
      <c r="T1108" s="115"/>
      <c r="U1108" s="115"/>
      <c r="V1108" s="116"/>
      <c r="W1108" s="116"/>
      <c r="X1108" s="116"/>
      <c r="Y1108" s="116"/>
      <c r="Z1108" s="116"/>
      <c r="AA1108" s="116"/>
      <c r="AB1108" s="116"/>
      <c r="AC1108" s="116"/>
      <c r="AD1108" s="116"/>
      <c r="AE1108" s="116"/>
      <c r="AF1108" s="116"/>
      <c r="AG1108" s="116"/>
      <c r="AH1108" s="116"/>
      <c r="AI1108" s="116"/>
      <c r="AJ1108" s="116"/>
      <c r="AK1108" s="116"/>
      <c r="AL1108" s="116"/>
      <c r="AM1108" s="116"/>
      <c r="AN1108" s="116"/>
      <c r="AO1108" s="116"/>
      <c r="AP1108" s="116"/>
      <c r="AQ1108" s="116"/>
      <c r="AR1108" s="116"/>
      <c r="AS1108" s="116"/>
      <c r="AT1108" s="116"/>
      <c r="AU1108" s="116"/>
      <c r="AV1108" s="116"/>
      <c r="AW1108" s="116"/>
      <c r="AX1108" s="116"/>
      <c r="AY1108" s="116"/>
      <c r="AZ1108" s="116"/>
      <c r="BA1108" s="116"/>
      <c r="BB1108" s="116"/>
      <c r="BC1108" s="116"/>
      <c r="BD1108" s="116"/>
      <c r="BE1108" s="116"/>
      <c r="BF1108" s="116"/>
      <c r="BG1108" s="116"/>
      <c r="BH1108" s="116"/>
      <c r="BI1108" s="116"/>
      <c r="BJ1108" s="116"/>
      <c r="BK1108" s="116"/>
      <c r="BL1108" s="116"/>
      <c r="BM1108" s="116"/>
      <c r="BN1108" s="116"/>
      <c r="BO1108" s="116"/>
      <c r="BP1108" s="116"/>
      <c r="BQ1108" s="116"/>
      <c r="BR1108" s="116"/>
      <c r="BS1108" s="116"/>
      <c r="BT1108" s="116"/>
      <c r="BU1108" s="116"/>
      <c r="BV1108" s="116"/>
      <c r="BW1108" s="116"/>
      <c r="BX1108" s="116"/>
      <c r="BY1108" s="116"/>
      <c r="BZ1108" s="116"/>
      <c r="CA1108" s="116"/>
      <c r="CB1108" s="116"/>
      <c r="CC1108" s="116"/>
      <c r="CD1108" s="116"/>
      <c r="CE1108" s="116"/>
      <c r="CF1108" s="116"/>
      <c r="CG1108" s="116"/>
      <c r="CH1108" s="116"/>
      <c r="CI1108" s="116"/>
      <c r="CJ1108" s="116"/>
      <c r="CK1108" s="116"/>
      <c r="CL1108" s="116"/>
      <c r="CM1108" s="116"/>
      <c r="CN1108" s="116"/>
      <c r="CO1108" s="116"/>
      <c r="CP1108" s="116"/>
      <c r="CQ1108" s="116"/>
      <c r="CR1108" s="116"/>
      <c r="CS1108" s="116"/>
      <c r="CT1108" s="116"/>
      <c r="CU1108" s="116"/>
      <c r="CV1108" s="116"/>
      <c r="CW1108" s="116"/>
      <c r="CX1108" s="116"/>
      <c r="CY1108" s="116"/>
      <c r="CZ1108" s="116"/>
      <c r="DA1108" s="116"/>
      <c r="DB1108" s="116"/>
      <c r="DC1108" s="116"/>
      <c r="DD1108" s="116"/>
      <c r="DE1108" s="116"/>
      <c r="DF1108" s="116"/>
      <c r="DG1108" s="116"/>
      <c r="DH1108" s="116"/>
      <c r="DI1108" s="116"/>
      <c r="DJ1108" s="116"/>
      <c r="DK1108" s="116"/>
      <c r="DL1108" s="116"/>
      <c r="DM1108" s="116"/>
      <c r="DN1108" s="116"/>
      <c r="DO1108" s="116"/>
      <c r="DP1108" s="116"/>
      <c r="DQ1108" s="116"/>
      <c r="DR1108" s="116"/>
      <c r="DS1108" s="116"/>
      <c r="DT1108" s="116"/>
      <c r="DU1108" s="116"/>
      <c r="DV1108" s="116"/>
      <c r="DW1108" s="116"/>
      <c r="DX1108" s="116"/>
      <c r="DY1108" s="116"/>
      <c r="DZ1108" s="116"/>
      <c r="EA1108" s="116"/>
      <c r="EB1108" s="116"/>
      <c r="EC1108" s="116"/>
      <c r="ED1108" s="116"/>
      <c r="EE1108" s="116"/>
      <c r="EF1108" s="116"/>
      <c r="EG1108" s="116"/>
      <c r="EH1108" s="116"/>
      <c r="EI1108" s="116"/>
      <c r="EJ1108" s="116"/>
      <c r="EK1108" s="116"/>
      <c r="EL1108" s="116"/>
      <c r="EM1108" s="116"/>
      <c r="EN1108" s="116"/>
      <c r="EO1108" s="116"/>
      <c r="EP1108" s="116"/>
      <c r="EQ1108" s="116"/>
      <c r="ER1108" s="116"/>
      <c r="ES1108" s="116"/>
      <c r="ET1108" s="116"/>
      <c r="EU1108" s="116"/>
      <c r="EV1108" s="116"/>
      <c r="EW1108" s="116"/>
      <c r="EX1108" s="116"/>
      <c r="EY1108" s="116"/>
      <c r="EZ1108" s="116"/>
      <c r="FA1108" s="116"/>
      <c r="FB1108" s="116"/>
      <c r="FC1108" s="116"/>
      <c r="FD1108" s="116"/>
      <c r="FE1108" s="116"/>
      <c r="FF1108" s="116"/>
      <c r="FG1108" s="116"/>
      <c r="FH1108" s="116"/>
      <c r="FI1108" s="116"/>
      <c r="FJ1108" s="116"/>
      <c r="FK1108" s="116"/>
      <c r="FL1108" s="116"/>
      <c r="FM1108" s="116"/>
      <c r="FN1108" s="116"/>
      <c r="FO1108" s="116"/>
      <c r="FP1108" s="116"/>
      <c r="FQ1108" s="116"/>
      <c r="FR1108" s="116"/>
      <c r="FS1108" s="116"/>
      <c r="FT1108" s="116"/>
      <c r="FU1108" s="116"/>
      <c r="FV1108" s="116"/>
      <c r="FW1108" s="116"/>
      <c r="FX1108" s="116"/>
      <c r="FY1108" s="116"/>
      <c r="FZ1108" s="116"/>
      <c r="GA1108" s="116"/>
      <c r="GB1108" s="116"/>
      <c r="GC1108" s="116"/>
      <c r="GD1108" s="116"/>
      <c r="GE1108" s="116"/>
      <c r="GF1108" s="116"/>
      <c r="GG1108" s="116"/>
      <c r="GH1108" s="116"/>
      <c r="GI1108" s="116"/>
      <c r="GJ1108" s="116"/>
      <c r="GK1108" s="116"/>
      <c r="GL1108" s="116"/>
      <c r="GM1108" s="116"/>
      <c r="GN1108" s="116"/>
      <c r="GO1108" s="116"/>
      <c r="GP1108" s="116"/>
      <c r="GQ1108" s="116"/>
      <c r="GR1108" s="116"/>
      <c r="GS1108" s="116"/>
      <c r="GT1108" s="116"/>
      <c r="GU1108" s="116"/>
      <c r="GV1108" s="116"/>
      <c r="GW1108" s="116"/>
      <c r="GX1108" s="116"/>
      <c r="GY1108" s="116"/>
    </row>
    <row r="1109" spans="1:207" s="14" customFormat="1" ht="25.15" customHeight="1" x14ac:dyDescent="0.25">
      <c r="A1109" s="69" t="s">
        <v>1765</v>
      </c>
      <c r="B1109" s="107" t="s">
        <v>715</v>
      </c>
      <c r="C1109" s="58">
        <v>1966</v>
      </c>
      <c r="D1109" s="179" t="s">
        <v>232</v>
      </c>
      <c r="E1109" s="58" t="s">
        <v>20</v>
      </c>
      <c r="F1109" s="72">
        <v>5</v>
      </c>
      <c r="G1109" s="72">
        <v>2</v>
      </c>
      <c r="H1109" s="47">
        <f>I1109+J1109</f>
        <v>1524.9099999999999</v>
      </c>
      <c r="I1109" s="47">
        <v>62.3</v>
      </c>
      <c r="J1109" s="47">
        <v>1462.61</v>
      </c>
      <c r="K1109" s="37">
        <f t="shared" si="203"/>
        <v>3836250</v>
      </c>
      <c r="L1109" s="44">
        <v>0</v>
      </c>
      <c r="M1109" s="44">
        <v>0</v>
      </c>
      <c r="N1109" s="44">
        <v>0</v>
      </c>
      <c r="O1109" s="47">
        <f>'[1]Прод. прилож'!$C$1365</f>
        <v>3836250</v>
      </c>
      <c r="P1109" s="44">
        <f>K1109/H1109</f>
        <v>2515.722239345273</v>
      </c>
      <c r="Q1109" s="50">
        <v>9673</v>
      </c>
      <c r="R1109" s="69" t="s">
        <v>96</v>
      </c>
      <c r="S1109" s="18"/>
      <c r="T1109" s="18"/>
    </row>
    <row r="1110" spans="1:207" s="14" customFormat="1" ht="25.15" customHeight="1" x14ac:dyDescent="0.25">
      <c r="A1110" s="69" t="s">
        <v>1766</v>
      </c>
      <c r="B1110" s="107" t="s">
        <v>716</v>
      </c>
      <c r="C1110" s="58">
        <v>1963</v>
      </c>
      <c r="D1110" s="179" t="s">
        <v>232</v>
      </c>
      <c r="E1110" s="58" t="s">
        <v>20</v>
      </c>
      <c r="F1110" s="72">
        <v>5</v>
      </c>
      <c r="G1110" s="72">
        <v>2</v>
      </c>
      <c r="H1110" s="47">
        <f>I1110+J1110</f>
        <v>1411.22</v>
      </c>
      <c r="I1110" s="47">
        <v>0</v>
      </c>
      <c r="J1110" s="47">
        <v>1411.22</v>
      </c>
      <c r="K1110" s="37">
        <f t="shared" si="203"/>
        <v>4420600</v>
      </c>
      <c r="L1110" s="44">
        <v>0</v>
      </c>
      <c r="M1110" s="44">
        <v>0</v>
      </c>
      <c r="N1110" s="44">
        <v>0</v>
      </c>
      <c r="O1110" s="47">
        <f>'[1]Прод. прилож'!$C$939</f>
        <v>4420600</v>
      </c>
      <c r="P1110" s="44">
        <f>K1110/H1110</f>
        <v>3132.4669434956986</v>
      </c>
      <c r="Q1110" s="50">
        <v>9673</v>
      </c>
      <c r="R1110" s="69" t="s">
        <v>95</v>
      </c>
    </row>
    <row r="1111" spans="1:207" s="14" customFormat="1" ht="25.15" customHeight="1" x14ac:dyDescent="0.25">
      <c r="A1111" s="69" t="s">
        <v>1767</v>
      </c>
      <c r="B1111" s="45" t="s">
        <v>717</v>
      </c>
      <c r="C1111" s="58">
        <v>1961</v>
      </c>
      <c r="D1111" s="179" t="s">
        <v>232</v>
      </c>
      <c r="E1111" s="58" t="s">
        <v>20</v>
      </c>
      <c r="F1111" s="72">
        <v>5</v>
      </c>
      <c r="G1111" s="72">
        <v>2</v>
      </c>
      <c r="H1111" s="47">
        <v>2293.1999999999998</v>
      </c>
      <c r="I1111" s="47">
        <v>0</v>
      </c>
      <c r="J1111" s="47">
        <v>1437.84</v>
      </c>
      <c r="K1111" s="37">
        <f t="shared" si="203"/>
        <v>20102034.129999999</v>
      </c>
      <c r="L1111" s="44">
        <v>0</v>
      </c>
      <c r="M1111" s="44">
        <v>0</v>
      </c>
      <c r="N1111" s="44">
        <v>0</v>
      </c>
      <c r="O1111" s="47">
        <f>'[1]Прод. прилож'!$C$455</f>
        <v>20102034.129999999</v>
      </c>
      <c r="P1111" s="44">
        <f>K1111/H1111</f>
        <v>8765.9315061922207</v>
      </c>
      <c r="Q1111" s="50">
        <v>9673</v>
      </c>
      <c r="R1111" s="69" t="s">
        <v>94</v>
      </c>
    </row>
    <row r="1112" spans="1:207" s="14" customFormat="1" ht="25.15" customHeight="1" x14ac:dyDescent="0.25">
      <c r="A1112" s="69" t="s">
        <v>1768</v>
      </c>
      <c r="B1112" s="45" t="s">
        <v>1906</v>
      </c>
      <c r="C1112" s="72">
        <v>1929</v>
      </c>
      <c r="D1112" s="179" t="s">
        <v>232</v>
      </c>
      <c r="E1112" s="179" t="s">
        <v>20</v>
      </c>
      <c r="F1112" s="71">
        <v>4</v>
      </c>
      <c r="G1112" s="71">
        <v>5</v>
      </c>
      <c r="H1112" s="47">
        <v>3718.3</v>
      </c>
      <c r="I1112" s="50">
        <v>1337.6</v>
      </c>
      <c r="J1112" s="50">
        <v>1978.6</v>
      </c>
      <c r="K1112" s="50">
        <f t="shared" si="203"/>
        <v>35631700.5</v>
      </c>
      <c r="L1112" s="50">
        <v>0</v>
      </c>
      <c r="M1112" s="50">
        <v>0</v>
      </c>
      <c r="N1112" s="50">
        <v>0</v>
      </c>
      <c r="O1112" s="44">
        <f>'[1]Прод. прилож'!$C$456</f>
        <v>35631700.5</v>
      </c>
      <c r="P1112" s="50">
        <f>K1112/H1112</f>
        <v>9582.7933464217513</v>
      </c>
      <c r="Q1112" s="37">
        <v>9673</v>
      </c>
      <c r="R1112" s="70" t="s">
        <v>94</v>
      </c>
      <c r="S1112" s="111"/>
      <c r="T1112" s="111"/>
      <c r="U1112" s="111"/>
      <c r="V1112" s="112"/>
      <c r="W1112" s="112"/>
      <c r="X1112" s="112"/>
      <c r="Y1112" s="112"/>
      <c r="Z1112" s="112"/>
      <c r="AA1112" s="112"/>
      <c r="AB1112" s="112"/>
      <c r="AC1112" s="112"/>
      <c r="AD1112" s="112"/>
      <c r="AE1112" s="112"/>
      <c r="AF1112" s="112"/>
      <c r="AG1112" s="112"/>
      <c r="AH1112" s="112"/>
      <c r="AI1112" s="112"/>
      <c r="AJ1112" s="112"/>
      <c r="AK1112" s="112"/>
      <c r="AL1112" s="112"/>
      <c r="AM1112" s="112"/>
      <c r="AN1112" s="112"/>
      <c r="AO1112" s="112"/>
      <c r="AP1112" s="112"/>
      <c r="AQ1112" s="112"/>
      <c r="AR1112" s="112"/>
      <c r="AS1112" s="112"/>
      <c r="AT1112" s="112"/>
      <c r="AU1112" s="112"/>
      <c r="AV1112" s="112"/>
      <c r="AW1112" s="112"/>
      <c r="AX1112" s="112"/>
      <c r="AY1112" s="112"/>
      <c r="AZ1112" s="112"/>
      <c r="BA1112" s="112"/>
      <c r="BB1112" s="112"/>
      <c r="BC1112" s="112"/>
      <c r="BD1112" s="112"/>
      <c r="BE1112" s="112"/>
      <c r="BF1112" s="112"/>
      <c r="BG1112" s="112"/>
      <c r="BH1112" s="112"/>
      <c r="BI1112" s="112"/>
      <c r="BJ1112" s="112"/>
      <c r="BK1112" s="112"/>
      <c r="BL1112" s="112"/>
      <c r="BM1112" s="112"/>
      <c r="BN1112" s="112"/>
      <c r="BO1112" s="112"/>
      <c r="BP1112" s="112"/>
      <c r="BQ1112" s="112"/>
      <c r="BR1112" s="112"/>
      <c r="BS1112" s="112"/>
      <c r="BT1112" s="112"/>
      <c r="BU1112" s="112"/>
      <c r="BV1112" s="112"/>
      <c r="BW1112" s="112"/>
      <c r="BX1112" s="112"/>
      <c r="BY1112" s="112"/>
      <c r="BZ1112" s="112"/>
      <c r="CA1112" s="112"/>
      <c r="CB1112" s="112"/>
      <c r="CC1112" s="112"/>
      <c r="CD1112" s="112"/>
      <c r="CE1112" s="112"/>
      <c r="CF1112" s="112"/>
      <c r="CG1112" s="112"/>
      <c r="CH1112" s="112"/>
      <c r="CI1112" s="112"/>
      <c r="CJ1112" s="112"/>
      <c r="CK1112" s="112"/>
      <c r="CL1112" s="112"/>
      <c r="CM1112" s="112"/>
      <c r="CN1112" s="112"/>
      <c r="CO1112" s="112"/>
      <c r="CP1112" s="112"/>
      <c r="CQ1112" s="112"/>
      <c r="CR1112" s="112"/>
      <c r="CS1112" s="112"/>
      <c r="CT1112" s="112"/>
      <c r="CU1112" s="112"/>
      <c r="CV1112" s="112"/>
      <c r="CW1112" s="112"/>
      <c r="CX1112" s="112"/>
      <c r="CY1112" s="112"/>
      <c r="CZ1112" s="112"/>
      <c r="DA1112" s="112"/>
      <c r="DB1112" s="112"/>
      <c r="DC1112" s="112"/>
      <c r="DD1112" s="112"/>
      <c r="DE1112" s="112"/>
      <c r="DF1112" s="112"/>
      <c r="DG1112" s="112"/>
      <c r="DH1112" s="112"/>
      <c r="DI1112" s="112"/>
      <c r="DJ1112" s="112"/>
      <c r="DK1112" s="112"/>
      <c r="DL1112" s="112"/>
      <c r="DM1112" s="112"/>
      <c r="DN1112" s="112"/>
      <c r="DO1112" s="112"/>
      <c r="DP1112" s="112"/>
      <c r="DQ1112" s="112"/>
      <c r="DR1112" s="112"/>
      <c r="DS1112" s="112"/>
      <c r="DT1112" s="112"/>
      <c r="DU1112" s="112"/>
      <c r="DV1112" s="112"/>
      <c r="DW1112" s="112"/>
      <c r="DX1112" s="112"/>
      <c r="DY1112" s="112"/>
      <c r="DZ1112" s="112"/>
      <c r="EA1112" s="112"/>
      <c r="EB1112" s="112"/>
      <c r="EC1112" s="112"/>
      <c r="ED1112" s="112"/>
      <c r="EE1112" s="112"/>
      <c r="EF1112" s="112"/>
      <c r="EG1112" s="112"/>
      <c r="EH1112" s="112"/>
      <c r="EI1112" s="112"/>
      <c r="EJ1112" s="112"/>
      <c r="EK1112" s="112"/>
      <c r="EL1112" s="112"/>
      <c r="EM1112" s="112"/>
      <c r="EN1112" s="112"/>
      <c r="EO1112" s="112"/>
      <c r="EP1112" s="112"/>
      <c r="EQ1112" s="112"/>
      <c r="ER1112" s="112"/>
      <c r="ES1112" s="112"/>
      <c r="ET1112" s="112"/>
      <c r="EU1112" s="112"/>
      <c r="EV1112" s="112"/>
      <c r="EW1112" s="112"/>
      <c r="EX1112" s="112"/>
      <c r="EY1112" s="112"/>
      <c r="EZ1112" s="112"/>
      <c r="FA1112" s="112"/>
      <c r="FB1112" s="112"/>
      <c r="FC1112" s="112"/>
      <c r="FD1112" s="112"/>
      <c r="FE1112" s="112"/>
      <c r="FF1112" s="112"/>
      <c r="FG1112" s="112"/>
      <c r="FH1112" s="112"/>
      <c r="FI1112" s="112"/>
      <c r="FJ1112" s="112"/>
      <c r="FK1112" s="112"/>
      <c r="FL1112" s="112"/>
      <c r="FM1112" s="112"/>
      <c r="FN1112" s="112"/>
      <c r="FO1112" s="112"/>
      <c r="FP1112" s="112"/>
      <c r="FQ1112" s="112"/>
      <c r="FR1112" s="112"/>
      <c r="FS1112" s="112"/>
      <c r="FT1112" s="112"/>
      <c r="FU1112" s="112"/>
      <c r="FV1112" s="112"/>
      <c r="FW1112" s="112"/>
      <c r="FX1112" s="112"/>
      <c r="FY1112" s="112"/>
      <c r="FZ1112" s="112"/>
      <c r="GA1112" s="112"/>
      <c r="GB1112" s="112"/>
      <c r="GC1112" s="112"/>
      <c r="GD1112" s="112"/>
      <c r="GE1112" s="112"/>
      <c r="GF1112" s="112"/>
      <c r="GG1112" s="112"/>
      <c r="GH1112" s="112"/>
      <c r="GI1112" s="112"/>
      <c r="GJ1112" s="112"/>
      <c r="GK1112" s="112"/>
      <c r="GL1112" s="112"/>
      <c r="GM1112" s="112"/>
      <c r="GN1112" s="112"/>
      <c r="GO1112" s="112"/>
      <c r="GP1112" s="112"/>
      <c r="GQ1112" s="112"/>
      <c r="GR1112" s="112"/>
      <c r="GS1112" s="112"/>
      <c r="GT1112" s="112"/>
      <c r="GU1112" s="112"/>
      <c r="GV1112" s="112"/>
      <c r="GW1112" s="112"/>
      <c r="GX1112" s="112"/>
      <c r="GY1112" s="112"/>
    </row>
    <row r="1113" spans="1:207" s="16" customFormat="1" ht="25.15" customHeight="1" x14ac:dyDescent="0.25">
      <c r="A1113" s="69" t="s">
        <v>1769</v>
      </c>
      <c r="B1113" s="143" t="s">
        <v>2073</v>
      </c>
      <c r="C1113" s="72" t="s">
        <v>2052</v>
      </c>
      <c r="D1113" s="72" t="s">
        <v>232</v>
      </c>
      <c r="E1113" s="72" t="s">
        <v>20</v>
      </c>
      <c r="F1113" s="71">
        <v>4</v>
      </c>
      <c r="G1113" s="71">
        <v>4</v>
      </c>
      <c r="H1113" s="53">
        <v>3361.2</v>
      </c>
      <c r="I1113" s="53">
        <v>1000</v>
      </c>
      <c r="J1113" s="53">
        <v>320.2</v>
      </c>
      <c r="K1113" s="50">
        <f t="shared" si="203"/>
        <v>14864500</v>
      </c>
      <c r="L1113" s="50">
        <v>0</v>
      </c>
      <c r="M1113" s="50">
        <v>0</v>
      </c>
      <c r="N1113" s="50">
        <v>0</v>
      </c>
      <c r="O1113" s="44">
        <f>'[1]Прод. прилож'!$C$457</f>
        <v>14864500</v>
      </c>
      <c r="P1113" s="50">
        <f>K1113/[3]Прилож!H840</f>
        <v>4422.3789122932285</v>
      </c>
      <c r="Q1113" s="50">
        <v>9673</v>
      </c>
      <c r="R1113" s="70" t="s">
        <v>94</v>
      </c>
      <c r="S1113" s="119"/>
      <c r="T1113" s="115"/>
      <c r="U1113" s="115"/>
      <c r="V1113" s="116"/>
      <c r="W1113" s="116"/>
      <c r="X1113" s="116"/>
      <c r="Y1113" s="116"/>
      <c r="Z1113" s="116"/>
      <c r="AA1113" s="116"/>
      <c r="AB1113" s="116"/>
      <c r="AC1113" s="116"/>
      <c r="AD1113" s="116"/>
      <c r="AE1113" s="116"/>
      <c r="AF1113" s="116"/>
      <c r="AG1113" s="116"/>
      <c r="AH1113" s="116"/>
      <c r="AI1113" s="116"/>
      <c r="AJ1113" s="116"/>
      <c r="AK1113" s="116"/>
      <c r="AL1113" s="116"/>
      <c r="AM1113" s="116"/>
      <c r="AN1113" s="116"/>
      <c r="AO1113" s="116"/>
      <c r="AP1113" s="116"/>
      <c r="AQ1113" s="116"/>
      <c r="AR1113" s="116"/>
      <c r="AS1113" s="116"/>
      <c r="AT1113" s="116"/>
      <c r="AU1113" s="116"/>
      <c r="AV1113" s="116"/>
      <c r="AW1113" s="116"/>
      <c r="AX1113" s="116"/>
      <c r="AY1113" s="116"/>
      <c r="AZ1113" s="116"/>
      <c r="BA1113" s="116"/>
      <c r="BB1113" s="116"/>
      <c r="BC1113" s="116"/>
      <c r="BD1113" s="116"/>
      <c r="BE1113" s="116"/>
      <c r="BF1113" s="116"/>
      <c r="BG1113" s="116"/>
      <c r="BH1113" s="116"/>
      <c r="BI1113" s="116"/>
      <c r="BJ1113" s="116"/>
      <c r="BK1113" s="116"/>
      <c r="BL1113" s="116"/>
      <c r="BM1113" s="116"/>
      <c r="BN1113" s="116"/>
      <c r="BO1113" s="116"/>
      <c r="BP1113" s="116"/>
      <c r="BQ1113" s="116"/>
      <c r="BR1113" s="116"/>
      <c r="BS1113" s="116"/>
      <c r="BT1113" s="116"/>
      <c r="BU1113" s="116"/>
      <c r="BV1113" s="116"/>
      <c r="BW1113" s="116"/>
      <c r="BX1113" s="116"/>
      <c r="BY1113" s="116"/>
      <c r="BZ1113" s="116"/>
      <c r="CA1113" s="116"/>
      <c r="CB1113" s="116"/>
      <c r="CC1113" s="116"/>
      <c r="CD1113" s="116"/>
      <c r="CE1113" s="116"/>
      <c r="CF1113" s="116"/>
      <c r="CG1113" s="116"/>
      <c r="CH1113" s="116"/>
      <c r="CI1113" s="116"/>
      <c r="CJ1113" s="116"/>
      <c r="CK1113" s="116"/>
      <c r="CL1113" s="116"/>
      <c r="CM1113" s="116"/>
      <c r="CN1113" s="116"/>
      <c r="CO1113" s="116"/>
      <c r="CP1113" s="116"/>
      <c r="CQ1113" s="116"/>
      <c r="CR1113" s="116"/>
      <c r="CS1113" s="116"/>
      <c r="CT1113" s="116"/>
      <c r="CU1113" s="116"/>
      <c r="CV1113" s="116"/>
      <c r="CW1113" s="116"/>
      <c r="CX1113" s="116"/>
      <c r="CY1113" s="116"/>
      <c r="CZ1113" s="116"/>
      <c r="DA1113" s="116"/>
      <c r="DB1113" s="116"/>
      <c r="DC1113" s="116"/>
      <c r="DD1113" s="116"/>
      <c r="DE1113" s="116"/>
      <c r="DF1113" s="116"/>
      <c r="DG1113" s="116"/>
      <c r="DH1113" s="116"/>
      <c r="DI1113" s="116"/>
      <c r="DJ1113" s="116"/>
      <c r="DK1113" s="116"/>
      <c r="DL1113" s="116"/>
      <c r="DM1113" s="116"/>
      <c r="DN1113" s="116"/>
      <c r="DO1113" s="116"/>
      <c r="DP1113" s="116"/>
      <c r="DQ1113" s="116"/>
      <c r="DR1113" s="116"/>
      <c r="DS1113" s="116"/>
      <c r="DT1113" s="116"/>
      <c r="DU1113" s="116"/>
      <c r="DV1113" s="116"/>
      <c r="DW1113" s="116"/>
      <c r="DX1113" s="116"/>
      <c r="DY1113" s="116"/>
      <c r="DZ1113" s="116"/>
      <c r="EA1113" s="116"/>
      <c r="EB1113" s="116"/>
      <c r="EC1113" s="116"/>
      <c r="ED1113" s="116"/>
      <c r="EE1113" s="116"/>
      <c r="EF1113" s="116"/>
      <c r="EG1113" s="116"/>
      <c r="EH1113" s="116"/>
      <c r="EI1113" s="116"/>
      <c r="EJ1113" s="116"/>
      <c r="EK1113" s="116"/>
      <c r="EL1113" s="116"/>
      <c r="EM1113" s="116"/>
      <c r="EN1113" s="116"/>
      <c r="EO1113" s="116"/>
      <c r="EP1113" s="116"/>
      <c r="EQ1113" s="116"/>
      <c r="ER1113" s="116"/>
      <c r="ES1113" s="116"/>
      <c r="ET1113" s="116"/>
      <c r="EU1113" s="116"/>
      <c r="EV1113" s="116"/>
      <c r="EW1113" s="116"/>
      <c r="EX1113" s="116"/>
      <c r="EY1113" s="116"/>
      <c r="EZ1113" s="116"/>
      <c r="FA1113" s="116"/>
      <c r="FB1113" s="116"/>
      <c r="FC1113" s="116"/>
      <c r="FD1113" s="116"/>
      <c r="FE1113" s="116"/>
      <c r="FF1113" s="116"/>
      <c r="FG1113" s="116"/>
      <c r="FH1113" s="116"/>
      <c r="FI1113" s="116"/>
      <c r="FJ1113" s="116"/>
      <c r="FK1113" s="116"/>
      <c r="FL1113" s="116"/>
      <c r="FM1113" s="116"/>
      <c r="FN1113" s="116"/>
      <c r="FO1113" s="116"/>
      <c r="FP1113" s="116"/>
      <c r="FQ1113" s="116"/>
      <c r="FR1113" s="116"/>
      <c r="FS1113" s="116"/>
      <c r="FT1113" s="116"/>
      <c r="FU1113" s="116"/>
      <c r="FV1113" s="116"/>
      <c r="FW1113" s="116"/>
      <c r="FX1113" s="116"/>
      <c r="FY1113" s="116"/>
      <c r="FZ1113" s="116"/>
      <c r="GA1113" s="116"/>
      <c r="GB1113" s="116"/>
      <c r="GC1113" s="116"/>
      <c r="GD1113" s="116"/>
      <c r="GE1113" s="116"/>
      <c r="GF1113" s="116"/>
      <c r="GG1113" s="116"/>
      <c r="GH1113" s="116"/>
      <c r="GI1113" s="116"/>
      <c r="GJ1113" s="116"/>
      <c r="GK1113" s="116"/>
      <c r="GL1113" s="116"/>
      <c r="GM1113" s="116"/>
      <c r="GN1113" s="116"/>
      <c r="GO1113" s="116"/>
      <c r="GP1113" s="116"/>
      <c r="GQ1113" s="116"/>
      <c r="GR1113" s="116"/>
      <c r="GS1113" s="116"/>
      <c r="GT1113" s="116"/>
      <c r="GU1113" s="116"/>
      <c r="GV1113" s="116"/>
      <c r="GW1113" s="116"/>
      <c r="GX1113" s="116"/>
      <c r="GY1113" s="116"/>
    </row>
    <row r="1114" spans="1:207" s="16" customFormat="1" ht="25.15" customHeight="1" x14ac:dyDescent="0.25">
      <c r="A1114" s="69" t="s">
        <v>1770</v>
      </c>
      <c r="B1114" s="45" t="s">
        <v>718</v>
      </c>
      <c r="C1114" s="58">
        <v>1961</v>
      </c>
      <c r="D1114" s="179" t="s">
        <v>232</v>
      </c>
      <c r="E1114" s="58" t="s">
        <v>20</v>
      </c>
      <c r="F1114" s="72">
        <v>5</v>
      </c>
      <c r="G1114" s="72">
        <v>4</v>
      </c>
      <c r="H1114" s="47">
        <v>4101</v>
      </c>
      <c r="I1114" s="47">
        <v>787.4</v>
      </c>
      <c r="J1114" s="47">
        <v>2554.7800000000002</v>
      </c>
      <c r="K1114" s="37">
        <f t="shared" si="203"/>
        <v>35591574.57</v>
      </c>
      <c r="L1114" s="44">
        <v>0</v>
      </c>
      <c r="M1114" s="44">
        <v>0</v>
      </c>
      <c r="N1114" s="44">
        <v>0</v>
      </c>
      <c r="O1114" s="47">
        <f>'[1]Прод. прилож'!$C$458</f>
        <v>35591574.57</v>
      </c>
      <c r="P1114" s="44">
        <f>K1114/H1114</f>
        <v>8678.7550768105339</v>
      </c>
      <c r="Q1114" s="50">
        <v>9673</v>
      </c>
      <c r="R1114" s="69" t="s">
        <v>94</v>
      </c>
      <c r="S1114" s="57"/>
    </row>
    <row r="1115" spans="1:207" s="16" customFormat="1" ht="25.15" customHeight="1" x14ac:dyDescent="0.25">
      <c r="A1115" s="69" t="s">
        <v>1771</v>
      </c>
      <c r="B1115" s="45" t="s">
        <v>719</v>
      </c>
      <c r="C1115" s="179">
        <v>1967</v>
      </c>
      <c r="D1115" s="179" t="s">
        <v>232</v>
      </c>
      <c r="E1115" s="179" t="s">
        <v>20</v>
      </c>
      <c r="F1115" s="72">
        <v>5</v>
      </c>
      <c r="G1115" s="72">
        <v>1</v>
      </c>
      <c r="H1115" s="47">
        <f>I1115+J1115</f>
        <v>2492.65</v>
      </c>
      <c r="I1115" s="47">
        <v>202.6</v>
      </c>
      <c r="J1115" s="47">
        <v>2290.0500000000002</v>
      </c>
      <c r="K1115" s="37">
        <f t="shared" si="203"/>
        <v>3696192</v>
      </c>
      <c r="L1115" s="44">
        <v>0</v>
      </c>
      <c r="M1115" s="44">
        <v>0</v>
      </c>
      <c r="N1115" s="44">
        <v>0</v>
      </c>
      <c r="O1115" s="47">
        <f>'[1]Прод. прилож'!$C$1366</f>
        <v>3696192</v>
      </c>
      <c r="P1115" s="44">
        <f>K1115/H1115</f>
        <v>1482.8363388361784</v>
      </c>
      <c r="Q1115" s="50">
        <v>9673</v>
      </c>
      <c r="R1115" s="69" t="s">
        <v>96</v>
      </c>
      <c r="S1115" s="57"/>
    </row>
    <row r="1116" spans="1:207" s="116" customFormat="1" ht="27" customHeight="1" x14ac:dyDescent="0.25">
      <c r="A1116" s="69" t="s">
        <v>1772</v>
      </c>
      <c r="B1116" s="45" t="s">
        <v>2196</v>
      </c>
      <c r="C1116" s="72">
        <v>1941</v>
      </c>
      <c r="D1116" s="179" t="s">
        <v>232</v>
      </c>
      <c r="E1116" s="179" t="s">
        <v>20</v>
      </c>
      <c r="F1116" s="71">
        <v>3</v>
      </c>
      <c r="G1116" s="71">
        <v>1</v>
      </c>
      <c r="H1116" s="50">
        <v>2826.3</v>
      </c>
      <c r="I1116" s="50">
        <v>409.69</v>
      </c>
      <c r="J1116" s="50">
        <v>400.1</v>
      </c>
      <c r="K1116" s="37">
        <f t="shared" ref="K1116:K1117" si="211">SUM(L1116:O1116)</f>
        <v>10838860.5</v>
      </c>
      <c r="L1116" s="47">
        <v>0</v>
      </c>
      <c r="M1116" s="47">
        <v>0</v>
      </c>
      <c r="N1116" s="47">
        <v>0</v>
      </c>
      <c r="O1116" s="44">
        <f>'[1]Прод. прилож'!$C$459</f>
        <v>10838860.5</v>
      </c>
      <c r="P1116" s="50">
        <f t="shared" ref="P1116:P1117" si="212">K1116/H1116</f>
        <v>3834.9999999999995</v>
      </c>
      <c r="Q1116" s="37">
        <v>9673</v>
      </c>
      <c r="R1116" s="70" t="s">
        <v>94</v>
      </c>
      <c r="S1116" s="115"/>
      <c r="T1116" s="115"/>
      <c r="U1116" s="115"/>
    </row>
    <row r="1117" spans="1:207" s="115" customFormat="1" ht="25.9" customHeight="1" x14ac:dyDescent="0.25">
      <c r="A1117" s="69" t="s">
        <v>1773</v>
      </c>
      <c r="B1117" s="45" t="s">
        <v>2197</v>
      </c>
      <c r="C1117" s="72">
        <v>1955</v>
      </c>
      <c r="D1117" s="179" t="s">
        <v>232</v>
      </c>
      <c r="E1117" s="179" t="s">
        <v>20</v>
      </c>
      <c r="F1117" s="71">
        <v>4</v>
      </c>
      <c r="G1117" s="71">
        <v>5</v>
      </c>
      <c r="H1117" s="50">
        <v>5099.6000000000004</v>
      </c>
      <c r="I1117" s="50">
        <v>596.20000000000005</v>
      </c>
      <c r="J1117" s="50">
        <v>3063.5</v>
      </c>
      <c r="K1117" s="37">
        <f t="shared" si="211"/>
        <v>19556966</v>
      </c>
      <c r="L1117" s="47">
        <v>0</v>
      </c>
      <c r="M1117" s="47">
        <v>0</v>
      </c>
      <c r="N1117" s="47">
        <v>0</v>
      </c>
      <c r="O1117" s="44">
        <f>'[1]Прод. прилож'!$C$460</f>
        <v>19556966</v>
      </c>
      <c r="P1117" s="50">
        <f t="shared" si="212"/>
        <v>3834.9999999999995</v>
      </c>
      <c r="Q1117" s="37">
        <v>9673</v>
      </c>
      <c r="R1117" s="70" t="s">
        <v>94</v>
      </c>
    </row>
    <row r="1118" spans="1:207" s="112" customFormat="1" ht="31.9" customHeight="1" x14ac:dyDescent="0.25">
      <c r="A1118" s="69" t="s">
        <v>1774</v>
      </c>
      <c r="B1118" s="45" t="s">
        <v>720</v>
      </c>
      <c r="C1118" s="58">
        <v>1966</v>
      </c>
      <c r="D1118" s="179" t="s">
        <v>232</v>
      </c>
      <c r="E1118" s="58" t="s">
        <v>20</v>
      </c>
      <c r="F1118" s="72">
        <v>5</v>
      </c>
      <c r="G1118" s="72">
        <v>4</v>
      </c>
      <c r="H1118" s="47">
        <f>I1118+J1118</f>
        <v>2498.6299999999997</v>
      </c>
      <c r="I1118" s="47">
        <v>409.64</v>
      </c>
      <c r="J1118" s="47">
        <v>2088.9899999999998</v>
      </c>
      <c r="K1118" s="37">
        <f t="shared" ref="K1118:K1165" si="213">SUM(L1118:O1118)</f>
        <v>6631675</v>
      </c>
      <c r="L1118" s="44">
        <v>0</v>
      </c>
      <c r="M1118" s="44">
        <v>0</v>
      </c>
      <c r="N1118" s="44">
        <v>0</v>
      </c>
      <c r="O1118" s="47">
        <f>'[1]Прод. прилож'!$C$1367</f>
        <v>6631675</v>
      </c>
      <c r="P1118" s="44">
        <f>K1118/H1118</f>
        <v>2654.1244602041925</v>
      </c>
      <c r="Q1118" s="50">
        <v>9673</v>
      </c>
      <c r="R1118" s="69" t="s">
        <v>96</v>
      </c>
      <c r="S1118" s="14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  <c r="AT1118" s="14"/>
      <c r="AU1118" s="14"/>
      <c r="AV1118" s="14"/>
      <c r="AW1118" s="14"/>
      <c r="AX1118" s="14"/>
      <c r="AY1118" s="14"/>
      <c r="AZ1118" s="14"/>
      <c r="BA1118" s="14"/>
      <c r="BB1118" s="14"/>
      <c r="BC1118" s="14"/>
      <c r="BD1118" s="14"/>
      <c r="BE1118" s="14"/>
      <c r="BF1118" s="14"/>
      <c r="BG1118" s="14"/>
      <c r="BH1118" s="14"/>
      <c r="BI1118" s="14"/>
      <c r="BJ1118" s="14"/>
      <c r="BK1118" s="14"/>
      <c r="BL1118" s="14"/>
      <c r="BM1118" s="14"/>
      <c r="BN1118" s="14"/>
      <c r="BO1118" s="14"/>
      <c r="BP1118" s="14"/>
      <c r="BQ1118" s="14"/>
      <c r="BR1118" s="14"/>
      <c r="BS1118" s="14"/>
      <c r="BT1118" s="14"/>
      <c r="BU1118" s="14"/>
      <c r="BV1118" s="14"/>
      <c r="BW1118" s="14"/>
      <c r="BX1118" s="14"/>
      <c r="BY1118" s="14"/>
      <c r="BZ1118" s="14"/>
      <c r="CA1118" s="14"/>
      <c r="CB1118" s="14"/>
      <c r="CC1118" s="14"/>
      <c r="CD1118" s="14"/>
      <c r="CE1118" s="14"/>
      <c r="CF1118" s="14"/>
      <c r="CG1118" s="14"/>
      <c r="CH1118" s="14"/>
      <c r="CI1118" s="14"/>
      <c r="CJ1118" s="14"/>
      <c r="CK1118" s="14"/>
      <c r="CL1118" s="14"/>
      <c r="CM1118" s="14"/>
      <c r="CN1118" s="14"/>
      <c r="CO1118" s="14"/>
      <c r="CP1118" s="14"/>
      <c r="CQ1118" s="14"/>
      <c r="CR1118" s="14"/>
      <c r="CS1118" s="14"/>
      <c r="CT1118" s="14"/>
      <c r="CU1118" s="14"/>
      <c r="CV1118" s="14"/>
      <c r="CW1118" s="14"/>
      <c r="CX1118" s="14"/>
      <c r="CY1118" s="14"/>
      <c r="CZ1118" s="14"/>
      <c r="DA1118" s="14"/>
      <c r="DB1118" s="14"/>
      <c r="DC1118" s="14"/>
      <c r="DD1118" s="14"/>
      <c r="DE1118" s="14"/>
      <c r="DF1118" s="14"/>
      <c r="DG1118" s="14"/>
      <c r="DH1118" s="14"/>
      <c r="DI1118" s="14"/>
      <c r="DJ1118" s="14"/>
      <c r="DK1118" s="14"/>
      <c r="DL1118" s="14"/>
      <c r="DM1118" s="14"/>
      <c r="DN1118" s="14"/>
      <c r="DO1118" s="14"/>
      <c r="DP1118" s="14"/>
      <c r="DQ1118" s="14"/>
      <c r="DR1118" s="14"/>
      <c r="DS1118" s="14"/>
      <c r="DT1118" s="14"/>
      <c r="DU1118" s="14"/>
      <c r="DV1118" s="14"/>
      <c r="DW1118" s="14"/>
      <c r="DX1118" s="14"/>
      <c r="DY1118" s="14"/>
      <c r="DZ1118" s="14"/>
      <c r="EA1118" s="14"/>
      <c r="EB1118" s="14"/>
      <c r="EC1118" s="14"/>
      <c r="ED1118" s="14"/>
      <c r="EE1118" s="14"/>
      <c r="EF1118" s="14"/>
      <c r="EG1118" s="14"/>
      <c r="EH1118" s="14"/>
      <c r="EI1118" s="14"/>
      <c r="EJ1118" s="14"/>
      <c r="EK1118" s="14"/>
      <c r="EL1118" s="14"/>
      <c r="EM1118" s="14"/>
      <c r="EN1118" s="14"/>
      <c r="EO1118" s="14"/>
      <c r="EP1118" s="14"/>
      <c r="EQ1118" s="14"/>
      <c r="ER1118" s="14"/>
      <c r="ES1118" s="14"/>
      <c r="ET1118" s="14"/>
      <c r="EU1118" s="14"/>
      <c r="EV1118" s="14"/>
      <c r="EW1118" s="14"/>
      <c r="EX1118" s="14"/>
      <c r="EY1118" s="14"/>
      <c r="EZ1118" s="14"/>
      <c r="FA1118" s="14"/>
      <c r="FB1118" s="14"/>
      <c r="FC1118" s="14"/>
      <c r="FD1118" s="14"/>
      <c r="FE1118" s="14"/>
      <c r="FF1118" s="14"/>
      <c r="FG1118" s="14"/>
      <c r="FH1118" s="14"/>
      <c r="FI1118" s="14"/>
      <c r="FJ1118" s="14"/>
      <c r="FK1118" s="14"/>
      <c r="FL1118" s="14"/>
      <c r="FM1118" s="14"/>
      <c r="FN1118" s="14"/>
      <c r="FO1118" s="14"/>
      <c r="FP1118" s="14"/>
      <c r="FQ1118" s="14"/>
      <c r="FR1118" s="14"/>
      <c r="FS1118" s="14"/>
      <c r="FT1118" s="14"/>
      <c r="FU1118" s="14"/>
      <c r="FV1118" s="14"/>
      <c r="FW1118" s="14"/>
      <c r="FX1118" s="14"/>
      <c r="FY1118" s="14"/>
      <c r="FZ1118" s="14"/>
      <c r="GA1118" s="14"/>
      <c r="GB1118" s="14"/>
      <c r="GC1118" s="14"/>
      <c r="GD1118" s="14"/>
      <c r="GE1118" s="14"/>
      <c r="GF1118" s="14"/>
      <c r="GG1118" s="14"/>
      <c r="GH1118" s="14"/>
      <c r="GI1118" s="14"/>
      <c r="GJ1118" s="14"/>
      <c r="GK1118" s="14"/>
      <c r="GL1118" s="14"/>
      <c r="GM1118" s="14"/>
      <c r="GN1118" s="14"/>
      <c r="GO1118" s="14"/>
      <c r="GP1118" s="14"/>
      <c r="GQ1118" s="14"/>
      <c r="GR1118" s="14"/>
      <c r="GS1118" s="14"/>
      <c r="GT1118" s="14"/>
      <c r="GU1118" s="14"/>
      <c r="GV1118" s="14"/>
      <c r="GW1118" s="14"/>
      <c r="GX1118" s="14"/>
      <c r="GY1118" s="14"/>
    </row>
    <row r="1119" spans="1:207" s="16" customFormat="1" ht="25.15" customHeight="1" x14ac:dyDescent="0.25">
      <c r="A1119" s="69" t="s">
        <v>1775</v>
      </c>
      <c r="B1119" s="45" t="s">
        <v>1898</v>
      </c>
      <c r="C1119" s="72" t="s">
        <v>1079</v>
      </c>
      <c r="D1119" s="179" t="s">
        <v>232</v>
      </c>
      <c r="E1119" s="179" t="s">
        <v>20</v>
      </c>
      <c r="F1119" s="71">
        <v>3</v>
      </c>
      <c r="G1119" s="71">
        <v>2</v>
      </c>
      <c r="H1119" s="50">
        <v>637.29999999999995</v>
      </c>
      <c r="I1119" s="50">
        <v>0</v>
      </c>
      <c r="J1119" s="50">
        <v>637.29999999999995</v>
      </c>
      <c r="K1119" s="37">
        <f t="shared" si="213"/>
        <v>4824375</v>
      </c>
      <c r="L1119" s="47">
        <v>0</v>
      </c>
      <c r="M1119" s="47">
        <v>0</v>
      </c>
      <c r="N1119" s="47">
        <v>0</v>
      </c>
      <c r="O1119" s="44">
        <f>'[1]Прод. прилож'!$C$461</f>
        <v>4824375</v>
      </c>
      <c r="P1119" s="50">
        <f>K1119/[3]Прилож!H849</f>
        <v>7570.0219676761344</v>
      </c>
      <c r="Q1119" s="37">
        <v>9673</v>
      </c>
      <c r="R1119" s="70" t="s">
        <v>94</v>
      </c>
      <c r="S1119" s="119"/>
      <c r="T1119" s="115"/>
      <c r="U1119" s="115"/>
      <c r="V1119" s="116"/>
      <c r="W1119" s="116"/>
      <c r="X1119" s="116"/>
      <c r="Y1119" s="116"/>
      <c r="Z1119" s="116"/>
      <c r="AA1119" s="116"/>
      <c r="AB1119" s="116"/>
      <c r="AC1119" s="116"/>
      <c r="AD1119" s="116"/>
      <c r="AE1119" s="116"/>
      <c r="AF1119" s="116"/>
      <c r="AG1119" s="116"/>
      <c r="AH1119" s="116"/>
      <c r="AI1119" s="116"/>
      <c r="AJ1119" s="116"/>
      <c r="AK1119" s="116"/>
      <c r="AL1119" s="116"/>
      <c r="AM1119" s="116"/>
      <c r="AN1119" s="116"/>
      <c r="AO1119" s="116"/>
      <c r="AP1119" s="116"/>
      <c r="AQ1119" s="116"/>
      <c r="AR1119" s="116"/>
      <c r="AS1119" s="116"/>
      <c r="AT1119" s="116"/>
      <c r="AU1119" s="116"/>
      <c r="AV1119" s="116"/>
      <c r="AW1119" s="116"/>
      <c r="AX1119" s="116"/>
      <c r="AY1119" s="116"/>
      <c r="AZ1119" s="116"/>
      <c r="BA1119" s="116"/>
      <c r="BB1119" s="116"/>
      <c r="BC1119" s="116"/>
      <c r="BD1119" s="116"/>
      <c r="BE1119" s="116"/>
      <c r="BF1119" s="116"/>
      <c r="BG1119" s="116"/>
      <c r="BH1119" s="116"/>
      <c r="BI1119" s="116"/>
      <c r="BJ1119" s="116"/>
      <c r="BK1119" s="116"/>
      <c r="BL1119" s="116"/>
      <c r="BM1119" s="116"/>
      <c r="BN1119" s="116"/>
      <c r="BO1119" s="116"/>
      <c r="BP1119" s="116"/>
      <c r="BQ1119" s="116"/>
      <c r="BR1119" s="116"/>
      <c r="BS1119" s="116"/>
      <c r="BT1119" s="116"/>
      <c r="BU1119" s="116"/>
      <c r="BV1119" s="116"/>
      <c r="BW1119" s="116"/>
      <c r="BX1119" s="116"/>
      <c r="BY1119" s="116"/>
      <c r="BZ1119" s="116"/>
      <c r="CA1119" s="116"/>
      <c r="CB1119" s="116"/>
      <c r="CC1119" s="116"/>
      <c r="CD1119" s="116"/>
      <c r="CE1119" s="116"/>
      <c r="CF1119" s="116"/>
      <c r="CG1119" s="116"/>
      <c r="CH1119" s="116"/>
      <c r="CI1119" s="116"/>
      <c r="CJ1119" s="116"/>
      <c r="CK1119" s="116"/>
      <c r="CL1119" s="116"/>
      <c r="CM1119" s="116"/>
      <c r="CN1119" s="116"/>
      <c r="CO1119" s="116"/>
      <c r="CP1119" s="116"/>
      <c r="CQ1119" s="116"/>
      <c r="CR1119" s="116"/>
      <c r="CS1119" s="116"/>
      <c r="CT1119" s="116"/>
      <c r="CU1119" s="116"/>
      <c r="CV1119" s="116"/>
      <c r="CW1119" s="116"/>
      <c r="CX1119" s="116"/>
      <c r="CY1119" s="116"/>
      <c r="CZ1119" s="116"/>
      <c r="DA1119" s="116"/>
      <c r="DB1119" s="116"/>
      <c r="DC1119" s="116"/>
      <c r="DD1119" s="116"/>
      <c r="DE1119" s="116"/>
      <c r="DF1119" s="116"/>
      <c r="DG1119" s="116"/>
      <c r="DH1119" s="116"/>
      <c r="DI1119" s="116"/>
      <c r="DJ1119" s="116"/>
      <c r="DK1119" s="116"/>
      <c r="DL1119" s="116"/>
      <c r="DM1119" s="116"/>
      <c r="DN1119" s="116"/>
      <c r="DO1119" s="116"/>
      <c r="DP1119" s="116"/>
      <c r="DQ1119" s="116"/>
      <c r="DR1119" s="116"/>
      <c r="DS1119" s="116"/>
      <c r="DT1119" s="116"/>
      <c r="DU1119" s="116"/>
      <c r="DV1119" s="116"/>
      <c r="DW1119" s="116"/>
      <c r="DX1119" s="116"/>
      <c r="DY1119" s="116"/>
      <c r="DZ1119" s="116"/>
      <c r="EA1119" s="116"/>
      <c r="EB1119" s="116"/>
      <c r="EC1119" s="116"/>
      <c r="ED1119" s="116"/>
      <c r="EE1119" s="116"/>
      <c r="EF1119" s="116"/>
      <c r="EG1119" s="116"/>
      <c r="EH1119" s="116"/>
      <c r="EI1119" s="116"/>
      <c r="EJ1119" s="116"/>
      <c r="EK1119" s="116"/>
      <c r="EL1119" s="116"/>
      <c r="EM1119" s="116"/>
      <c r="EN1119" s="116"/>
      <c r="EO1119" s="116"/>
      <c r="EP1119" s="116"/>
      <c r="EQ1119" s="116"/>
      <c r="ER1119" s="116"/>
      <c r="ES1119" s="116"/>
      <c r="ET1119" s="116"/>
      <c r="EU1119" s="116"/>
      <c r="EV1119" s="116"/>
      <c r="EW1119" s="116"/>
      <c r="EX1119" s="116"/>
      <c r="EY1119" s="116"/>
      <c r="EZ1119" s="116"/>
      <c r="FA1119" s="116"/>
      <c r="FB1119" s="116"/>
      <c r="FC1119" s="116"/>
      <c r="FD1119" s="116"/>
      <c r="FE1119" s="116"/>
      <c r="FF1119" s="116"/>
      <c r="FG1119" s="116"/>
      <c r="FH1119" s="116"/>
      <c r="FI1119" s="116"/>
      <c r="FJ1119" s="116"/>
      <c r="FK1119" s="116"/>
      <c r="FL1119" s="116"/>
      <c r="FM1119" s="116"/>
      <c r="FN1119" s="116"/>
      <c r="FO1119" s="116"/>
      <c r="FP1119" s="116"/>
      <c r="FQ1119" s="116"/>
      <c r="FR1119" s="116"/>
      <c r="FS1119" s="116"/>
      <c r="FT1119" s="116"/>
      <c r="FU1119" s="116"/>
      <c r="FV1119" s="116"/>
      <c r="FW1119" s="116"/>
      <c r="FX1119" s="116"/>
      <c r="FY1119" s="116"/>
      <c r="FZ1119" s="116"/>
      <c r="GA1119" s="116"/>
      <c r="GB1119" s="116"/>
      <c r="GC1119" s="116"/>
      <c r="GD1119" s="116"/>
      <c r="GE1119" s="116"/>
      <c r="GF1119" s="116"/>
      <c r="GG1119" s="116"/>
      <c r="GH1119" s="116"/>
      <c r="GI1119" s="116"/>
      <c r="GJ1119" s="116"/>
      <c r="GK1119" s="116"/>
      <c r="GL1119" s="116"/>
      <c r="GM1119" s="116"/>
      <c r="GN1119" s="116"/>
      <c r="GO1119" s="116"/>
      <c r="GP1119" s="116"/>
      <c r="GQ1119" s="116"/>
      <c r="GR1119" s="116"/>
      <c r="GS1119" s="116"/>
      <c r="GT1119" s="116"/>
      <c r="GU1119" s="116"/>
      <c r="GV1119" s="116"/>
      <c r="GW1119" s="116"/>
      <c r="GX1119" s="116"/>
      <c r="GY1119" s="116"/>
    </row>
    <row r="1120" spans="1:207" s="14" customFormat="1" ht="25.15" customHeight="1" x14ac:dyDescent="0.25">
      <c r="A1120" s="69" t="s">
        <v>1776</v>
      </c>
      <c r="B1120" s="45" t="s">
        <v>1898</v>
      </c>
      <c r="C1120" s="72" t="s">
        <v>1079</v>
      </c>
      <c r="D1120" s="179" t="s">
        <v>232</v>
      </c>
      <c r="E1120" s="179" t="s">
        <v>20</v>
      </c>
      <c r="F1120" s="71">
        <v>3</v>
      </c>
      <c r="G1120" s="71">
        <v>2</v>
      </c>
      <c r="H1120" s="50">
        <v>637.29999999999995</v>
      </c>
      <c r="I1120" s="50">
        <v>0</v>
      </c>
      <c r="J1120" s="50">
        <v>637.29999999999995</v>
      </c>
      <c r="K1120" s="37">
        <f t="shared" si="213"/>
        <v>4982195.5</v>
      </c>
      <c r="L1120" s="44">
        <v>0</v>
      </c>
      <c r="M1120" s="44">
        <v>0</v>
      </c>
      <c r="N1120" s="44">
        <v>0</v>
      </c>
      <c r="O1120" s="47">
        <f>'[1]Прод. прилож'!$C$940</f>
        <v>4982195.5</v>
      </c>
      <c r="P1120" s="44">
        <f t="shared" ref="P1120:P1165" si="214">K1120/H1120</f>
        <v>7817.6612270516243</v>
      </c>
      <c r="Q1120" s="50">
        <v>9673</v>
      </c>
      <c r="R1120" s="69" t="s">
        <v>95</v>
      </c>
    </row>
    <row r="1121" spans="1:207" s="16" customFormat="1" ht="25.15" customHeight="1" x14ac:dyDescent="0.25">
      <c r="A1121" s="69" t="s">
        <v>1777</v>
      </c>
      <c r="B1121" s="45" t="s">
        <v>1876</v>
      </c>
      <c r="C1121" s="72">
        <v>1959</v>
      </c>
      <c r="D1121" s="179" t="s">
        <v>232</v>
      </c>
      <c r="E1121" s="179" t="s">
        <v>20</v>
      </c>
      <c r="F1121" s="71">
        <v>3</v>
      </c>
      <c r="G1121" s="71">
        <v>3</v>
      </c>
      <c r="H1121" s="50">
        <v>1383.7</v>
      </c>
      <c r="I1121" s="50">
        <v>165.7</v>
      </c>
      <c r="J1121" s="50">
        <v>982.1</v>
      </c>
      <c r="K1121" s="37">
        <f t="shared" si="213"/>
        <v>1112494.8</v>
      </c>
      <c r="L1121" s="47">
        <v>0</v>
      </c>
      <c r="M1121" s="47">
        <v>0</v>
      </c>
      <c r="N1121" s="47">
        <v>0</v>
      </c>
      <c r="O1121" s="44">
        <f>'[1]Прод. прилож'!$C$462</f>
        <v>1112494.8</v>
      </c>
      <c r="P1121" s="50">
        <f t="shared" si="214"/>
        <v>804</v>
      </c>
      <c r="Q1121" s="37">
        <v>9673</v>
      </c>
      <c r="R1121" s="70" t="s">
        <v>94</v>
      </c>
      <c r="S1121" s="119"/>
      <c r="T1121" s="115"/>
      <c r="U1121" s="115"/>
      <c r="V1121" s="116"/>
      <c r="W1121" s="116"/>
      <c r="X1121" s="116"/>
      <c r="Y1121" s="116"/>
      <c r="Z1121" s="116"/>
      <c r="AA1121" s="116"/>
      <c r="AB1121" s="116"/>
      <c r="AC1121" s="116"/>
      <c r="AD1121" s="116"/>
      <c r="AE1121" s="116"/>
      <c r="AF1121" s="116"/>
      <c r="AG1121" s="116"/>
      <c r="AH1121" s="116"/>
      <c r="AI1121" s="116"/>
      <c r="AJ1121" s="116"/>
      <c r="AK1121" s="116"/>
      <c r="AL1121" s="116"/>
      <c r="AM1121" s="116"/>
      <c r="AN1121" s="116"/>
      <c r="AO1121" s="116"/>
      <c r="AP1121" s="116"/>
      <c r="AQ1121" s="116"/>
      <c r="AR1121" s="116"/>
      <c r="AS1121" s="116"/>
      <c r="AT1121" s="116"/>
      <c r="AU1121" s="116"/>
      <c r="AV1121" s="116"/>
      <c r="AW1121" s="116"/>
      <c r="AX1121" s="116"/>
      <c r="AY1121" s="116"/>
      <c r="AZ1121" s="116"/>
      <c r="BA1121" s="116"/>
      <c r="BB1121" s="116"/>
      <c r="BC1121" s="116"/>
      <c r="BD1121" s="116"/>
      <c r="BE1121" s="116"/>
      <c r="BF1121" s="116"/>
      <c r="BG1121" s="116"/>
      <c r="BH1121" s="116"/>
      <c r="BI1121" s="116"/>
      <c r="BJ1121" s="116"/>
      <c r="BK1121" s="116"/>
      <c r="BL1121" s="116"/>
      <c r="BM1121" s="116"/>
      <c r="BN1121" s="116"/>
      <c r="BO1121" s="116"/>
      <c r="BP1121" s="116"/>
      <c r="BQ1121" s="116"/>
      <c r="BR1121" s="116"/>
      <c r="BS1121" s="116"/>
      <c r="BT1121" s="116"/>
      <c r="BU1121" s="116"/>
      <c r="BV1121" s="116"/>
      <c r="BW1121" s="116"/>
      <c r="BX1121" s="116"/>
      <c r="BY1121" s="116"/>
      <c r="BZ1121" s="116"/>
      <c r="CA1121" s="116"/>
      <c r="CB1121" s="116"/>
      <c r="CC1121" s="116"/>
      <c r="CD1121" s="116"/>
      <c r="CE1121" s="116"/>
      <c r="CF1121" s="116"/>
      <c r="CG1121" s="116"/>
      <c r="CH1121" s="116"/>
      <c r="CI1121" s="116"/>
      <c r="CJ1121" s="116"/>
      <c r="CK1121" s="116"/>
      <c r="CL1121" s="116"/>
      <c r="CM1121" s="116"/>
      <c r="CN1121" s="116"/>
      <c r="CO1121" s="116"/>
      <c r="CP1121" s="116"/>
      <c r="CQ1121" s="116"/>
      <c r="CR1121" s="116"/>
      <c r="CS1121" s="116"/>
      <c r="CT1121" s="116"/>
      <c r="CU1121" s="116"/>
      <c r="CV1121" s="116"/>
      <c r="CW1121" s="116"/>
      <c r="CX1121" s="116"/>
      <c r="CY1121" s="116"/>
      <c r="CZ1121" s="116"/>
      <c r="DA1121" s="116"/>
      <c r="DB1121" s="116"/>
      <c r="DC1121" s="116"/>
      <c r="DD1121" s="116"/>
      <c r="DE1121" s="116"/>
      <c r="DF1121" s="116"/>
      <c r="DG1121" s="116"/>
      <c r="DH1121" s="116"/>
      <c r="DI1121" s="116"/>
      <c r="DJ1121" s="116"/>
      <c r="DK1121" s="116"/>
      <c r="DL1121" s="116"/>
      <c r="DM1121" s="116"/>
      <c r="DN1121" s="116"/>
      <c r="DO1121" s="116"/>
      <c r="DP1121" s="116"/>
      <c r="DQ1121" s="116"/>
      <c r="DR1121" s="116"/>
      <c r="DS1121" s="116"/>
      <c r="DT1121" s="116"/>
      <c r="DU1121" s="116"/>
      <c r="DV1121" s="116"/>
      <c r="DW1121" s="116"/>
      <c r="DX1121" s="116"/>
      <c r="DY1121" s="116"/>
      <c r="DZ1121" s="116"/>
      <c r="EA1121" s="116"/>
      <c r="EB1121" s="116"/>
      <c r="EC1121" s="116"/>
      <c r="ED1121" s="116"/>
      <c r="EE1121" s="116"/>
      <c r="EF1121" s="116"/>
      <c r="EG1121" s="116"/>
      <c r="EH1121" s="116"/>
      <c r="EI1121" s="116"/>
      <c r="EJ1121" s="116"/>
      <c r="EK1121" s="116"/>
      <c r="EL1121" s="116"/>
      <c r="EM1121" s="116"/>
      <c r="EN1121" s="116"/>
      <c r="EO1121" s="116"/>
      <c r="EP1121" s="116"/>
      <c r="EQ1121" s="116"/>
      <c r="ER1121" s="116"/>
      <c r="ES1121" s="116"/>
      <c r="ET1121" s="116"/>
      <c r="EU1121" s="116"/>
      <c r="EV1121" s="116"/>
      <c r="EW1121" s="116"/>
      <c r="EX1121" s="116"/>
      <c r="EY1121" s="116"/>
      <c r="EZ1121" s="116"/>
      <c r="FA1121" s="116"/>
      <c r="FB1121" s="116"/>
      <c r="FC1121" s="116"/>
      <c r="FD1121" s="116"/>
      <c r="FE1121" s="116"/>
      <c r="FF1121" s="116"/>
      <c r="FG1121" s="116"/>
      <c r="FH1121" s="116"/>
      <c r="FI1121" s="116"/>
      <c r="FJ1121" s="116"/>
      <c r="FK1121" s="116"/>
      <c r="FL1121" s="116"/>
      <c r="FM1121" s="116"/>
      <c r="FN1121" s="116"/>
      <c r="FO1121" s="116"/>
      <c r="FP1121" s="116"/>
      <c r="FQ1121" s="116"/>
      <c r="FR1121" s="116"/>
      <c r="FS1121" s="116"/>
      <c r="FT1121" s="116"/>
      <c r="FU1121" s="116"/>
      <c r="FV1121" s="116"/>
      <c r="FW1121" s="116"/>
      <c r="FX1121" s="116"/>
      <c r="FY1121" s="116"/>
      <c r="FZ1121" s="116"/>
      <c r="GA1121" s="116"/>
      <c r="GB1121" s="116"/>
      <c r="GC1121" s="116"/>
      <c r="GD1121" s="116"/>
      <c r="GE1121" s="116"/>
      <c r="GF1121" s="116"/>
      <c r="GG1121" s="116"/>
      <c r="GH1121" s="116"/>
      <c r="GI1121" s="116"/>
      <c r="GJ1121" s="116"/>
      <c r="GK1121" s="116"/>
      <c r="GL1121" s="116"/>
      <c r="GM1121" s="116"/>
      <c r="GN1121" s="116"/>
      <c r="GO1121" s="116"/>
      <c r="GP1121" s="116"/>
      <c r="GQ1121" s="116"/>
      <c r="GR1121" s="116"/>
      <c r="GS1121" s="116"/>
      <c r="GT1121" s="116"/>
      <c r="GU1121" s="116"/>
      <c r="GV1121" s="116"/>
      <c r="GW1121" s="116"/>
      <c r="GX1121" s="116"/>
      <c r="GY1121" s="116"/>
    </row>
    <row r="1122" spans="1:207" s="16" customFormat="1" ht="25.15" customHeight="1" x14ac:dyDescent="0.25">
      <c r="A1122" s="69" t="s">
        <v>1778</v>
      </c>
      <c r="B1122" s="45" t="s">
        <v>1877</v>
      </c>
      <c r="C1122" s="72">
        <v>1958</v>
      </c>
      <c r="D1122" s="179" t="s">
        <v>232</v>
      </c>
      <c r="E1122" s="179" t="s">
        <v>20</v>
      </c>
      <c r="F1122" s="71">
        <v>4</v>
      </c>
      <c r="G1122" s="71">
        <v>3</v>
      </c>
      <c r="H1122" s="50">
        <v>2479.7199999999998</v>
      </c>
      <c r="I1122" s="50">
        <v>866.8</v>
      </c>
      <c r="J1122" s="50">
        <v>1519.7</v>
      </c>
      <c r="K1122" s="37">
        <f t="shared" si="213"/>
        <v>1993694.88</v>
      </c>
      <c r="L1122" s="47">
        <v>0</v>
      </c>
      <c r="M1122" s="47">
        <v>0</v>
      </c>
      <c r="N1122" s="47">
        <v>0</v>
      </c>
      <c r="O1122" s="44">
        <f>'[1]Прод. прилож'!$C$463</f>
        <v>1993694.88</v>
      </c>
      <c r="P1122" s="50">
        <f t="shared" si="214"/>
        <v>804</v>
      </c>
      <c r="Q1122" s="37">
        <v>9673</v>
      </c>
      <c r="R1122" s="69" t="s">
        <v>94</v>
      </c>
      <c r="S1122" s="119"/>
      <c r="T1122" s="115"/>
      <c r="U1122" s="115"/>
      <c r="V1122" s="116"/>
      <c r="W1122" s="116"/>
      <c r="X1122" s="116"/>
      <c r="Y1122" s="116"/>
      <c r="Z1122" s="116"/>
      <c r="AA1122" s="116"/>
      <c r="AB1122" s="116"/>
      <c r="AC1122" s="116"/>
      <c r="AD1122" s="116"/>
      <c r="AE1122" s="116"/>
      <c r="AF1122" s="116"/>
      <c r="AG1122" s="116"/>
      <c r="AH1122" s="116"/>
      <c r="AI1122" s="116"/>
      <c r="AJ1122" s="116"/>
      <c r="AK1122" s="116"/>
      <c r="AL1122" s="116"/>
      <c r="AM1122" s="116"/>
      <c r="AN1122" s="116"/>
      <c r="AO1122" s="116"/>
      <c r="AP1122" s="116"/>
      <c r="AQ1122" s="116"/>
      <c r="AR1122" s="116"/>
      <c r="AS1122" s="116"/>
      <c r="AT1122" s="116"/>
      <c r="AU1122" s="116"/>
      <c r="AV1122" s="116"/>
      <c r="AW1122" s="116"/>
      <c r="AX1122" s="116"/>
      <c r="AY1122" s="116"/>
      <c r="AZ1122" s="116"/>
      <c r="BA1122" s="116"/>
      <c r="BB1122" s="116"/>
      <c r="BC1122" s="116"/>
      <c r="BD1122" s="116"/>
      <c r="BE1122" s="116"/>
      <c r="BF1122" s="116"/>
      <c r="BG1122" s="116"/>
      <c r="BH1122" s="116"/>
      <c r="BI1122" s="116"/>
      <c r="BJ1122" s="116"/>
      <c r="BK1122" s="116"/>
      <c r="BL1122" s="116"/>
      <c r="BM1122" s="116"/>
      <c r="BN1122" s="116"/>
      <c r="BO1122" s="116"/>
      <c r="BP1122" s="116"/>
      <c r="BQ1122" s="116"/>
      <c r="BR1122" s="116"/>
      <c r="BS1122" s="116"/>
      <c r="BT1122" s="116"/>
      <c r="BU1122" s="116"/>
      <c r="BV1122" s="116"/>
      <c r="BW1122" s="116"/>
      <c r="BX1122" s="116"/>
      <c r="BY1122" s="116"/>
      <c r="BZ1122" s="116"/>
      <c r="CA1122" s="116"/>
      <c r="CB1122" s="116"/>
      <c r="CC1122" s="116"/>
      <c r="CD1122" s="116"/>
      <c r="CE1122" s="116"/>
      <c r="CF1122" s="116"/>
      <c r="CG1122" s="116"/>
      <c r="CH1122" s="116"/>
      <c r="CI1122" s="116"/>
      <c r="CJ1122" s="116"/>
      <c r="CK1122" s="116"/>
      <c r="CL1122" s="116"/>
      <c r="CM1122" s="116"/>
      <c r="CN1122" s="116"/>
      <c r="CO1122" s="116"/>
      <c r="CP1122" s="116"/>
      <c r="CQ1122" s="116"/>
      <c r="CR1122" s="116"/>
      <c r="CS1122" s="116"/>
      <c r="CT1122" s="116"/>
      <c r="CU1122" s="116"/>
      <c r="CV1122" s="116"/>
      <c r="CW1122" s="116"/>
      <c r="CX1122" s="116"/>
      <c r="CY1122" s="116"/>
      <c r="CZ1122" s="116"/>
      <c r="DA1122" s="116"/>
      <c r="DB1122" s="116"/>
      <c r="DC1122" s="116"/>
      <c r="DD1122" s="116"/>
      <c r="DE1122" s="116"/>
      <c r="DF1122" s="116"/>
      <c r="DG1122" s="116"/>
      <c r="DH1122" s="116"/>
      <c r="DI1122" s="116"/>
      <c r="DJ1122" s="116"/>
      <c r="DK1122" s="116"/>
      <c r="DL1122" s="116"/>
      <c r="DM1122" s="116"/>
      <c r="DN1122" s="116"/>
      <c r="DO1122" s="116"/>
      <c r="DP1122" s="116"/>
      <c r="DQ1122" s="116"/>
      <c r="DR1122" s="116"/>
      <c r="DS1122" s="116"/>
      <c r="DT1122" s="116"/>
      <c r="DU1122" s="116"/>
      <c r="DV1122" s="116"/>
      <c r="DW1122" s="116"/>
      <c r="DX1122" s="116"/>
      <c r="DY1122" s="116"/>
      <c r="DZ1122" s="116"/>
      <c r="EA1122" s="116"/>
      <c r="EB1122" s="116"/>
      <c r="EC1122" s="116"/>
      <c r="ED1122" s="116"/>
      <c r="EE1122" s="116"/>
      <c r="EF1122" s="116"/>
      <c r="EG1122" s="116"/>
      <c r="EH1122" s="116"/>
      <c r="EI1122" s="116"/>
      <c r="EJ1122" s="116"/>
      <c r="EK1122" s="116"/>
      <c r="EL1122" s="116"/>
      <c r="EM1122" s="116"/>
      <c r="EN1122" s="116"/>
      <c r="EO1122" s="116"/>
      <c r="EP1122" s="116"/>
      <c r="EQ1122" s="116"/>
      <c r="ER1122" s="116"/>
      <c r="ES1122" s="116"/>
      <c r="ET1122" s="116"/>
      <c r="EU1122" s="116"/>
      <c r="EV1122" s="116"/>
      <c r="EW1122" s="116"/>
      <c r="EX1122" s="116"/>
      <c r="EY1122" s="116"/>
      <c r="EZ1122" s="116"/>
      <c r="FA1122" s="116"/>
      <c r="FB1122" s="116"/>
      <c r="FC1122" s="116"/>
      <c r="FD1122" s="116"/>
      <c r="FE1122" s="116"/>
      <c r="FF1122" s="116"/>
      <c r="FG1122" s="116"/>
      <c r="FH1122" s="116"/>
      <c r="FI1122" s="116"/>
      <c r="FJ1122" s="116"/>
      <c r="FK1122" s="116"/>
      <c r="FL1122" s="116"/>
      <c r="FM1122" s="116"/>
      <c r="FN1122" s="116"/>
      <c r="FO1122" s="116"/>
      <c r="FP1122" s="116"/>
      <c r="FQ1122" s="116"/>
      <c r="FR1122" s="116"/>
      <c r="FS1122" s="116"/>
      <c r="FT1122" s="116"/>
      <c r="FU1122" s="116"/>
      <c r="FV1122" s="116"/>
      <c r="FW1122" s="116"/>
      <c r="FX1122" s="116"/>
      <c r="FY1122" s="116"/>
      <c r="FZ1122" s="116"/>
      <c r="GA1122" s="116"/>
      <c r="GB1122" s="116"/>
      <c r="GC1122" s="116"/>
      <c r="GD1122" s="116"/>
      <c r="GE1122" s="116"/>
      <c r="GF1122" s="116"/>
      <c r="GG1122" s="116"/>
      <c r="GH1122" s="116"/>
      <c r="GI1122" s="116"/>
      <c r="GJ1122" s="116"/>
      <c r="GK1122" s="116"/>
      <c r="GL1122" s="116"/>
      <c r="GM1122" s="116"/>
      <c r="GN1122" s="116"/>
      <c r="GO1122" s="116"/>
      <c r="GP1122" s="116"/>
      <c r="GQ1122" s="116"/>
      <c r="GR1122" s="116"/>
      <c r="GS1122" s="116"/>
      <c r="GT1122" s="116"/>
      <c r="GU1122" s="116"/>
      <c r="GV1122" s="116"/>
      <c r="GW1122" s="116"/>
      <c r="GX1122" s="116"/>
      <c r="GY1122" s="116"/>
    </row>
    <row r="1123" spans="1:207" s="16" customFormat="1" ht="25.15" customHeight="1" x14ac:dyDescent="0.25">
      <c r="A1123" s="69" t="s">
        <v>1779</v>
      </c>
      <c r="B1123" s="153" t="s">
        <v>1878</v>
      </c>
      <c r="C1123" s="163">
        <v>1959</v>
      </c>
      <c r="D1123" s="155" t="s">
        <v>232</v>
      </c>
      <c r="E1123" s="155" t="s">
        <v>20</v>
      </c>
      <c r="F1123" s="170">
        <v>3</v>
      </c>
      <c r="G1123" s="170">
        <v>1</v>
      </c>
      <c r="H1123" s="110">
        <v>1394.1</v>
      </c>
      <c r="I1123" s="110">
        <v>62.6</v>
      </c>
      <c r="J1123" s="110">
        <v>1063.31</v>
      </c>
      <c r="K1123" s="37">
        <f t="shared" si="213"/>
        <v>1120856.3999999999</v>
      </c>
      <c r="L1123" s="47">
        <v>0</v>
      </c>
      <c r="M1123" s="47">
        <v>0</v>
      </c>
      <c r="N1123" s="47">
        <v>0</v>
      </c>
      <c r="O1123" s="44">
        <f>'[1]Прод. прилож'!$C$464</f>
        <v>1120856.3999999999</v>
      </c>
      <c r="P1123" s="50">
        <f t="shared" si="214"/>
        <v>804</v>
      </c>
      <c r="Q1123" s="37">
        <v>9673</v>
      </c>
      <c r="R1123" s="70" t="s">
        <v>94</v>
      </c>
      <c r="S1123" s="119"/>
      <c r="T1123" s="115"/>
      <c r="U1123" s="115"/>
      <c r="V1123" s="116"/>
      <c r="W1123" s="116"/>
      <c r="X1123" s="116"/>
      <c r="Y1123" s="116"/>
      <c r="Z1123" s="116"/>
      <c r="AA1123" s="116"/>
      <c r="AB1123" s="116"/>
      <c r="AC1123" s="116"/>
      <c r="AD1123" s="116"/>
      <c r="AE1123" s="116"/>
      <c r="AF1123" s="116"/>
      <c r="AG1123" s="116"/>
      <c r="AH1123" s="116"/>
      <c r="AI1123" s="116"/>
      <c r="AJ1123" s="116"/>
      <c r="AK1123" s="116"/>
      <c r="AL1123" s="116"/>
      <c r="AM1123" s="116"/>
      <c r="AN1123" s="116"/>
      <c r="AO1123" s="116"/>
      <c r="AP1123" s="116"/>
      <c r="AQ1123" s="116"/>
      <c r="AR1123" s="116"/>
      <c r="AS1123" s="116"/>
      <c r="AT1123" s="116"/>
      <c r="AU1123" s="116"/>
      <c r="AV1123" s="116"/>
      <c r="AW1123" s="116"/>
      <c r="AX1123" s="116"/>
      <c r="AY1123" s="116"/>
      <c r="AZ1123" s="116"/>
      <c r="BA1123" s="116"/>
      <c r="BB1123" s="116"/>
      <c r="BC1123" s="116"/>
      <c r="BD1123" s="116"/>
      <c r="BE1123" s="116"/>
      <c r="BF1123" s="116"/>
      <c r="BG1123" s="116"/>
      <c r="BH1123" s="116"/>
      <c r="BI1123" s="116"/>
      <c r="BJ1123" s="116"/>
      <c r="BK1123" s="116"/>
      <c r="BL1123" s="116"/>
      <c r="BM1123" s="116"/>
      <c r="BN1123" s="116"/>
      <c r="BO1123" s="116"/>
      <c r="BP1123" s="116"/>
      <c r="BQ1123" s="116"/>
      <c r="BR1123" s="116"/>
      <c r="BS1123" s="116"/>
      <c r="BT1123" s="116"/>
      <c r="BU1123" s="116"/>
      <c r="BV1123" s="116"/>
      <c r="BW1123" s="116"/>
      <c r="BX1123" s="116"/>
      <c r="BY1123" s="116"/>
      <c r="BZ1123" s="116"/>
      <c r="CA1123" s="116"/>
      <c r="CB1123" s="116"/>
      <c r="CC1123" s="116"/>
      <c r="CD1123" s="116"/>
      <c r="CE1123" s="116"/>
      <c r="CF1123" s="116"/>
      <c r="CG1123" s="116"/>
      <c r="CH1123" s="116"/>
      <c r="CI1123" s="116"/>
      <c r="CJ1123" s="116"/>
      <c r="CK1123" s="116"/>
      <c r="CL1123" s="116"/>
      <c r="CM1123" s="116"/>
      <c r="CN1123" s="116"/>
      <c r="CO1123" s="116"/>
      <c r="CP1123" s="116"/>
      <c r="CQ1123" s="116"/>
      <c r="CR1123" s="116"/>
      <c r="CS1123" s="116"/>
      <c r="CT1123" s="116"/>
      <c r="CU1123" s="116"/>
      <c r="CV1123" s="116"/>
      <c r="CW1123" s="116"/>
      <c r="CX1123" s="116"/>
      <c r="CY1123" s="116"/>
      <c r="CZ1123" s="116"/>
      <c r="DA1123" s="116"/>
      <c r="DB1123" s="116"/>
      <c r="DC1123" s="116"/>
      <c r="DD1123" s="116"/>
      <c r="DE1123" s="116"/>
      <c r="DF1123" s="116"/>
      <c r="DG1123" s="116"/>
      <c r="DH1123" s="116"/>
      <c r="DI1123" s="116"/>
      <c r="DJ1123" s="116"/>
      <c r="DK1123" s="116"/>
      <c r="DL1123" s="116"/>
      <c r="DM1123" s="116"/>
      <c r="DN1123" s="116"/>
      <c r="DO1123" s="116"/>
      <c r="DP1123" s="116"/>
      <c r="DQ1123" s="116"/>
      <c r="DR1123" s="116"/>
      <c r="DS1123" s="116"/>
      <c r="DT1123" s="116"/>
      <c r="DU1123" s="116"/>
      <c r="DV1123" s="116"/>
      <c r="DW1123" s="116"/>
      <c r="DX1123" s="116"/>
      <c r="DY1123" s="116"/>
      <c r="DZ1123" s="116"/>
      <c r="EA1123" s="116"/>
      <c r="EB1123" s="116"/>
      <c r="EC1123" s="116"/>
      <c r="ED1123" s="116"/>
      <c r="EE1123" s="116"/>
      <c r="EF1123" s="116"/>
      <c r="EG1123" s="116"/>
      <c r="EH1123" s="116"/>
      <c r="EI1123" s="116"/>
      <c r="EJ1123" s="116"/>
      <c r="EK1123" s="116"/>
      <c r="EL1123" s="116"/>
      <c r="EM1123" s="116"/>
      <c r="EN1123" s="116"/>
      <c r="EO1123" s="116"/>
      <c r="EP1123" s="116"/>
      <c r="EQ1123" s="116"/>
      <c r="ER1123" s="116"/>
      <c r="ES1123" s="116"/>
      <c r="ET1123" s="116"/>
      <c r="EU1123" s="116"/>
      <c r="EV1123" s="116"/>
      <c r="EW1123" s="116"/>
      <c r="EX1123" s="116"/>
      <c r="EY1123" s="116"/>
      <c r="EZ1123" s="116"/>
      <c r="FA1123" s="116"/>
      <c r="FB1123" s="116"/>
      <c r="FC1123" s="116"/>
      <c r="FD1123" s="116"/>
      <c r="FE1123" s="116"/>
      <c r="FF1123" s="116"/>
      <c r="FG1123" s="116"/>
      <c r="FH1123" s="116"/>
      <c r="FI1123" s="116"/>
      <c r="FJ1123" s="116"/>
      <c r="FK1123" s="116"/>
      <c r="FL1123" s="116"/>
      <c r="FM1123" s="116"/>
      <c r="FN1123" s="116"/>
      <c r="FO1123" s="116"/>
      <c r="FP1123" s="116"/>
      <c r="FQ1123" s="116"/>
      <c r="FR1123" s="116"/>
      <c r="FS1123" s="116"/>
      <c r="FT1123" s="116"/>
      <c r="FU1123" s="116"/>
      <c r="FV1123" s="116"/>
      <c r="FW1123" s="116"/>
      <c r="FX1123" s="116"/>
      <c r="FY1123" s="116"/>
      <c r="FZ1123" s="116"/>
      <c r="GA1123" s="116"/>
      <c r="GB1123" s="116"/>
      <c r="GC1123" s="116"/>
      <c r="GD1123" s="116"/>
      <c r="GE1123" s="116"/>
      <c r="GF1123" s="116"/>
      <c r="GG1123" s="116"/>
      <c r="GH1123" s="116"/>
      <c r="GI1123" s="116"/>
      <c r="GJ1123" s="116"/>
      <c r="GK1123" s="116"/>
      <c r="GL1123" s="116"/>
      <c r="GM1123" s="116"/>
      <c r="GN1123" s="116"/>
      <c r="GO1123" s="116"/>
      <c r="GP1123" s="116"/>
      <c r="GQ1123" s="116"/>
      <c r="GR1123" s="116"/>
      <c r="GS1123" s="116"/>
      <c r="GT1123" s="116"/>
      <c r="GU1123" s="116"/>
      <c r="GV1123" s="116"/>
      <c r="GW1123" s="116"/>
      <c r="GX1123" s="116"/>
      <c r="GY1123" s="116"/>
    </row>
    <row r="1124" spans="1:207" s="116" customFormat="1" ht="27" customHeight="1" x14ac:dyDescent="0.25">
      <c r="A1124" s="69" t="s">
        <v>1780</v>
      </c>
      <c r="B1124" s="153" t="s">
        <v>1852</v>
      </c>
      <c r="C1124" s="163">
        <v>1959</v>
      </c>
      <c r="D1124" s="155" t="s">
        <v>232</v>
      </c>
      <c r="E1124" s="155" t="s">
        <v>20</v>
      </c>
      <c r="F1124" s="170">
        <v>3</v>
      </c>
      <c r="G1124" s="170">
        <v>3</v>
      </c>
      <c r="H1124" s="110">
        <v>1390.65</v>
      </c>
      <c r="I1124" s="110">
        <v>90.9</v>
      </c>
      <c r="J1124" s="110">
        <v>970.9</v>
      </c>
      <c r="K1124" s="37">
        <f t="shared" si="213"/>
        <v>1118082.6000000001</v>
      </c>
      <c r="L1124" s="47">
        <v>0</v>
      </c>
      <c r="M1124" s="47">
        <v>0</v>
      </c>
      <c r="N1124" s="47">
        <v>0</v>
      </c>
      <c r="O1124" s="44">
        <f>'[1]Прод. прилож'!$C$465</f>
        <v>1118082.6000000001</v>
      </c>
      <c r="P1124" s="50">
        <f t="shared" si="214"/>
        <v>804</v>
      </c>
      <c r="Q1124" s="37">
        <v>9673</v>
      </c>
      <c r="R1124" s="70" t="s">
        <v>94</v>
      </c>
      <c r="S1124" s="115"/>
      <c r="T1124" s="115"/>
      <c r="U1124" s="115"/>
    </row>
    <row r="1125" spans="1:207" s="116" customFormat="1" ht="27" customHeight="1" x14ac:dyDescent="0.25">
      <c r="A1125" s="69" t="s">
        <v>1781</v>
      </c>
      <c r="B1125" s="153" t="s">
        <v>2080</v>
      </c>
      <c r="C1125" s="163">
        <v>1960</v>
      </c>
      <c r="D1125" s="155" t="s">
        <v>232</v>
      </c>
      <c r="E1125" s="155" t="s">
        <v>20</v>
      </c>
      <c r="F1125" s="170">
        <v>3</v>
      </c>
      <c r="G1125" s="170">
        <v>3</v>
      </c>
      <c r="H1125" s="110">
        <v>1391.7</v>
      </c>
      <c r="I1125" s="110">
        <v>137.4</v>
      </c>
      <c r="J1125" s="110">
        <v>956.51</v>
      </c>
      <c r="K1125" s="37">
        <f t="shared" si="213"/>
        <v>4542508.8000000007</v>
      </c>
      <c r="L1125" s="47">
        <v>0</v>
      </c>
      <c r="M1125" s="47">
        <v>0</v>
      </c>
      <c r="N1125" s="47">
        <v>0</v>
      </c>
      <c r="O1125" s="44">
        <f>'[1]Прод. прилож'!$C$466</f>
        <v>4542508.8000000007</v>
      </c>
      <c r="P1125" s="50">
        <f t="shared" si="214"/>
        <v>3264.0000000000005</v>
      </c>
      <c r="Q1125" s="37">
        <v>9673</v>
      </c>
      <c r="R1125" s="70" t="s">
        <v>94</v>
      </c>
      <c r="S1125" s="115"/>
      <c r="T1125" s="115"/>
      <c r="U1125" s="115"/>
    </row>
    <row r="1126" spans="1:207" s="116" customFormat="1" ht="25.9" customHeight="1" x14ac:dyDescent="0.25">
      <c r="A1126" s="69" t="s">
        <v>1782</v>
      </c>
      <c r="B1126" s="153" t="s">
        <v>721</v>
      </c>
      <c r="C1126" s="175">
        <v>1964</v>
      </c>
      <c r="D1126" s="155" t="s">
        <v>232</v>
      </c>
      <c r="E1126" s="155" t="s">
        <v>20</v>
      </c>
      <c r="F1126" s="163">
        <v>2</v>
      </c>
      <c r="G1126" s="163">
        <v>2</v>
      </c>
      <c r="H1126" s="165">
        <v>642</v>
      </c>
      <c r="I1126" s="165">
        <v>0</v>
      </c>
      <c r="J1126" s="165">
        <v>403.3</v>
      </c>
      <c r="K1126" s="37">
        <f t="shared" si="213"/>
        <v>4975500</v>
      </c>
      <c r="L1126" s="44">
        <v>0</v>
      </c>
      <c r="M1126" s="44">
        <v>0</v>
      </c>
      <c r="N1126" s="44">
        <v>0</v>
      </c>
      <c r="O1126" s="47">
        <f>'[1]Прод. прилож'!$C$941</f>
        <v>4975500</v>
      </c>
      <c r="P1126" s="44">
        <f t="shared" si="214"/>
        <v>7750</v>
      </c>
      <c r="Q1126" s="50">
        <v>9673</v>
      </c>
      <c r="R1126" s="69" t="s">
        <v>95</v>
      </c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  <c r="AQ1126" s="16"/>
      <c r="AR1126" s="16"/>
      <c r="AS1126" s="16"/>
      <c r="AT1126" s="16"/>
      <c r="AU1126" s="16"/>
      <c r="AV1126" s="16"/>
      <c r="AW1126" s="16"/>
      <c r="AX1126" s="16"/>
      <c r="AY1126" s="16"/>
      <c r="AZ1126" s="16"/>
      <c r="BA1126" s="16"/>
      <c r="BB1126" s="16"/>
      <c r="BC1126" s="16"/>
      <c r="BD1126" s="16"/>
      <c r="BE1126" s="16"/>
      <c r="BF1126" s="16"/>
      <c r="BG1126" s="16"/>
      <c r="BH1126" s="16"/>
      <c r="BI1126" s="16"/>
      <c r="BJ1126" s="16"/>
      <c r="BK1126" s="16"/>
      <c r="BL1126" s="16"/>
      <c r="BM1126" s="16"/>
      <c r="BN1126" s="16"/>
      <c r="BO1126" s="16"/>
      <c r="BP1126" s="16"/>
      <c r="BQ1126" s="16"/>
      <c r="BR1126" s="16"/>
      <c r="BS1126" s="16"/>
      <c r="BT1126" s="16"/>
      <c r="BU1126" s="16"/>
      <c r="BV1126" s="16"/>
      <c r="BW1126" s="16"/>
      <c r="BX1126" s="16"/>
      <c r="BY1126" s="16"/>
      <c r="BZ1126" s="16"/>
      <c r="CA1126" s="16"/>
      <c r="CB1126" s="16"/>
      <c r="CC1126" s="16"/>
      <c r="CD1126" s="16"/>
      <c r="CE1126" s="16"/>
      <c r="CF1126" s="16"/>
      <c r="CG1126" s="16"/>
      <c r="CH1126" s="16"/>
      <c r="CI1126" s="16"/>
      <c r="CJ1126" s="16"/>
      <c r="CK1126" s="16"/>
      <c r="CL1126" s="16"/>
      <c r="CM1126" s="16"/>
      <c r="CN1126" s="16"/>
      <c r="CO1126" s="16"/>
      <c r="CP1126" s="16"/>
      <c r="CQ1126" s="16"/>
      <c r="CR1126" s="16"/>
      <c r="CS1126" s="16"/>
      <c r="CT1126" s="16"/>
      <c r="CU1126" s="16"/>
      <c r="CV1126" s="16"/>
      <c r="CW1126" s="16"/>
      <c r="CX1126" s="16"/>
      <c r="CY1126" s="16"/>
      <c r="CZ1126" s="16"/>
      <c r="DA1126" s="16"/>
      <c r="DB1126" s="16"/>
      <c r="DC1126" s="16"/>
      <c r="DD1126" s="16"/>
      <c r="DE1126" s="16"/>
      <c r="DF1126" s="16"/>
      <c r="DG1126" s="16"/>
      <c r="DH1126" s="16"/>
      <c r="DI1126" s="16"/>
      <c r="DJ1126" s="16"/>
      <c r="DK1126" s="16"/>
      <c r="DL1126" s="16"/>
      <c r="DM1126" s="16"/>
      <c r="DN1126" s="16"/>
      <c r="DO1126" s="16"/>
      <c r="DP1126" s="16"/>
      <c r="DQ1126" s="16"/>
      <c r="DR1126" s="16"/>
      <c r="DS1126" s="16"/>
      <c r="DT1126" s="16"/>
      <c r="DU1126" s="16"/>
      <c r="DV1126" s="16"/>
      <c r="DW1126" s="16"/>
      <c r="DX1126" s="16"/>
      <c r="DY1126" s="16"/>
      <c r="DZ1126" s="16"/>
      <c r="EA1126" s="16"/>
      <c r="EB1126" s="16"/>
      <c r="EC1126" s="16"/>
      <c r="ED1126" s="16"/>
      <c r="EE1126" s="16"/>
      <c r="EF1126" s="16"/>
      <c r="EG1126" s="16"/>
      <c r="EH1126" s="16"/>
      <c r="EI1126" s="16"/>
      <c r="EJ1126" s="16"/>
      <c r="EK1126" s="16"/>
      <c r="EL1126" s="16"/>
      <c r="EM1126" s="16"/>
      <c r="EN1126" s="16"/>
      <c r="EO1126" s="16"/>
      <c r="EP1126" s="16"/>
      <c r="EQ1126" s="16"/>
      <c r="ER1126" s="16"/>
      <c r="ES1126" s="16"/>
      <c r="ET1126" s="16"/>
      <c r="EU1126" s="16"/>
      <c r="EV1126" s="16"/>
      <c r="EW1126" s="16"/>
      <c r="EX1126" s="16"/>
      <c r="EY1126" s="16"/>
      <c r="EZ1126" s="16"/>
      <c r="FA1126" s="16"/>
      <c r="FB1126" s="16"/>
      <c r="FC1126" s="16"/>
      <c r="FD1126" s="16"/>
      <c r="FE1126" s="16"/>
      <c r="FF1126" s="16"/>
      <c r="FG1126" s="16"/>
      <c r="FH1126" s="16"/>
      <c r="FI1126" s="16"/>
      <c r="FJ1126" s="16"/>
      <c r="FK1126" s="16"/>
      <c r="FL1126" s="16"/>
      <c r="FM1126" s="16"/>
      <c r="FN1126" s="16"/>
      <c r="FO1126" s="16"/>
      <c r="FP1126" s="16"/>
      <c r="FQ1126" s="16"/>
      <c r="FR1126" s="16"/>
      <c r="FS1126" s="16"/>
      <c r="FT1126" s="16"/>
      <c r="FU1126" s="16"/>
      <c r="FV1126" s="16"/>
      <c r="FW1126" s="16"/>
      <c r="FX1126" s="16"/>
      <c r="FY1126" s="16"/>
      <c r="FZ1126" s="16"/>
      <c r="GA1126" s="16"/>
      <c r="GB1126" s="16"/>
      <c r="GC1126" s="16"/>
      <c r="GD1126" s="16"/>
      <c r="GE1126" s="16"/>
      <c r="GF1126" s="16"/>
      <c r="GG1126" s="16"/>
      <c r="GH1126" s="16"/>
      <c r="GI1126" s="16"/>
      <c r="GJ1126" s="16"/>
      <c r="GK1126" s="16"/>
      <c r="GL1126" s="16"/>
      <c r="GM1126" s="16"/>
      <c r="GN1126" s="16"/>
      <c r="GO1126" s="16"/>
      <c r="GP1126" s="16"/>
      <c r="GQ1126" s="16"/>
      <c r="GR1126" s="16"/>
      <c r="GS1126" s="16"/>
      <c r="GT1126" s="16"/>
      <c r="GU1126" s="16"/>
      <c r="GV1126" s="16"/>
      <c r="GW1126" s="16"/>
      <c r="GX1126" s="16"/>
      <c r="GY1126" s="16"/>
    </row>
    <row r="1127" spans="1:207" s="116" customFormat="1" ht="25.9" customHeight="1" x14ac:dyDescent="0.25">
      <c r="A1127" s="69" t="s">
        <v>1783</v>
      </c>
      <c r="B1127" s="153" t="s">
        <v>1889</v>
      </c>
      <c r="C1127" s="175">
        <v>1970</v>
      </c>
      <c r="D1127" s="155" t="s">
        <v>232</v>
      </c>
      <c r="E1127" s="155" t="s">
        <v>20</v>
      </c>
      <c r="F1127" s="163">
        <v>9</v>
      </c>
      <c r="G1127" s="163">
        <v>5</v>
      </c>
      <c r="H1127" s="165">
        <v>11323.6</v>
      </c>
      <c r="I1127" s="165">
        <v>67.2</v>
      </c>
      <c r="J1127" s="165">
        <v>8953.6</v>
      </c>
      <c r="K1127" s="37">
        <f t="shared" si="213"/>
        <v>66112813.200000003</v>
      </c>
      <c r="L1127" s="44">
        <v>0</v>
      </c>
      <c r="M1127" s="44">
        <v>0</v>
      </c>
      <c r="N1127" s="44">
        <v>0</v>
      </c>
      <c r="O1127" s="47">
        <f>'[1]Прод. прилож'!$C$1368</f>
        <v>66112813.200000003</v>
      </c>
      <c r="P1127" s="44">
        <f t="shared" si="214"/>
        <v>5838.4977568970999</v>
      </c>
      <c r="Q1127" s="50">
        <v>9673</v>
      </c>
      <c r="R1127" s="69" t="s">
        <v>96</v>
      </c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  <c r="AQ1127" s="16"/>
      <c r="AR1127" s="16"/>
      <c r="AS1127" s="16"/>
      <c r="AT1127" s="16"/>
      <c r="AU1127" s="16"/>
      <c r="AV1127" s="16"/>
      <c r="AW1127" s="16"/>
      <c r="AX1127" s="16"/>
      <c r="AY1127" s="16"/>
      <c r="AZ1127" s="16"/>
      <c r="BA1127" s="16"/>
      <c r="BB1127" s="16"/>
      <c r="BC1127" s="16"/>
      <c r="BD1127" s="16"/>
      <c r="BE1127" s="16"/>
      <c r="BF1127" s="16"/>
      <c r="BG1127" s="16"/>
      <c r="BH1127" s="16"/>
      <c r="BI1127" s="16"/>
      <c r="BJ1127" s="16"/>
      <c r="BK1127" s="16"/>
      <c r="BL1127" s="16"/>
      <c r="BM1127" s="16"/>
      <c r="BN1127" s="16"/>
      <c r="BO1127" s="16"/>
      <c r="BP1127" s="16"/>
      <c r="BQ1127" s="16"/>
      <c r="BR1127" s="16"/>
      <c r="BS1127" s="16"/>
      <c r="BT1127" s="16"/>
      <c r="BU1127" s="16"/>
      <c r="BV1127" s="16"/>
      <c r="BW1127" s="16"/>
      <c r="BX1127" s="16"/>
      <c r="BY1127" s="16"/>
      <c r="BZ1127" s="16"/>
      <c r="CA1127" s="16"/>
      <c r="CB1127" s="16"/>
      <c r="CC1127" s="16"/>
      <c r="CD1127" s="16"/>
      <c r="CE1127" s="16"/>
      <c r="CF1127" s="16"/>
      <c r="CG1127" s="16"/>
      <c r="CH1127" s="16"/>
      <c r="CI1127" s="16"/>
      <c r="CJ1127" s="16"/>
      <c r="CK1127" s="16"/>
      <c r="CL1127" s="16"/>
      <c r="CM1127" s="16"/>
      <c r="CN1127" s="16"/>
      <c r="CO1127" s="16"/>
      <c r="CP1127" s="16"/>
      <c r="CQ1127" s="16"/>
      <c r="CR1127" s="16"/>
      <c r="CS1127" s="16"/>
      <c r="CT1127" s="16"/>
      <c r="CU1127" s="16"/>
      <c r="CV1127" s="16"/>
      <c r="CW1127" s="16"/>
      <c r="CX1127" s="16"/>
      <c r="CY1127" s="16"/>
      <c r="CZ1127" s="16"/>
      <c r="DA1127" s="16"/>
      <c r="DB1127" s="16"/>
      <c r="DC1127" s="16"/>
      <c r="DD1127" s="16"/>
      <c r="DE1127" s="16"/>
      <c r="DF1127" s="16"/>
      <c r="DG1127" s="16"/>
      <c r="DH1127" s="16"/>
      <c r="DI1127" s="16"/>
      <c r="DJ1127" s="16"/>
      <c r="DK1127" s="16"/>
      <c r="DL1127" s="16"/>
      <c r="DM1127" s="16"/>
      <c r="DN1127" s="16"/>
      <c r="DO1127" s="16"/>
      <c r="DP1127" s="16"/>
      <c r="DQ1127" s="16"/>
      <c r="DR1127" s="16"/>
      <c r="DS1127" s="16"/>
      <c r="DT1127" s="16"/>
      <c r="DU1127" s="16"/>
      <c r="DV1127" s="16"/>
      <c r="DW1127" s="16"/>
      <c r="DX1127" s="16"/>
      <c r="DY1127" s="16"/>
      <c r="DZ1127" s="16"/>
      <c r="EA1127" s="16"/>
      <c r="EB1127" s="16"/>
      <c r="EC1127" s="16"/>
      <c r="ED1127" s="16"/>
      <c r="EE1127" s="16"/>
      <c r="EF1127" s="16"/>
      <c r="EG1127" s="16"/>
      <c r="EH1127" s="16"/>
      <c r="EI1127" s="16"/>
      <c r="EJ1127" s="16"/>
      <c r="EK1127" s="16"/>
      <c r="EL1127" s="16"/>
      <c r="EM1127" s="16"/>
      <c r="EN1127" s="16"/>
      <c r="EO1127" s="16"/>
      <c r="EP1127" s="16"/>
      <c r="EQ1127" s="16"/>
      <c r="ER1127" s="16"/>
      <c r="ES1127" s="16"/>
      <c r="ET1127" s="16"/>
      <c r="EU1127" s="16"/>
      <c r="EV1127" s="16"/>
      <c r="EW1127" s="16"/>
      <c r="EX1127" s="16"/>
      <c r="EY1127" s="16"/>
      <c r="EZ1127" s="16"/>
      <c r="FA1127" s="16"/>
      <c r="FB1127" s="16"/>
      <c r="FC1127" s="16"/>
      <c r="FD1127" s="16"/>
      <c r="FE1127" s="16"/>
      <c r="FF1127" s="16"/>
      <c r="FG1127" s="16"/>
      <c r="FH1127" s="16"/>
      <c r="FI1127" s="16"/>
      <c r="FJ1127" s="16"/>
      <c r="FK1127" s="16"/>
      <c r="FL1127" s="16"/>
      <c r="FM1127" s="16"/>
      <c r="FN1127" s="16"/>
      <c r="FO1127" s="16"/>
      <c r="FP1127" s="16"/>
      <c r="FQ1127" s="16"/>
      <c r="FR1127" s="16"/>
      <c r="FS1127" s="16"/>
      <c r="FT1127" s="16"/>
      <c r="FU1127" s="16"/>
      <c r="FV1127" s="16"/>
      <c r="FW1127" s="16"/>
      <c r="FX1127" s="16"/>
      <c r="FY1127" s="16"/>
      <c r="FZ1127" s="16"/>
      <c r="GA1127" s="16"/>
      <c r="GB1127" s="16"/>
      <c r="GC1127" s="16"/>
      <c r="GD1127" s="16"/>
      <c r="GE1127" s="16"/>
      <c r="GF1127" s="16"/>
      <c r="GG1127" s="16"/>
      <c r="GH1127" s="16"/>
      <c r="GI1127" s="16"/>
      <c r="GJ1127" s="16"/>
      <c r="GK1127" s="16"/>
      <c r="GL1127" s="16"/>
      <c r="GM1127" s="16"/>
      <c r="GN1127" s="16"/>
      <c r="GO1127" s="16"/>
      <c r="GP1127" s="16"/>
      <c r="GQ1127" s="16"/>
      <c r="GR1127" s="16"/>
      <c r="GS1127" s="16"/>
      <c r="GT1127" s="16"/>
      <c r="GU1127" s="16"/>
      <c r="GV1127" s="16"/>
      <c r="GW1127" s="16"/>
      <c r="GX1127" s="16"/>
      <c r="GY1127" s="16"/>
    </row>
    <row r="1128" spans="1:207" s="116" customFormat="1" ht="22.9" customHeight="1" x14ac:dyDescent="0.25">
      <c r="A1128" s="69" t="s">
        <v>1784</v>
      </c>
      <c r="B1128" s="45" t="s">
        <v>722</v>
      </c>
      <c r="C1128" s="58">
        <v>1967</v>
      </c>
      <c r="D1128" s="179" t="s">
        <v>232</v>
      </c>
      <c r="E1128" s="58" t="s">
        <v>20</v>
      </c>
      <c r="F1128" s="72">
        <v>5</v>
      </c>
      <c r="G1128" s="72">
        <v>4</v>
      </c>
      <c r="H1128" s="47">
        <v>3602.6</v>
      </c>
      <c r="I1128" s="47">
        <v>0</v>
      </c>
      <c r="J1128" s="47">
        <v>3185.6</v>
      </c>
      <c r="K1128" s="37">
        <f t="shared" si="213"/>
        <v>6743275</v>
      </c>
      <c r="L1128" s="44">
        <v>0</v>
      </c>
      <c r="M1128" s="44">
        <v>0</v>
      </c>
      <c r="N1128" s="44">
        <v>0</v>
      </c>
      <c r="O1128" s="47">
        <f>'[1]Прод. прилож'!$C$1369</f>
        <v>6743275</v>
      </c>
      <c r="P1128" s="44">
        <f t="shared" si="214"/>
        <v>1871.7801032587577</v>
      </c>
      <c r="Q1128" s="50">
        <v>9673</v>
      </c>
      <c r="R1128" s="69" t="s">
        <v>96</v>
      </c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  <c r="AQ1128" s="16"/>
      <c r="AR1128" s="16"/>
      <c r="AS1128" s="16"/>
      <c r="AT1128" s="16"/>
      <c r="AU1128" s="16"/>
      <c r="AV1128" s="16"/>
      <c r="AW1128" s="16"/>
      <c r="AX1128" s="16"/>
      <c r="AY1128" s="16"/>
      <c r="AZ1128" s="16"/>
      <c r="BA1128" s="16"/>
      <c r="BB1128" s="16"/>
      <c r="BC1128" s="16"/>
      <c r="BD1128" s="16"/>
      <c r="BE1128" s="16"/>
      <c r="BF1128" s="16"/>
      <c r="BG1128" s="16"/>
      <c r="BH1128" s="16"/>
      <c r="BI1128" s="16"/>
      <c r="BJ1128" s="16"/>
      <c r="BK1128" s="16"/>
      <c r="BL1128" s="16"/>
      <c r="BM1128" s="16"/>
      <c r="BN1128" s="16"/>
      <c r="BO1128" s="16"/>
      <c r="BP1128" s="16"/>
      <c r="BQ1128" s="16"/>
      <c r="BR1128" s="16"/>
      <c r="BS1128" s="16"/>
      <c r="BT1128" s="16"/>
      <c r="BU1128" s="16"/>
      <c r="BV1128" s="16"/>
      <c r="BW1128" s="16"/>
      <c r="BX1128" s="16"/>
      <c r="BY1128" s="16"/>
      <c r="BZ1128" s="16"/>
      <c r="CA1128" s="16"/>
      <c r="CB1128" s="16"/>
      <c r="CC1128" s="16"/>
      <c r="CD1128" s="16"/>
      <c r="CE1128" s="16"/>
      <c r="CF1128" s="16"/>
      <c r="CG1128" s="16"/>
      <c r="CH1128" s="16"/>
      <c r="CI1128" s="16"/>
      <c r="CJ1128" s="16"/>
      <c r="CK1128" s="16"/>
      <c r="CL1128" s="16"/>
      <c r="CM1128" s="16"/>
      <c r="CN1128" s="16"/>
      <c r="CO1128" s="16"/>
      <c r="CP1128" s="16"/>
      <c r="CQ1128" s="16"/>
      <c r="CR1128" s="16"/>
      <c r="CS1128" s="16"/>
      <c r="CT1128" s="16"/>
      <c r="CU1128" s="16"/>
      <c r="CV1128" s="16"/>
      <c r="CW1128" s="16"/>
      <c r="CX1128" s="16"/>
      <c r="CY1128" s="16"/>
      <c r="CZ1128" s="16"/>
      <c r="DA1128" s="16"/>
      <c r="DB1128" s="16"/>
      <c r="DC1128" s="16"/>
      <c r="DD1128" s="16"/>
      <c r="DE1128" s="16"/>
      <c r="DF1128" s="16"/>
      <c r="DG1128" s="16"/>
      <c r="DH1128" s="16"/>
      <c r="DI1128" s="16"/>
      <c r="DJ1128" s="16"/>
      <c r="DK1128" s="16"/>
      <c r="DL1128" s="16"/>
      <c r="DM1128" s="16"/>
      <c r="DN1128" s="16"/>
      <c r="DO1128" s="16"/>
      <c r="DP1128" s="16"/>
      <c r="DQ1128" s="16"/>
      <c r="DR1128" s="16"/>
      <c r="DS1128" s="16"/>
      <c r="DT1128" s="16"/>
      <c r="DU1128" s="16"/>
      <c r="DV1128" s="16"/>
      <c r="DW1128" s="16"/>
      <c r="DX1128" s="16"/>
      <c r="DY1128" s="16"/>
      <c r="DZ1128" s="16"/>
      <c r="EA1128" s="16"/>
      <c r="EB1128" s="16"/>
      <c r="EC1128" s="16"/>
      <c r="ED1128" s="16"/>
      <c r="EE1128" s="16"/>
      <c r="EF1128" s="16"/>
      <c r="EG1128" s="16"/>
      <c r="EH1128" s="16"/>
      <c r="EI1128" s="16"/>
      <c r="EJ1128" s="16"/>
      <c r="EK1128" s="16"/>
      <c r="EL1128" s="16"/>
      <c r="EM1128" s="16"/>
      <c r="EN1128" s="16"/>
      <c r="EO1128" s="16"/>
      <c r="EP1128" s="16"/>
      <c r="EQ1128" s="16"/>
      <c r="ER1128" s="16"/>
      <c r="ES1128" s="16"/>
      <c r="ET1128" s="16"/>
      <c r="EU1128" s="16"/>
      <c r="EV1128" s="16"/>
      <c r="EW1128" s="16"/>
      <c r="EX1128" s="16"/>
      <c r="EY1128" s="16"/>
      <c r="EZ1128" s="16"/>
      <c r="FA1128" s="16"/>
      <c r="FB1128" s="16"/>
      <c r="FC1128" s="16"/>
      <c r="FD1128" s="16"/>
      <c r="FE1128" s="16"/>
      <c r="FF1128" s="16"/>
      <c r="FG1128" s="16"/>
      <c r="FH1128" s="16"/>
      <c r="FI1128" s="16"/>
      <c r="FJ1128" s="16"/>
      <c r="FK1128" s="16"/>
      <c r="FL1128" s="16"/>
      <c r="FM1128" s="16"/>
      <c r="FN1128" s="16"/>
      <c r="FO1128" s="16"/>
      <c r="FP1128" s="16"/>
      <c r="FQ1128" s="16"/>
      <c r="FR1128" s="16"/>
      <c r="FS1128" s="16"/>
      <c r="FT1128" s="16"/>
      <c r="FU1128" s="16"/>
      <c r="FV1128" s="16"/>
      <c r="FW1128" s="16"/>
      <c r="FX1128" s="16"/>
      <c r="FY1128" s="16"/>
      <c r="FZ1128" s="16"/>
      <c r="GA1128" s="16"/>
      <c r="GB1128" s="16"/>
      <c r="GC1128" s="16"/>
      <c r="GD1128" s="16"/>
      <c r="GE1128" s="16"/>
      <c r="GF1128" s="16"/>
      <c r="GG1128" s="16"/>
      <c r="GH1128" s="16"/>
      <c r="GI1128" s="16"/>
      <c r="GJ1128" s="16"/>
      <c r="GK1128" s="16"/>
      <c r="GL1128" s="16"/>
      <c r="GM1128" s="16"/>
      <c r="GN1128" s="16"/>
      <c r="GO1128" s="16"/>
      <c r="GP1128" s="16"/>
      <c r="GQ1128" s="16"/>
      <c r="GR1128" s="16"/>
      <c r="GS1128" s="16"/>
      <c r="GT1128" s="16"/>
      <c r="GU1128" s="16"/>
      <c r="GV1128" s="16"/>
      <c r="GW1128" s="16"/>
      <c r="GX1128" s="16"/>
      <c r="GY1128" s="16"/>
    </row>
    <row r="1129" spans="1:207" s="16" customFormat="1" ht="25.15" customHeight="1" x14ac:dyDescent="0.25">
      <c r="A1129" s="69" t="s">
        <v>1785</v>
      </c>
      <c r="B1129" s="45" t="s">
        <v>723</v>
      </c>
      <c r="C1129" s="58">
        <v>1965</v>
      </c>
      <c r="D1129" s="179" t="s">
        <v>232</v>
      </c>
      <c r="E1129" s="58" t="s">
        <v>20</v>
      </c>
      <c r="F1129" s="72">
        <v>5</v>
      </c>
      <c r="G1129" s="72">
        <v>2</v>
      </c>
      <c r="H1129" s="47">
        <f>I1129+J1129</f>
        <v>1586.51</v>
      </c>
      <c r="I1129" s="47">
        <v>70.099999999999994</v>
      </c>
      <c r="J1129" s="47">
        <v>1516.41</v>
      </c>
      <c r="K1129" s="37">
        <f t="shared" si="213"/>
        <v>4967750</v>
      </c>
      <c r="L1129" s="44">
        <v>0</v>
      </c>
      <c r="M1129" s="44">
        <v>0</v>
      </c>
      <c r="N1129" s="44">
        <v>0</v>
      </c>
      <c r="O1129" s="47">
        <f>'[1]Прод. прилож'!$C$1370</f>
        <v>4967750</v>
      </c>
      <c r="P1129" s="44">
        <f t="shared" si="214"/>
        <v>3131.2440514084374</v>
      </c>
      <c r="Q1129" s="50">
        <v>9673</v>
      </c>
      <c r="R1129" s="69" t="s">
        <v>96</v>
      </c>
      <c r="S1129" s="57"/>
    </row>
    <row r="1130" spans="1:207" s="16" customFormat="1" ht="25.15" customHeight="1" x14ac:dyDescent="0.25">
      <c r="A1130" s="69" t="s">
        <v>1786</v>
      </c>
      <c r="B1130" s="45" t="s">
        <v>896</v>
      </c>
      <c r="C1130" s="72">
        <v>1955</v>
      </c>
      <c r="D1130" s="179" t="s">
        <v>232</v>
      </c>
      <c r="E1130" s="179" t="s">
        <v>20</v>
      </c>
      <c r="F1130" s="71">
        <v>2</v>
      </c>
      <c r="G1130" s="71">
        <v>2</v>
      </c>
      <c r="H1130" s="50">
        <v>965.54</v>
      </c>
      <c r="I1130" s="50">
        <v>0</v>
      </c>
      <c r="J1130" s="50">
        <v>965.54</v>
      </c>
      <c r="K1130" s="37">
        <f t="shared" si="213"/>
        <v>2250600</v>
      </c>
      <c r="L1130" s="44">
        <v>0</v>
      </c>
      <c r="M1130" s="44">
        <v>0</v>
      </c>
      <c r="N1130" s="44">
        <v>0</v>
      </c>
      <c r="O1130" s="47">
        <f>'[1]Прод. прилож'!$C$1371</f>
        <v>2250600</v>
      </c>
      <c r="P1130" s="44">
        <f t="shared" si="214"/>
        <v>2330.9236282287634</v>
      </c>
      <c r="Q1130" s="50">
        <v>9673</v>
      </c>
      <c r="R1130" s="69" t="s">
        <v>96</v>
      </c>
      <c r="S1130" s="57"/>
    </row>
    <row r="1131" spans="1:207" s="16" customFormat="1" ht="25.15" customHeight="1" x14ac:dyDescent="0.25">
      <c r="A1131" s="69" t="s">
        <v>1787</v>
      </c>
      <c r="B1131" s="45" t="s">
        <v>2092</v>
      </c>
      <c r="C1131" s="72">
        <v>1958</v>
      </c>
      <c r="D1131" s="179" t="s">
        <v>232</v>
      </c>
      <c r="E1131" s="179" t="s">
        <v>20</v>
      </c>
      <c r="F1131" s="71">
        <v>2</v>
      </c>
      <c r="G1131" s="71">
        <v>1</v>
      </c>
      <c r="H1131" s="50">
        <v>429.14</v>
      </c>
      <c r="I1131" s="50">
        <v>152.69999999999999</v>
      </c>
      <c r="J1131" s="50">
        <v>276.44</v>
      </c>
      <c r="K1131" s="37">
        <f t="shared" si="213"/>
        <v>1400712.96</v>
      </c>
      <c r="L1131" s="47">
        <v>0</v>
      </c>
      <c r="M1131" s="47">
        <v>0</v>
      </c>
      <c r="N1131" s="47">
        <v>0</v>
      </c>
      <c r="O1131" s="44">
        <f>'[1]Прод. прилож'!$C$467</f>
        <v>1400712.96</v>
      </c>
      <c r="P1131" s="50">
        <f t="shared" si="214"/>
        <v>3264</v>
      </c>
      <c r="Q1131" s="37">
        <v>9673</v>
      </c>
      <c r="R1131" s="69" t="s">
        <v>94</v>
      </c>
      <c r="S1131" s="119"/>
      <c r="T1131" s="115"/>
      <c r="U1131" s="115"/>
      <c r="V1131" s="116"/>
      <c r="W1131" s="116"/>
      <c r="X1131" s="116"/>
      <c r="Y1131" s="116"/>
      <c r="Z1131" s="116"/>
      <c r="AA1131" s="116"/>
      <c r="AB1131" s="116"/>
      <c r="AC1131" s="116"/>
      <c r="AD1131" s="116"/>
      <c r="AE1131" s="116"/>
      <c r="AF1131" s="116"/>
      <c r="AG1131" s="116"/>
      <c r="AH1131" s="116"/>
      <c r="AI1131" s="116"/>
      <c r="AJ1131" s="116"/>
      <c r="AK1131" s="116"/>
      <c r="AL1131" s="116"/>
      <c r="AM1131" s="116"/>
      <c r="AN1131" s="116"/>
      <c r="AO1131" s="116"/>
      <c r="AP1131" s="116"/>
      <c r="AQ1131" s="116"/>
      <c r="AR1131" s="116"/>
      <c r="AS1131" s="116"/>
      <c r="AT1131" s="116"/>
      <c r="AU1131" s="116"/>
      <c r="AV1131" s="116"/>
      <c r="AW1131" s="116"/>
      <c r="AX1131" s="116"/>
      <c r="AY1131" s="116"/>
      <c r="AZ1131" s="116"/>
      <c r="BA1131" s="116"/>
      <c r="BB1131" s="116"/>
      <c r="BC1131" s="116"/>
      <c r="BD1131" s="116"/>
      <c r="BE1131" s="116"/>
      <c r="BF1131" s="116"/>
      <c r="BG1131" s="116"/>
      <c r="BH1131" s="116"/>
      <c r="BI1131" s="116"/>
      <c r="BJ1131" s="116"/>
      <c r="BK1131" s="116"/>
      <c r="BL1131" s="116"/>
      <c r="BM1131" s="116"/>
      <c r="BN1131" s="116"/>
      <c r="BO1131" s="116"/>
      <c r="BP1131" s="116"/>
      <c r="BQ1131" s="116"/>
      <c r="BR1131" s="116"/>
      <c r="BS1131" s="116"/>
      <c r="BT1131" s="116"/>
      <c r="BU1131" s="116"/>
      <c r="BV1131" s="116"/>
      <c r="BW1131" s="116"/>
      <c r="BX1131" s="116"/>
      <c r="BY1131" s="116"/>
      <c r="BZ1131" s="116"/>
      <c r="CA1131" s="116"/>
      <c r="CB1131" s="116"/>
      <c r="CC1131" s="116"/>
      <c r="CD1131" s="116"/>
      <c r="CE1131" s="116"/>
      <c r="CF1131" s="116"/>
      <c r="CG1131" s="116"/>
      <c r="CH1131" s="116"/>
      <c r="CI1131" s="116"/>
      <c r="CJ1131" s="116"/>
      <c r="CK1131" s="116"/>
      <c r="CL1131" s="116"/>
      <c r="CM1131" s="116"/>
      <c r="CN1131" s="116"/>
      <c r="CO1131" s="116"/>
      <c r="CP1131" s="116"/>
      <c r="CQ1131" s="116"/>
      <c r="CR1131" s="116"/>
      <c r="CS1131" s="116"/>
      <c r="CT1131" s="116"/>
      <c r="CU1131" s="116"/>
      <c r="CV1131" s="116"/>
      <c r="CW1131" s="116"/>
      <c r="CX1131" s="116"/>
      <c r="CY1131" s="116"/>
      <c r="CZ1131" s="116"/>
      <c r="DA1131" s="116"/>
      <c r="DB1131" s="116"/>
      <c r="DC1131" s="116"/>
      <c r="DD1131" s="116"/>
      <c r="DE1131" s="116"/>
      <c r="DF1131" s="116"/>
      <c r="DG1131" s="116"/>
      <c r="DH1131" s="116"/>
      <c r="DI1131" s="116"/>
      <c r="DJ1131" s="116"/>
      <c r="DK1131" s="116"/>
      <c r="DL1131" s="116"/>
      <c r="DM1131" s="116"/>
      <c r="DN1131" s="116"/>
      <c r="DO1131" s="116"/>
      <c r="DP1131" s="116"/>
      <c r="DQ1131" s="116"/>
      <c r="DR1131" s="116"/>
      <c r="DS1131" s="116"/>
      <c r="DT1131" s="116"/>
      <c r="DU1131" s="116"/>
      <c r="DV1131" s="116"/>
      <c r="DW1131" s="116"/>
      <c r="DX1131" s="116"/>
      <c r="DY1131" s="116"/>
      <c r="DZ1131" s="116"/>
      <c r="EA1131" s="116"/>
      <c r="EB1131" s="116"/>
      <c r="EC1131" s="116"/>
      <c r="ED1131" s="116"/>
      <c r="EE1131" s="116"/>
      <c r="EF1131" s="116"/>
      <c r="EG1131" s="116"/>
      <c r="EH1131" s="116"/>
      <c r="EI1131" s="116"/>
      <c r="EJ1131" s="116"/>
      <c r="EK1131" s="116"/>
      <c r="EL1131" s="116"/>
      <c r="EM1131" s="116"/>
      <c r="EN1131" s="116"/>
      <c r="EO1131" s="116"/>
      <c r="EP1131" s="116"/>
      <c r="EQ1131" s="116"/>
      <c r="ER1131" s="116"/>
      <c r="ES1131" s="116"/>
      <c r="ET1131" s="116"/>
      <c r="EU1131" s="116"/>
      <c r="EV1131" s="116"/>
      <c r="EW1131" s="116"/>
      <c r="EX1131" s="116"/>
      <c r="EY1131" s="116"/>
      <c r="EZ1131" s="116"/>
      <c r="FA1131" s="116"/>
      <c r="FB1131" s="116"/>
      <c r="FC1131" s="116"/>
      <c r="FD1131" s="116"/>
      <c r="FE1131" s="116"/>
      <c r="FF1131" s="116"/>
      <c r="FG1131" s="116"/>
      <c r="FH1131" s="116"/>
      <c r="FI1131" s="116"/>
      <c r="FJ1131" s="116"/>
      <c r="FK1131" s="116"/>
      <c r="FL1131" s="116"/>
      <c r="FM1131" s="116"/>
      <c r="FN1131" s="116"/>
      <c r="FO1131" s="116"/>
      <c r="FP1131" s="116"/>
      <c r="FQ1131" s="116"/>
      <c r="FR1131" s="116"/>
      <c r="FS1131" s="116"/>
      <c r="FT1131" s="116"/>
      <c r="FU1131" s="116"/>
      <c r="FV1131" s="116"/>
      <c r="FW1131" s="116"/>
      <c r="FX1131" s="116"/>
      <c r="FY1131" s="116"/>
      <c r="FZ1131" s="116"/>
      <c r="GA1131" s="116"/>
      <c r="GB1131" s="116"/>
      <c r="GC1131" s="116"/>
      <c r="GD1131" s="116"/>
      <c r="GE1131" s="116"/>
      <c r="GF1131" s="116"/>
      <c r="GG1131" s="116"/>
      <c r="GH1131" s="116"/>
      <c r="GI1131" s="116"/>
      <c r="GJ1131" s="116"/>
      <c r="GK1131" s="116"/>
      <c r="GL1131" s="116"/>
      <c r="GM1131" s="116"/>
      <c r="GN1131" s="116"/>
      <c r="GO1131" s="116"/>
      <c r="GP1131" s="116"/>
      <c r="GQ1131" s="116"/>
      <c r="GR1131" s="116"/>
      <c r="GS1131" s="116"/>
      <c r="GT1131" s="116"/>
      <c r="GU1131" s="116"/>
      <c r="GV1131" s="116"/>
      <c r="GW1131" s="116"/>
      <c r="GX1131" s="116"/>
      <c r="GY1131" s="116"/>
    </row>
    <row r="1132" spans="1:207" s="16" customFormat="1" ht="25.15" customHeight="1" x14ac:dyDescent="0.25">
      <c r="A1132" s="69" t="s">
        <v>1788</v>
      </c>
      <c r="B1132" s="45" t="s">
        <v>724</v>
      </c>
      <c r="C1132" s="179">
        <v>1962</v>
      </c>
      <c r="D1132" s="179" t="s">
        <v>232</v>
      </c>
      <c r="E1132" s="179" t="s">
        <v>20</v>
      </c>
      <c r="F1132" s="72">
        <v>3</v>
      </c>
      <c r="G1132" s="72">
        <v>2</v>
      </c>
      <c r="H1132" s="47">
        <v>1420.84</v>
      </c>
      <c r="I1132" s="47">
        <v>0</v>
      </c>
      <c r="J1132" s="47">
        <v>976.54</v>
      </c>
      <c r="K1132" s="37">
        <f t="shared" si="213"/>
        <v>5378500</v>
      </c>
      <c r="L1132" s="44">
        <v>0</v>
      </c>
      <c r="M1132" s="44">
        <v>0</v>
      </c>
      <c r="N1132" s="44">
        <v>0</v>
      </c>
      <c r="O1132" s="47">
        <f>'[1]Прод. прилож'!$C$942</f>
        <v>5378500</v>
      </c>
      <c r="P1132" s="44">
        <f t="shared" si="214"/>
        <v>3785.4367838743283</v>
      </c>
      <c r="Q1132" s="50">
        <v>9673</v>
      </c>
      <c r="R1132" s="69" t="s">
        <v>95</v>
      </c>
      <c r="S1132" s="57"/>
    </row>
    <row r="1133" spans="1:207" s="16" customFormat="1" ht="25.15" customHeight="1" x14ac:dyDescent="0.25">
      <c r="A1133" s="69" t="s">
        <v>1789</v>
      </c>
      <c r="B1133" s="45" t="s">
        <v>725</v>
      </c>
      <c r="C1133" s="155">
        <v>1961</v>
      </c>
      <c r="D1133" s="155" t="s">
        <v>232</v>
      </c>
      <c r="E1133" s="155" t="s">
        <v>20</v>
      </c>
      <c r="F1133" s="163">
        <v>2</v>
      </c>
      <c r="G1133" s="163">
        <v>1</v>
      </c>
      <c r="H1133" s="165">
        <v>350.2</v>
      </c>
      <c r="I1133" s="165">
        <v>0</v>
      </c>
      <c r="J1133" s="165">
        <v>544.54999999999995</v>
      </c>
      <c r="K1133" s="37">
        <f t="shared" si="213"/>
        <v>5194258.72</v>
      </c>
      <c r="L1133" s="44">
        <v>0</v>
      </c>
      <c r="M1133" s="44">
        <v>0</v>
      </c>
      <c r="N1133" s="44">
        <v>0</v>
      </c>
      <c r="O1133" s="47">
        <f>'[1]Прод. прилож'!$C$468</f>
        <v>5194258.72</v>
      </c>
      <c r="P1133" s="44">
        <f t="shared" si="214"/>
        <v>14832.263620788121</v>
      </c>
      <c r="Q1133" s="50">
        <v>9673</v>
      </c>
      <c r="R1133" s="69" t="s">
        <v>94</v>
      </c>
      <c r="S1133" s="57"/>
    </row>
    <row r="1134" spans="1:207" s="16" customFormat="1" ht="25.15" customHeight="1" x14ac:dyDescent="0.25">
      <c r="A1134" s="69" t="s">
        <v>1790</v>
      </c>
      <c r="B1134" s="45" t="s">
        <v>2090</v>
      </c>
      <c r="C1134" s="72">
        <v>1959</v>
      </c>
      <c r="D1134" s="179" t="s">
        <v>232</v>
      </c>
      <c r="E1134" s="179" t="s">
        <v>20</v>
      </c>
      <c r="F1134" s="71">
        <v>2</v>
      </c>
      <c r="G1134" s="71">
        <v>1</v>
      </c>
      <c r="H1134" s="50">
        <v>278</v>
      </c>
      <c r="I1134" s="50">
        <v>0</v>
      </c>
      <c r="J1134" s="50">
        <v>278</v>
      </c>
      <c r="K1134" s="37">
        <f t="shared" si="213"/>
        <v>2875052.41</v>
      </c>
      <c r="L1134" s="47">
        <v>0</v>
      </c>
      <c r="M1134" s="47">
        <v>0</v>
      </c>
      <c r="N1134" s="47">
        <v>0</v>
      </c>
      <c r="O1134" s="44">
        <f>'[1]Прод. прилож'!$C$469</f>
        <v>2875052.41</v>
      </c>
      <c r="P1134" s="50">
        <f t="shared" si="214"/>
        <v>10341.915143884893</v>
      </c>
      <c r="Q1134" s="37">
        <v>9673</v>
      </c>
      <c r="R1134" s="70" t="s">
        <v>94</v>
      </c>
      <c r="S1134" s="119"/>
      <c r="T1134" s="115"/>
      <c r="U1134" s="115"/>
      <c r="V1134" s="116"/>
      <c r="W1134" s="116"/>
      <c r="X1134" s="116"/>
      <c r="Y1134" s="116"/>
      <c r="Z1134" s="116"/>
      <c r="AA1134" s="116"/>
      <c r="AB1134" s="116"/>
      <c r="AC1134" s="116"/>
      <c r="AD1134" s="116"/>
      <c r="AE1134" s="116"/>
      <c r="AF1134" s="116"/>
      <c r="AG1134" s="116"/>
      <c r="AH1134" s="116"/>
      <c r="AI1134" s="116"/>
      <c r="AJ1134" s="116"/>
      <c r="AK1134" s="116"/>
      <c r="AL1134" s="116"/>
      <c r="AM1134" s="116"/>
      <c r="AN1134" s="116"/>
      <c r="AO1134" s="116"/>
      <c r="AP1134" s="116"/>
      <c r="AQ1134" s="116"/>
      <c r="AR1134" s="116"/>
      <c r="AS1134" s="116"/>
      <c r="AT1134" s="116"/>
      <c r="AU1134" s="116"/>
      <c r="AV1134" s="116"/>
      <c r="AW1134" s="116"/>
      <c r="AX1134" s="116"/>
      <c r="AY1134" s="116"/>
      <c r="AZ1134" s="116"/>
      <c r="BA1134" s="116"/>
      <c r="BB1134" s="116"/>
      <c r="BC1134" s="116"/>
      <c r="BD1134" s="116"/>
      <c r="BE1134" s="116"/>
      <c r="BF1134" s="116"/>
      <c r="BG1134" s="116"/>
      <c r="BH1134" s="116"/>
      <c r="BI1134" s="116"/>
      <c r="BJ1134" s="116"/>
      <c r="BK1134" s="116"/>
      <c r="BL1134" s="116"/>
      <c r="BM1134" s="116"/>
      <c r="BN1134" s="116"/>
      <c r="BO1134" s="116"/>
      <c r="BP1134" s="116"/>
      <c r="BQ1134" s="116"/>
      <c r="BR1134" s="116"/>
      <c r="BS1134" s="116"/>
      <c r="BT1134" s="116"/>
      <c r="BU1134" s="116"/>
      <c r="BV1134" s="116"/>
      <c r="BW1134" s="116"/>
      <c r="BX1134" s="116"/>
      <c r="BY1134" s="116"/>
      <c r="BZ1134" s="116"/>
      <c r="CA1134" s="116"/>
      <c r="CB1134" s="116"/>
      <c r="CC1134" s="116"/>
      <c r="CD1134" s="116"/>
      <c r="CE1134" s="116"/>
      <c r="CF1134" s="116"/>
      <c r="CG1134" s="116"/>
      <c r="CH1134" s="116"/>
      <c r="CI1134" s="116"/>
      <c r="CJ1134" s="116"/>
      <c r="CK1134" s="116"/>
      <c r="CL1134" s="116"/>
      <c r="CM1134" s="116"/>
      <c r="CN1134" s="116"/>
      <c r="CO1134" s="116"/>
      <c r="CP1134" s="116"/>
      <c r="CQ1134" s="116"/>
      <c r="CR1134" s="116"/>
      <c r="CS1134" s="116"/>
      <c r="CT1134" s="116"/>
      <c r="CU1134" s="116"/>
      <c r="CV1134" s="116"/>
      <c r="CW1134" s="116"/>
      <c r="CX1134" s="116"/>
      <c r="CY1134" s="116"/>
      <c r="CZ1134" s="116"/>
      <c r="DA1134" s="116"/>
      <c r="DB1134" s="116"/>
      <c r="DC1134" s="116"/>
      <c r="DD1134" s="116"/>
      <c r="DE1134" s="116"/>
      <c r="DF1134" s="116"/>
      <c r="DG1134" s="116"/>
      <c r="DH1134" s="116"/>
      <c r="DI1134" s="116"/>
      <c r="DJ1134" s="116"/>
      <c r="DK1134" s="116"/>
      <c r="DL1134" s="116"/>
      <c r="DM1134" s="116"/>
      <c r="DN1134" s="116"/>
      <c r="DO1134" s="116"/>
      <c r="DP1134" s="116"/>
      <c r="DQ1134" s="116"/>
      <c r="DR1134" s="116"/>
      <c r="DS1134" s="116"/>
      <c r="DT1134" s="116"/>
      <c r="DU1134" s="116"/>
      <c r="DV1134" s="116"/>
      <c r="DW1134" s="116"/>
      <c r="DX1134" s="116"/>
      <c r="DY1134" s="116"/>
      <c r="DZ1134" s="116"/>
      <c r="EA1134" s="116"/>
      <c r="EB1134" s="116"/>
      <c r="EC1134" s="116"/>
      <c r="ED1134" s="116"/>
      <c r="EE1134" s="116"/>
      <c r="EF1134" s="116"/>
      <c r="EG1134" s="116"/>
      <c r="EH1134" s="116"/>
      <c r="EI1134" s="116"/>
      <c r="EJ1134" s="116"/>
      <c r="EK1134" s="116"/>
      <c r="EL1134" s="116"/>
      <c r="EM1134" s="116"/>
      <c r="EN1134" s="116"/>
      <c r="EO1134" s="116"/>
      <c r="EP1134" s="116"/>
      <c r="EQ1134" s="116"/>
      <c r="ER1134" s="116"/>
      <c r="ES1134" s="116"/>
      <c r="ET1134" s="116"/>
      <c r="EU1134" s="116"/>
      <c r="EV1134" s="116"/>
      <c r="EW1134" s="116"/>
      <c r="EX1134" s="116"/>
      <c r="EY1134" s="116"/>
      <c r="EZ1134" s="116"/>
      <c r="FA1134" s="116"/>
      <c r="FB1134" s="116"/>
      <c r="FC1134" s="116"/>
      <c r="FD1134" s="116"/>
      <c r="FE1134" s="116"/>
      <c r="FF1134" s="116"/>
      <c r="FG1134" s="116"/>
      <c r="FH1134" s="116"/>
      <c r="FI1134" s="116"/>
      <c r="FJ1134" s="116"/>
      <c r="FK1134" s="116"/>
      <c r="FL1134" s="116"/>
      <c r="FM1134" s="116"/>
      <c r="FN1134" s="116"/>
      <c r="FO1134" s="116"/>
      <c r="FP1134" s="116"/>
      <c r="FQ1134" s="116"/>
      <c r="FR1134" s="116"/>
      <c r="FS1134" s="116"/>
      <c r="FT1134" s="116"/>
      <c r="FU1134" s="116"/>
      <c r="FV1134" s="116"/>
      <c r="FW1134" s="116"/>
      <c r="FX1134" s="116"/>
      <c r="FY1134" s="116"/>
      <c r="FZ1134" s="116"/>
      <c r="GA1134" s="116"/>
      <c r="GB1134" s="116"/>
      <c r="GC1134" s="116"/>
      <c r="GD1134" s="116"/>
      <c r="GE1134" s="116"/>
      <c r="GF1134" s="116"/>
      <c r="GG1134" s="116"/>
      <c r="GH1134" s="116"/>
      <c r="GI1134" s="116"/>
      <c r="GJ1134" s="116"/>
      <c r="GK1134" s="116"/>
      <c r="GL1134" s="116"/>
      <c r="GM1134" s="116"/>
      <c r="GN1134" s="116"/>
      <c r="GO1134" s="116"/>
      <c r="GP1134" s="116"/>
      <c r="GQ1134" s="116"/>
      <c r="GR1134" s="116"/>
      <c r="GS1134" s="116"/>
      <c r="GT1134" s="116"/>
      <c r="GU1134" s="116"/>
      <c r="GV1134" s="116"/>
      <c r="GW1134" s="116"/>
      <c r="GX1134" s="116"/>
      <c r="GY1134" s="116"/>
    </row>
    <row r="1135" spans="1:207" s="16" customFormat="1" ht="25.15" customHeight="1" x14ac:dyDescent="0.25">
      <c r="A1135" s="69" t="s">
        <v>1791</v>
      </c>
      <c r="B1135" s="45" t="s">
        <v>897</v>
      </c>
      <c r="C1135" s="58">
        <v>1961</v>
      </c>
      <c r="D1135" s="179" t="s">
        <v>232</v>
      </c>
      <c r="E1135" s="58" t="s">
        <v>20</v>
      </c>
      <c r="F1135" s="72">
        <v>2</v>
      </c>
      <c r="G1135" s="72">
        <v>1</v>
      </c>
      <c r="H1135" s="47">
        <v>345</v>
      </c>
      <c r="I1135" s="47">
        <v>0</v>
      </c>
      <c r="J1135" s="47">
        <v>188</v>
      </c>
      <c r="K1135" s="37">
        <f t="shared" si="213"/>
        <v>4357965</v>
      </c>
      <c r="L1135" s="44">
        <v>0</v>
      </c>
      <c r="M1135" s="44">
        <v>0</v>
      </c>
      <c r="N1135" s="44">
        <v>0</v>
      </c>
      <c r="O1135" s="47">
        <f>'[1]Прод. прилож'!$C$470</f>
        <v>4357965</v>
      </c>
      <c r="P1135" s="44">
        <f t="shared" si="214"/>
        <v>12631.782608695652</v>
      </c>
      <c r="Q1135" s="50">
        <v>9673</v>
      </c>
      <c r="R1135" s="69" t="s">
        <v>94</v>
      </c>
      <c r="S1135" s="57"/>
    </row>
    <row r="1136" spans="1:207" s="116" customFormat="1" ht="22.9" customHeight="1" x14ac:dyDescent="0.25">
      <c r="A1136" s="69" t="s">
        <v>1792</v>
      </c>
      <c r="B1136" s="153" t="s">
        <v>726</v>
      </c>
      <c r="C1136" s="175">
        <v>1962</v>
      </c>
      <c r="D1136" s="155" t="s">
        <v>232</v>
      </c>
      <c r="E1136" s="155" t="s">
        <v>20</v>
      </c>
      <c r="F1136" s="163">
        <v>2</v>
      </c>
      <c r="G1136" s="163">
        <v>2</v>
      </c>
      <c r="H1136" s="165">
        <f>I1136+J1136</f>
        <v>384.9</v>
      </c>
      <c r="I1136" s="165">
        <v>0</v>
      </c>
      <c r="J1136" s="165">
        <v>384.9</v>
      </c>
      <c r="K1136" s="37">
        <f t="shared" si="213"/>
        <v>2387000</v>
      </c>
      <c r="L1136" s="44">
        <v>0</v>
      </c>
      <c r="M1136" s="44">
        <v>0</v>
      </c>
      <c r="N1136" s="44">
        <v>0</v>
      </c>
      <c r="O1136" s="47">
        <f>'[1]Прод. прилож'!$C$943</f>
        <v>2387000</v>
      </c>
      <c r="P1136" s="44">
        <f t="shared" si="214"/>
        <v>6201.6108080020786</v>
      </c>
      <c r="Q1136" s="50">
        <v>9673</v>
      </c>
      <c r="R1136" s="69" t="s">
        <v>95</v>
      </c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  <c r="AQ1136" s="16"/>
      <c r="AR1136" s="16"/>
      <c r="AS1136" s="16"/>
      <c r="AT1136" s="16"/>
      <c r="AU1136" s="16"/>
      <c r="AV1136" s="16"/>
      <c r="AW1136" s="16"/>
      <c r="AX1136" s="16"/>
      <c r="AY1136" s="16"/>
      <c r="AZ1136" s="16"/>
      <c r="BA1136" s="16"/>
      <c r="BB1136" s="16"/>
      <c r="BC1136" s="16"/>
      <c r="BD1136" s="16"/>
      <c r="BE1136" s="16"/>
      <c r="BF1136" s="16"/>
      <c r="BG1136" s="16"/>
      <c r="BH1136" s="16"/>
      <c r="BI1136" s="16"/>
      <c r="BJ1136" s="16"/>
      <c r="BK1136" s="16"/>
      <c r="BL1136" s="16"/>
      <c r="BM1136" s="16"/>
      <c r="BN1136" s="16"/>
      <c r="BO1136" s="16"/>
      <c r="BP1136" s="16"/>
      <c r="BQ1136" s="16"/>
      <c r="BR1136" s="16"/>
      <c r="BS1136" s="16"/>
      <c r="BT1136" s="16"/>
      <c r="BU1136" s="16"/>
      <c r="BV1136" s="16"/>
      <c r="BW1136" s="16"/>
      <c r="BX1136" s="16"/>
      <c r="BY1136" s="16"/>
      <c r="BZ1136" s="16"/>
      <c r="CA1136" s="16"/>
      <c r="CB1136" s="16"/>
      <c r="CC1136" s="16"/>
      <c r="CD1136" s="16"/>
      <c r="CE1136" s="16"/>
      <c r="CF1136" s="16"/>
      <c r="CG1136" s="16"/>
      <c r="CH1136" s="16"/>
      <c r="CI1136" s="16"/>
      <c r="CJ1136" s="16"/>
      <c r="CK1136" s="16"/>
      <c r="CL1136" s="16"/>
      <c r="CM1136" s="16"/>
      <c r="CN1136" s="16"/>
      <c r="CO1136" s="16"/>
      <c r="CP1136" s="16"/>
      <c r="CQ1136" s="16"/>
      <c r="CR1136" s="16"/>
      <c r="CS1136" s="16"/>
      <c r="CT1136" s="16"/>
      <c r="CU1136" s="16"/>
      <c r="CV1136" s="16"/>
      <c r="CW1136" s="16"/>
      <c r="CX1136" s="16"/>
      <c r="CY1136" s="16"/>
      <c r="CZ1136" s="16"/>
      <c r="DA1136" s="16"/>
      <c r="DB1136" s="16"/>
      <c r="DC1136" s="16"/>
      <c r="DD1136" s="16"/>
      <c r="DE1136" s="16"/>
      <c r="DF1136" s="16"/>
      <c r="DG1136" s="16"/>
      <c r="DH1136" s="16"/>
      <c r="DI1136" s="16"/>
      <c r="DJ1136" s="16"/>
      <c r="DK1136" s="16"/>
      <c r="DL1136" s="16"/>
      <c r="DM1136" s="16"/>
      <c r="DN1136" s="16"/>
      <c r="DO1136" s="16"/>
      <c r="DP1136" s="16"/>
      <c r="DQ1136" s="16"/>
      <c r="DR1136" s="16"/>
      <c r="DS1136" s="16"/>
      <c r="DT1136" s="16"/>
      <c r="DU1136" s="16"/>
      <c r="DV1136" s="16"/>
      <c r="DW1136" s="16"/>
      <c r="DX1136" s="16"/>
      <c r="DY1136" s="16"/>
      <c r="DZ1136" s="16"/>
      <c r="EA1136" s="16"/>
      <c r="EB1136" s="16"/>
      <c r="EC1136" s="16"/>
      <c r="ED1136" s="16"/>
      <c r="EE1136" s="16"/>
      <c r="EF1136" s="16"/>
      <c r="EG1136" s="16"/>
      <c r="EH1136" s="16"/>
      <c r="EI1136" s="16"/>
      <c r="EJ1136" s="16"/>
      <c r="EK1136" s="16"/>
      <c r="EL1136" s="16"/>
      <c r="EM1136" s="16"/>
      <c r="EN1136" s="16"/>
      <c r="EO1136" s="16"/>
      <c r="EP1136" s="16"/>
      <c r="EQ1136" s="16"/>
      <c r="ER1136" s="16"/>
      <c r="ES1136" s="16"/>
      <c r="ET1136" s="16"/>
      <c r="EU1136" s="16"/>
      <c r="EV1136" s="16"/>
      <c r="EW1136" s="16"/>
      <c r="EX1136" s="16"/>
      <c r="EY1136" s="16"/>
      <c r="EZ1136" s="16"/>
      <c r="FA1136" s="16"/>
      <c r="FB1136" s="16"/>
      <c r="FC1136" s="16"/>
      <c r="FD1136" s="16"/>
      <c r="FE1136" s="16"/>
      <c r="FF1136" s="16"/>
      <c r="FG1136" s="16"/>
      <c r="FH1136" s="16"/>
      <c r="FI1136" s="16"/>
      <c r="FJ1136" s="16"/>
      <c r="FK1136" s="16"/>
      <c r="FL1136" s="16"/>
      <c r="FM1136" s="16"/>
      <c r="FN1136" s="16"/>
      <c r="FO1136" s="16"/>
      <c r="FP1136" s="16"/>
      <c r="FQ1136" s="16"/>
      <c r="FR1136" s="16"/>
      <c r="FS1136" s="16"/>
      <c r="FT1136" s="16"/>
      <c r="FU1136" s="16"/>
      <c r="FV1136" s="16"/>
      <c r="FW1136" s="16"/>
      <c r="FX1136" s="16"/>
      <c r="FY1136" s="16"/>
      <c r="FZ1136" s="16"/>
      <c r="GA1136" s="16"/>
      <c r="GB1136" s="16"/>
      <c r="GC1136" s="16"/>
      <c r="GD1136" s="16"/>
      <c r="GE1136" s="16"/>
      <c r="GF1136" s="16"/>
      <c r="GG1136" s="16"/>
      <c r="GH1136" s="16"/>
      <c r="GI1136" s="16"/>
      <c r="GJ1136" s="16"/>
      <c r="GK1136" s="16"/>
      <c r="GL1136" s="16"/>
      <c r="GM1136" s="16"/>
      <c r="GN1136" s="16"/>
      <c r="GO1136" s="16"/>
      <c r="GP1136" s="16"/>
      <c r="GQ1136" s="16"/>
      <c r="GR1136" s="16"/>
      <c r="GS1136" s="16"/>
      <c r="GT1136" s="16"/>
      <c r="GU1136" s="16"/>
      <c r="GV1136" s="16"/>
      <c r="GW1136" s="16"/>
      <c r="GX1136" s="16"/>
      <c r="GY1136" s="16"/>
    </row>
    <row r="1137" spans="1:207" s="16" customFormat="1" ht="25.15" customHeight="1" x14ac:dyDescent="0.25">
      <c r="A1137" s="69" t="s">
        <v>1793</v>
      </c>
      <c r="B1137" s="45" t="s">
        <v>727</v>
      </c>
      <c r="C1137" s="58">
        <v>1962</v>
      </c>
      <c r="D1137" s="179" t="s">
        <v>232</v>
      </c>
      <c r="E1137" s="58" t="s">
        <v>20</v>
      </c>
      <c r="F1137" s="72">
        <v>2</v>
      </c>
      <c r="G1137" s="72">
        <v>2</v>
      </c>
      <c r="H1137" s="47">
        <f>I1137+J1137</f>
        <v>387.98</v>
      </c>
      <c r="I1137" s="47">
        <v>0</v>
      </c>
      <c r="J1137" s="47">
        <v>387.98</v>
      </c>
      <c r="K1137" s="37">
        <f t="shared" si="213"/>
        <v>2960500</v>
      </c>
      <c r="L1137" s="44">
        <v>0</v>
      </c>
      <c r="M1137" s="44">
        <v>0</v>
      </c>
      <c r="N1137" s="44">
        <v>0</v>
      </c>
      <c r="O1137" s="47">
        <f>'[1]Прод. прилож'!$C$944</f>
        <v>2960500</v>
      </c>
      <c r="P1137" s="44">
        <f t="shared" si="214"/>
        <v>7630.5479663900196</v>
      </c>
      <c r="Q1137" s="50">
        <v>9673</v>
      </c>
      <c r="R1137" s="69" t="s">
        <v>95</v>
      </c>
      <c r="S1137" s="57"/>
    </row>
    <row r="1138" spans="1:207" s="16" customFormat="1" ht="25.15" customHeight="1" x14ac:dyDescent="0.25">
      <c r="A1138" s="69" t="s">
        <v>1794</v>
      </c>
      <c r="B1138" s="45" t="s">
        <v>728</v>
      </c>
      <c r="C1138" s="179">
        <v>1961</v>
      </c>
      <c r="D1138" s="179" t="s">
        <v>232</v>
      </c>
      <c r="E1138" s="179" t="s">
        <v>20</v>
      </c>
      <c r="F1138" s="72">
        <v>2</v>
      </c>
      <c r="G1138" s="72">
        <v>1</v>
      </c>
      <c r="H1138" s="47">
        <v>283.54000000000002</v>
      </c>
      <c r="I1138" s="47">
        <v>22</v>
      </c>
      <c r="J1138" s="47">
        <v>195.92</v>
      </c>
      <c r="K1138" s="37">
        <f t="shared" si="213"/>
        <v>2209680</v>
      </c>
      <c r="L1138" s="44">
        <v>0</v>
      </c>
      <c r="M1138" s="44">
        <v>0</v>
      </c>
      <c r="N1138" s="44">
        <v>0</v>
      </c>
      <c r="O1138" s="47">
        <f>'[1]Прод. прилож'!$C$471</f>
        <v>2209680</v>
      </c>
      <c r="P1138" s="44">
        <f t="shared" si="214"/>
        <v>7793.1861465754382</v>
      </c>
      <c r="Q1138" s="50">
        <v>9673</v>
      </c>
      <c r="R1138" s="69" t="s">
        <v>94</v>
      </c>
      <c r="S1138" s="57"/>
    </row>
    <row r="1139" spans="1:207" s="16" customFormat="1" ht="25.15" customHeight="1" x14ac:dyDescent="0.25">
      <c r="A1139" s="69" t="s">
        <v>1795</v>
      </c>
      <c r="B1139" s="45" t="s">
        <v>729</v>
      </c>
      <c r="C1139" s="58">
        <v>1963</v>
      </c>
      <c r="D1139" s="179" t="s">
        <v>232</v>
      </c>
      <c r="E1139" s="179" t="s">
        <v>250</v>
      </c>
      <c r="F1139" s="72">
        <v>2</v>
      </c>
      <c r="G1139" s="72">
        <v>1</v>
      </c>
      <c r="H1139" s="47">
        <f t="shared" ref="H1139:H1148" si="215">I1139+J1139</f>
        <v>515.13</v>
      </c>
      <c r="I1139" s="47">
        <v>0</v>
      </c>
      <c r="J1139" s="47">
        <v>515.13</v>
      </c>
      <c r="K1139" s="37">
        <f t="shared" si="213"/>
        <v>3851750</v>
      </c>
      <c r="L1139" s="44">
        <v>0</v>
      </c>
      <c r="M1139" s="44">
        <v>0</v>
      </c>
      <c r="N1139" s="44">
        <v>0</v>
      </c>
      <c r="O1139" s="47">
        <f>'[1]Прод. прилож'!$C$945</f>
        <v>3851750</v>
      </c>
      <c r="P1139" s="44">
        <f t="shared" si="214"/>
        <v>7477.238755265661</v>
      </c>
      <c r="Q1139" s="50">
        <v>9673</v>
      </c>
      <c r="R1139" s="69" t="s">
        <v>95</v>
      </c>
      <c r="S1139" s="57"/>
    </row>
    <row r="1140" spans="1:207" s="16" customFormat="1" ht="25.15" customHeight="1" x14ac:dyDescent="0.25">
      <c r="A1140" s="69" t="s">
        <v>1796</v>
      </c>
      <c r="B1140" s="45" t="s">
        <v>730</v>
      </c>
      <c r="C1140" s="58">
        <v>1963</v>
      </c>
      <c r="D1140" s="179" t="s">
        <v>232</v>
      </c>
      <c r="E1140" s="179" t="s">
        <v>250</v>
      </c>
      <c r="F1140" s="72">
        <v>2</v>
      </c>
      <c r="G1140" s="72">
        <v>1</v>
      </c>
      <c r="H1140" s="47">
        <f t="shared" si="215"/>
        <v>516.21</v>
      </c>
      <c r="I1140" s="47">
        <v>0</v>
      </c>
      <c r="J1140" s="47">
        <v>516.21</v>
      </c>
      <c r="K1140" s="37">
        <f t="shared" si="213"/>
        <v>3828500</v>
      </c>
      <c r="L1140" s="44">
        <v>0</v>
      </c>
      <c r="M1140" s="44">
        <v>0</v>
      </c>
      <c r="N1140" s="44">
        <v>0</v>
      </c>
      <c r="O1140" s="47">
        <f>'[1]Прод. прилож'!$C$946</f>
        <v>3828500</v>
      </c>
      <c r="P1140" s="44">
        <f t="shared" si="214"/>
        <v>7416.5552778907804</v>
      </c>
      <c r="Q1140" s="50">
        <v>9673</v>
      </c>
      <c r="R1140" s="69" t="s">
        <v>95</v>
      </c>
      <c r="S1140" s="57"/>
    </row>
    <row r="1141" spans="1:207" s="16" customFormat="1" ht="25.15" customHeight="1" x14ac:dyDescent="0.25">
      <c r="A1141" s="69" t="s">
        <v>1797</v>
      </c>
      <c r="B1141" s="45" t="s">
        <v>731</v>
      </c>
      <c r="C1141" s="58">
        <v>1963</v>
      </c>
      <c r="D1141" s="179" t="s">
        <v>232</v>
      </c>
      <c r="E1141" s="179" t="s">
        <v>250</v>
      </c>
      <c r="F1141" s="72">
        <v>2</v>
      </c>
      <c r="G1141" s="72">
        <v>1</v>
      </c>
      <c r="H1141" s="47">
        <f t="shared" si="215"/>
        <v>542.14</v>
      </c>
      <c r="I1141" s="47">
        <v>0</v>
      </c>
      <c r="J1141" s="47">
        <v>542.14</v>
      </c>
      <c r="K1141" s="37">
        <f t="shared" si="213"/>
        <v>3828500</v>
      </c>
      <c r="L1141" s="44">
        <v>0</v>
      </c>
      <c r="M1141" s="44">
        <v>0</v>
      </c>
      <c r="N1141" s="44">
        <v>0</v>
      </c>
      <c r="O1141" s="47">
        <f>'[1]Прод. прилож'!$C$947</f>
        <v>3828500</v>
      </c>
      <c r="P1141" s="44">
        <f t="shared" si="214"/>
        <v>7061.82904784742</v>
      </c>
      <c r="Q1141" s="50">
        <v>9673</v>
      </c>
      <c r="R1141" s="69" t="s">
        <v>95</v>
      </c>
      <c r="S1141" s="57"/>
    </row>
    <row r="1142" spans="1:207" s="16" customFormat="1" ht="25.15" customHeight="1" x14ac:dyDescent="0.25">
      <c r="A1142" s="69" t="s">
        <v>1798</v>
      </c>
      <c r="B1142" s="45" t="s">
        <v>732</v>
      </c>
      <c r="C1142" s="179">
        <v>1961</v>
      </c>
      <c r="D1142" s="179" t="s">
        <v>232</v>
      </c>
      <c r="E1142" s="179" t="s">
        <v>20</v>
      </c>
      <c r="F1142" s="72">
        <v>2</v>
      </c>
      <c r="G1142" s="72">
        <v>1</v>
      </c>
      <c r="H1142" s="47">
        <f t="shared" si="215"/>
        <v>284.89999999999998</v>
      </c>
      <c r="I1142" s="47">
        <v>0</v>
      </c>
      <c r="J1142" s="47">
        <v>284.89999999999998</v>
      </c>
      <c r="K1142" s="37">
        <f t="shared" si="213"/>
        <v>1549225</v>
      </c>
      <c r="L1142" s="44">
        <v>0</v>
      </c>
      <c r="M1142" s="44">
        <v>0</v>
      </c>
      <c r="N1142" s="44">
        <v>0</v>
      </c>
      <c r="O1142" s="47">
        <f>'[1]Прод. прилож'!$C$472</f>
        <v>1549225</v>
      </c>
      <c r="P1142" s="44">
        <f t="shared" si="214"/>
        <v>5437.7851877851881</v>
      </c>
      <c r="Q1142" s="50">
        <v>9673</v>
      </c>
      <c r="R1142" s="69" t="s">
        <v>94</v>
      </c>
      <c r="S1142" s="57"/>
    </row>
    <row r="1143" spans="1:207" s="16" customFormat="1" ht="25.15" customHeight="1" x14ac:dyDescent="0.25">
      <c r="A1143" s="69" t="s">
        <v>1799</v>
      </c>
      <c r="B1143" s="45" t="s">
        <v>733</v>
      </c>
      <c r="C1143" s="179">
        <v>1961</v>
      </c>
      <c r="D1143" s="179" t="s">
        <v>232</v>
      </c>
      <c r="E1143" s="179" t="s">
        <v>20</v>
      </c>
      <c r="F1143" s="72">
        <v>2</v>
      </c>
      <c r="G1143" s="72">
        <v>1</v>
      </c>
      <c r="H1143" s="47">
        <f t="shared" si="215"/>
        <v>282.37</v>
      </c>
      <c r="I1143" s="47">
        <v>0</v>
      </c>
      <c r="J1143" s="47">
        <v>282.37</v>
      </c>
      <c r="K1143" s="37">
        <f t="shared" si="213"/>
        <v>1536825</v>
      </c>
      <c r="L1143" s="44">
        <v>0</v>
      </c>
      <c r="M1143" s="44">
        <v>0</v>
      </c>
      <c r="N1143" s="44">
        <v>0</v>
      </c>
      <c r="O1143" s="47">
        <f>'[1]Прод. прилож'!$C$473</f>
        <v>1536825</v>
      </c>
      <c r="P1143" s="44">
        <f t="shared" si="214"/>
        <v>5442.5930516697945</v>
      </c>
      <c r="Q1143" s="50">
        <v>9673</v>
      </c>
      <c r="R1143" s="69" t="s">
        <v>94</v>
      </c>
      <c r="S1143" s="57"/>
    </row>
    <row r="1144" spans="1:207" s="16" customFormat="1" ht="25.15" customHeight="1" x14ac:dyDescent="0.25">
      <c r="A1144" s="69" t="s">
        <v>1800</v>
      </c>
      <c r="B1144" s="45" t="s">
        <v>734</v>
      </c>
      <c r="C1144" s="61">
        <v>1960</v>
      </c>
      <c r="D1144" s="179" t="s">
        <v>232</v>
      </c>
      <c r="E1144" s="58" t="s">
        <v>20</v>
      </c>
      <c r="F1144" s="72">
        <v>2</v>
      </c>
      <c r="G1144" s="72">
        <v>1</v>
      </c>
      <c r="H1144" s="47">
        <v>345</v>
      </c>
      <c r="I1144" s="47">
        <v>0</v>
      </c>
      <c r="J1144" s="47">
        <v>281.58999999999997</v>
      </c>
      <c r="K1144" s="37">
        <f t="shared" si="213"/>
        <v>641995</v>
      </c>
      <c r="L1144" s="44">
        <v>0</v>
      </c>
      <c r="M1144" s="44">
        <v>0</v>
      </c>
      <c r="N1144" s="44">
        <v>0</v>
      </c>
      <c r="O1144" s="47">
        <f>'[1]Прод. прилож'!$C$474</f>
        <v>641995</v>
      </c>
      <c r="P1144" s="44">
        <f t="shared" si="214"/>
        <v>1860.855072463768</v>
      </c>
      <c r="Q1144" s="50">
        <v>9673</v>
      </c>
      <c r="R1144" s="69" t="s">
        <v>94</v>
      </c>
      <c r="S1144" s="57"/>
    </row>
    <row r="1145" spans="1:207" s="14" customFormat="1" ht="25.15" customHeight="1" x14ac:dyDescent="0.25">
      <c r="A1145" s="69" t="s">
        <v>1801</v>
      </c>
      <c r="B1145" s="45" t="s">
        <v>735</v>
      </c>
      <c r="C1145" s="58">
        <v>1960</v>
      </c>
      <c r="D1145" s="179" t="s">
        <v>232</v>
      </c>
      <c r="E1145" s="58" t="s">
        <v>20</v>
      </c>
      <c r="F1145" s="72">
        <v>2</v>
      </c>
      <c r="G1145" s="72">
        <v>2</v>
      </c>
      <c r="H1145" s="47">
        <v>345</v>
      </c>
      <c r="I1145" s="47">
        <v>0</v>
      </c>
      <c r="J1145" s="47">
        <v>281.8</v>
      </c>
      <c r="K1145" s="37">
        <f t="shared" si="213"/>
        <v>641995</v>
      </c>
      <c r="L1145" s="44">
        <v>0</v>
      </c>
      <c r="M1145" s="44">
        <v>0</v>
      </c>
      <c r="N1145" s="44">
        <v>0</v>
      </c>
      <c r="O1145" s="47">
        <f>'[1]Прод. прилож'!$C$475</f>
        <v>641995</v>
      </c>
      <c r="P1145" s="44">
        <f t="shared" si="214"/>
        <v>1860.855072463768</v>
      </c>
      <c r="Q1145" s="50">
        <v>9673</v>
      </c>
      <c r="R1145" s="69" t="s">
        <v>94</v>
      </c>
    </row>
    <row r="1146" spans="1:207" s="14" customFormat="1" ht="25.15" customHeight="1" x14ac:dyDescent="0.25">
      <c r="A1146" s="69" t="s">
        <v>1802</v>
      </c>
      <c r="B1146" s="45" t="s">
        <v>736</v>
      </c>
      <c r="C1146" s="58">
        <v>1966</v>
      </c>
      <c r="D1146" s="179" t="s">
        <v>232</v>
      </c>
      <c r="E1146" s="58" t="s">
        <v>20</v>
      </c>
      <c r="F1146" s="72">
        <v>5</v>
      </c>
      <c r="G1146" s="72">
        <v>4</v>
      </c>
      <c r="H1146" s="47">
        <f t="shared" si="215"/>
        <v>3203.06</v>
      </c>
      <c r="I1146" s="47">
        <v>0</v>
      </c>
      <c r="J1146" s="47">
        <v>3203.06</v>
      </c>
      <c r="K1146" s="37">
        <f t="shared" si="213"/>
        <v>4307752.8</v>
      </c>
      <c r="L1146" s="44">
        <v>0</v>
      </c>
      <c r="M1146" s="44">
        <v>0</v>
      </c>
      <c r="N1146" s="44">
        <v>0</v>
      </c>
      <c r="O1146" s="47">
        <f>'[1]Прод. прилож'!$C$1372</f>
        <v>4307752.8</v>
      </c>
      <c r="P1146" s="44">
        <f t="shared" si="214"/>
        <v>1344.8867020911252</v>
      </c>
      <c r="Q1146" s="50">
        <v>9673</v>
      </c>
      <c r="R1146" s="69" t="s">
        <v>96</v>
      </c>
    </row>
    <row r="1147" spans="1:207" s="16" customFormat="1" ht="25.15" customHeight="1" x14ac:dyDescent="0.25">
      <c r="A1147" s="69" t="s">
        <v>1803</v>
      </c>
      <c r="B1147" s="45" t="s">
        <v>737</v>
      </c>
      <c r="C1147" s="58">
        <v>1967</v>
      </c>
      <c r="D1147" s="179" t="s">
        <v>232</v>
      </c>
      <c r="E1147" s="58" t="s">
        <v>20</v>
      </c>
      <c r="F1147" s="72">
        <v>2</v>
      </c>
      <c r="G1147" s="72">
        <v>2</v>
      </c>
      <c r="H1147" s="47">
        <f t="shared" si="215"/>
        <v>611.6</v>
      </c>
      <c r="I1147" s="47">
        <v>0</v>
      </c>
      <c r="J1147" s="47">
        <v>611.6</v>
      </c>
      <c r="K1147" s="37">
        <f t="shared" si="213"/>
        <v>5125850</v>
      </c>
      <c r="L1147" s="44">
        <v>0</v>
      </c>
      <c r="M1147" s="44">
        <v>0</v>
      </c>
      <c r="N1147" s="44">
        <v>0</v>
      </c>
      <c r="O1147" s="47">
        <f>'[1]Прод. прилож'!$C$1373</f>
        <v>5125850</v>
      </c>
      <c r="P1147" s="44">
        <f t="shared" si="214"/>
        <v>8381.0497056899931</v>
      </c>
      <c r="Q1147" s="50">
        <v>9673</v>
      </c>
      <c r="R1147" s="69" t="s">
        <v>96</v>
      </c>
      <c r="S1147" s="57"/>
    </row>
    <row r="1148" spans="1:207" s="16" customFormat="1" ht="25.15" customHeight="1" x14ac:dyDescent="0.25">
      <c r="A1148" s="69" t="s">
        <v>1804</v>
      </c>
      <c r="B1148" s="45" t="s">
        <v>738</v>
      </c>
      <c r="C1148" s="58">
        <v>1962</v>
      </c>
      <c r="D1148" s="179" t="s">
        <v>232</v>
      </c>
      <c r="E1148" s="58" t="s">
        <v>20</v>
      </c>
      <c r="F1148" s="72">
        <v>2</v>
      </c>
      <c r="G1148" s="72">
        <v>2</v>
      </c>
      <c r="H1148" s="47">
        <f t="shared" si="215"/>
        <v>388.32</v>
      </c>
      <c r="I1148" s="47">
        <v>0</v>
      </c>
      <c r="J1148" s="47">
        <v>388.32</v>
      </c>
      <c r="K1148" s="37">
        <f t="shared" si="213"/>
        <v>3828500</v>
      </c>
      <c r="L1148" s="44">
        <v>0</v>
      </c>
      <c r="M1148" s="44">
        <v>0</v>
      </c>
      <c r="N1148" s="44">
        <v>0</v>
      </c>
      <c r="O1148" s="47">
        <f>'[1]Прод. прилож'!$C$948</f>
        <v>3828500</v>
      </c>
      <c r="P1148" s="44">
        <f t="shared" si="214"/>
        <v>9859.1367943963742</v>
      </c>
      <c r="Q1148" s="50">
        <v>9673</v>
      </c>
      <c r="R1148" s="69" t="s">
        <v>95</v>
      </c>
      <c r="S1148" s="57"/>
    </row>
    <row r="1149" spans="1:207" s="16" customFormat="1" ht="25.15" customHeight="1" x14ac:dyDescent="0.25">
      <c r="A1149" s="69" t="s">
        <v>1805</v>
      </c>
      <c r="B1149" s="45" t="s">
        <v>2074</v>
      </c>
      <c r="C1149" s="179">
        <v>1969</v>
      </c>
      <c r="D1149" s="179" t="s">
        <v>232</v>
      </c>
      <c r="E1149" s="179" t="s">
        <v>20</v>
      </c>
      <c r="F1149" s="64">
        <v>5</v>
      </c>
      <c r="G1149" s="64">
        <v>4</v>
      </c>
      <c r="H1149" s="44">
        <v>2966.5</v>
      </c>
      <c r="I1149" s="44">
        <v>77.7</v>
      </c>
      <c r="J1149" s="44">
        <v>2629.5</v>
      </c>
      <c r="K1149" s="37">
        <f t="shared" si="213"/>
        <v>3999240</v>
      </c>
      <c r="L1149" s="47">
        <v>0</v>
      </c>
      <c r="M1149" s="47">
        <v>0</v>
      </c>
      <c r="N1149" s="47">
        <v>0</v>
      </c>
      <c r="O1149" s="44">
        <f>'[1]Прод. прилож'!$C$476</f>
        <v>3999240</v>
      </c>
      <c r="P1149" s="50">
        <f t="shared" si="214"/>
        <v>1348.1341648407215</v>
      </c>
      <c r="Q1149" s="37">
        <v>9673</v>
      </c>
      <c r="R1149" s="70" t="s">
        <v>94</v>
      </c>
      <c r="S1149" s="119"/>
      <c r="T1149" s="115"/>
      <c r="U1149" s="115"/>
      <c r="V1149" s="116"/>
      <c r="W1149" s="116"/>
      <c r="X1149" s="116"/>
      <c r="Y1149" s="116"/>
      <c r="Z1149" s="116"/>
      <c r="AA1149" s="116"/>
      <c r="AB1149" s="116"/>
      <c r="AC1149" s="116"/>
      <c r="AD1149" s="116"/>
      <c r="AE1149" s="116"/>
      <c r="AF1149" s="116"/>
      <c r="AG1149" s="116"/>
      <c r="AH1149" s="116"/>
      <c r="AI1149" s="116"/>
      <c r="AJ1149" s="116"/>
      <c r="AK1149" s="116"/>
      <c r="AL1149" s="116"/>
      <c r="AM1149" s="116"/>
      <c r="AN1149" s="116"/>
      <c r="AO1149" s="116"/>
      <c r="AP1149" s="116"/>
      <c r="AQ1149" s="116"/>
      <c r="AR1149" s="116"/>
      <c r="AS1149" s="116"/>
      <c r="AT1149" s="116"/>
      <c r="AU1149" s="116"/>
      <c r="AV1149" s="116"/>
      <c r="AW1149" s="116"/>
      <c r="AX1149" s="116"/>
      <c r="AY1149" s="116"/>
      <c r="AZ1149" s="116"/>
      <c r="BA1149" s="116"/>
      <c r="BB1149" s="116"/>
      <c r="BC1149" s="116"/>
      <c r="BD1149" s="116"/>
      <c r="BE1149" s="116"/>
      <c r="BF1149" s="116"/>
      <c r="BG1149" s="116"/>
      <c r="BH1149" s="116"/>
      <c r="BI1149" s="116"/>
      <c r="BJ1149" s="116"/>
      <c r="BK1149" s="116"/>
      <c r="BL1149" s="116"/>
      <c r="BM1149" s="116"/>
      <c r="BN1149" s="116"/>
      <c r="BO1149" s="116"/>
      <c r="BP1149" s="116"/>
      <c r="BQ1149" s="116"/>
      <c r="BR1149" s="116"/>
      <c r="BS1149" s="116"/>
      <c r="BT1149" s="116"/>
      <c r="BU1149" s="116"/>
      <c r="BV1149" s="116"/>
      <c r="BW1149" s="116"/>
      <c r="BX1149" s="116"/>
      <c r="BY1149" s="116"/>
      <c r="BZ1149" s="116"/>
      <c r="CA1149" s="116"/>
      <c r="CB1149" s="116"/>
      <c r="CC1149" s="116"/>
      <c r="CD1149" s="116"/>
      <c r="CE1149" s="116"/>
      <c r="CF1149" s="116"/>
      <c r="CG1149" s="116"/>
      <c r="CH1149" s="116"/>
      <c r="CI1149" s="116"/>
      <c r="CJ1149" s="116"/>
      <c r="CK1149" s="116"/>
      <c r="CL1149" s="116"/>
      <c r="CM1149" s="116"/>
      <c r="CN1149" s="116"/>
      <c r="CO1149" s="116"/>
      <c r="CP1149" s="116"/>
      <c r="CQ1149" s="116"/>
      <c r="CR1149" s="116"/>
      <c r="CS1149" s="116"/>
      <c r="CT1149" s="116"/>
      <c r="CU1149" s="116"/>
      <c r="CV1149" s="116"/>
      <c r="CW1149" s="116"/>
      <c r="CX1149" s="116"/>
      <c r="CY1149" s="116"/>
      <c r="CZ1149" s="116"/>
      <c r="DA1149" s="116"/>
      <c r="DB1149" s="116"/>
      <c r="DC1149" s="116"/>
      <c r="DD1149" s="116"/>
      <c r="DE1149" s="116"/>
      <c r="DF1149" s="116"/>
      <c r="DG1149" s="116"/>
      <c r="DH1149" s="116"/>
      <c r="DI1149" s="116"/>
      <c r="DJ1149" s="116"/>
      <c r="DK1149" s="116"/>
      <c r="DL1149" s="116"/>
      <c r="DM1149" s="116"/>
      <c r="DN1149" s="116"/>
      <c r="DO1149" s="116"/>
      <c r="DP1149" s="116"/>
      <c r="DQ1149" s="116"/>
      <c r="DR1149" s="116"/>
      <c r="DS1149" s="116"/>
      <c r="DT1149" s="116"/>
      <c r="DU1149" s="116"/>
      <c r="DV1149" s="116"/>
      <c r="DW1149" s="116"/>
      <c r="DX1149" s="116"/>
      <c r="DY1149" s="116"/>
      <c r="DZ1149" s="116"/>
      <c r="EA1149" s="116"/>
      <c r="EB1149" s="116"/>
      <c r="EC1149" s="116"/>
      <c r="ED1149" s="116"/>
      <c r="EE1149" s="116"/>
      <c r="EF1149" s="116"/>
      <c r="EG1149" s="116"/>
      <c r="EH1149" s="116"/>
      <c r="EI1149" s="116"/>
      <c r="EJ1149" s="116"/>
      <c r="EK1149" s="116"/>
      <c r="EL1149" s="116"/>
      <c r="EM1149" s="116"/>
      <c r="EN1149" s="116"/>
      <c r="EO1149" s="116"/>
      <c r="EP1149" s="116"/>
      <c r="EQ1149" s="116"/>
      <c r="ER1149" s="116"/>
      <c r="ES1149" s="116"/>
      <c r="ET1149" s="116"/>
      <c r="EU1149" s="116"/>
      <c r="EV1149" s="116"/>
      <c r="EW1149" s="116"/>
      <c r="EX1149" s="116"/>
      <c r="EY1149" s="116"/>
      <c r="EZ1149" s="116"/>
      <c r="FA1149" s="116"/>
      <c r="FB1149" s="116"/>
      <c r="FC1149" s="116"/>
      <c r="FD1149" s="116"/>
      <c r="FE1149" s="116"/>
      <c r="FF1149" s="116"/>
      <c r="FG1149" s="116"/>
      <c r="FH1149" s="116"/>
      <c r="FI1149" s="116"/>
      <c r="FJ1149" s="116"/>
      <c r="FK1149" s="116"/>
      <c r="FL1149" s="116"/>
      <c r="FM1149" s="116"/>
      <c r="FN1149" s="116"/>
      <c r="FO1149" s="116"/>
      <c r="FP1149" s="116"/>
      <c r="FQ1149" s="116"/>
      <c r="FR1149" s="116"/>
      <c r="FS1149" s="116"/>
      <c r="FT1149" s="116"/>
      <c r="FU1149" s="116"/>
      <c r="FV1149" s="116"/>
      <c r="FW1149" s="116"/>
      <c r="FX1149" s="116"/>
      <c r="FY1149" s="116"/>
      <c r="FZ1149" s="116"/>
      <c r="GA1149" s="116"/>
      <c r="GB1149" s="116"/>
      <c r="GC1149" s="116"/>
      <c r="GD1149" s="116"/>
      <c r="GE1149" s="116"/>
      <c r="GF1149" s="116"/>
      <c r="GG1149" s="116"/>
      <c r="GH1149" s="116"/>
      <c r="GI1149" s="116"/>
      <c r="GJ1149" s="116"/>
      <c r="GK1149" s="116"/>
      <c r="GL1149" s="116"/>
      <c r="GM1149" s="116"/>
      <c r="GN1149" s="116"/>
      <c r="GO1149" s="116"/>
      <c r="GP1149" s="116"/>
      <c r="GQ1149" s="116"/>
      <c r="GR1149" s="116"/>
      <c r="GS1149" s="116"/>
      <c r="GT1149" s="116"/>
      <c r="GU1149" s="116"/>
      <c r="GV1149" s="116"/>
      <c r="GW1149" s="116"/>
      <c r="GX1149" s="116"/>
      <c r="GY1149" s="116"/>
    </row>
    <row r="1150" spans="1:207" s="16" customFormat="1" ht="25.15" customHeight="1" x14ac:dyDescent="0.25">
      <c r="A1150" s="69" t="s">
        <v>1806</v>
      </c>
      <c r="B1150" s="45" t="s">
        <v>739</v>
      </c>
      <c r="C1150" s="58">
        <v>1962</v>
      </c>
      <c r="D1150" s="179" t="s">
        <v>232</v>
      </c>
      <c r="E1150" s="58" t="s">
        <v>20</v>
      </c>
      <c r="F1150" s="72">
        <v>2</v>
      </c>
      <c r="G1150" s="72">
        <v>2</v>
      </c>
      <c r="H1150" s="47">
        <f>I1150+J1150</f>
        <v>593.73</v>
      </c>
      <c r="I1150" s="47">
        <v>0</v>
      </c>
      <c r="J1150" s="47">
        <v>593.73</v>
      </c>
      <c r="K1150" s="37">
        <f t="shared" si="213"/>
        <v>4970850</v>
      </c>
      <c r="L1150" s="44">
        <v>0</v>
      </c>
      <c r="M1150" s="44">
        <v>0</v>
      </c>
      <c r="N1150" s="44">
        <v>0</v>
      </c>
      <c r="O1150" s="47">
        <f>'[1]Прод. прилож'!$C$949</f>
        <v>4970850</v>
      </c>
      <c r="P1150" s="44">
        <f t="shared" si="214"/>
        <v>8372.2399070284464</v>
      </c>
      <c r="Q1150" s="50">
        <v>9673</v>
      </c>
      <c r="R1150" s="69" t="s">
        <v>95</v>
      </c>
      <c r="S1150" s="57"/>
    </row>
    <row r="1151" spans="1:207" s="16" customFormat="1" ht="25.15" customHeight="1" x14ac:dyDescent="0.25">
      <c r="A1151" s="69" t="s">
        <v>2467</v>
      </c>
      <c r="B1151" s="45" t="s">
        <v>740</v>
      </c>
      <c r="C1151" s="58">
        <v>1966</v>
      </c>
      <c r="D1151" s="179" t="s">
        <v>232</v>
      </c>
      <c r="E1151" s="58" t="s">
        <v>20</v>
      </c>
      <c r="F1151" s="77">
        <v>5</v>
      </c>
      <c r="G1151" s="77">
        <v>2</v>
      </c>
      <c r="H1151" s="47">
        <f>I1151+J1151</f>
        <v>2991.9</v>
      </c>
      <c r="I1151" s="47">
        <v>0</v>
      </c>
      <c r="J1151" s="47">
        <v>2991.9</v>
      </c>
      <c r="K1151" s="37">
        <f t="shared" si="213"/>
        <v>4499020.8</v>
      </c>
      <c r="L1151" s="44">
        <v>0</v>
      </c>
      <c r="M1151" s="44">
        <v>0</v>
      </c>
      <c r="N1151" s="44">
        <v>0</v>
      </c>
      <c r="O1151" s="47">
        <f>'[1]Прод. прилож'!$C$1374</f>
        <v>4499020.8</v>
      </c>
      <c r="P1151" s="44">
        <f t="shared" si="214"/>
        <v>1503.733680938534</v>
      </c>
      <c r="Q1151" s="50">
        <v>9673</v>
      </c>
      <c r="R1151" s="69" t="s">
        <v>96</v>
      </c>
      <c r="S1151" s="57"/>
    </row>
    <row r="1152" spans="1:207" s="16" customFormat="1" ht="25.15" customHeight="1" x14ac:dyDescent="0.25">
      <c r="A1152" s="69" t="s">
        <v>1807</v>
      </c>
      <c r="B1152" s="45" t="s">
        <v>741</v>
      </c>
      <c r="C1152" s="58">
        <v>1967</v>
      </c>
      <c r="D1152" s="179" t="s">
        <v>232</v>
      </c>
      <c r="E1152" s="58" t="s">
        <v>20</v>
      </c>
      <c r="F1152" s="77">
        <v>5</v>
      </c>
      <c r="G1152" s="77">
        <v>2</v>
      </c>
      <c r="H1152" s="47">
        <f>I1152+J1152</f>
        <v>3228.5099999999998</v>
      </c>
      <c r="I1152" s="47">
        <v>249.1</v>
      </c>
      <c r="J1152" s="47">
        <v>2979.41</v>
      </c>
      <c r="K1152" s="37">
        <f t="shared" si="213"/>
        <v>4448347.2</v>
      </c>
      <c r="L1152" s="44">
        <v>0</v>
      </c>
      <c r="M1152" s="44">
        <v>0</v>
      </c>
      <c r="N1152" s="44">
        <v>0</v>
      </c>
      <c r="O1152" s="47">
        <f>'[1]Прод. прилож'!$C$1375</f>
        <v>4448347.2</v>
      </c>
      <c r="P1152" s="44">
        <f t="shared" si="214"/>
        <v>1377.8328702714257</v>
      </c>
      <c r="Q1152" s="50">
        <v>9673</v>
      </c>
      <c r="R1152" s="69" t="s">
        <v>96</v>
      </c>
      <c r="S1152" s="57"/>
    </row>
    <row r="1153" spans="1:207" s="16" customFormat="1" ht="25.15" customHeight="1" x14ac:dyDescent="0.25">
      <c r="A1153" s="69" t="s">
        <v>1808</v>
      </c>
      <c r="B1153" s="45" t="s">
        <v>742</v>
      </c>
      <c r="C1153" s="179">
        <v>1966</v>
      </c>
      <c r="D1153" s="179" t="s">
        <v>232</v>
      </c>
      <c r="E1153" s="179" t="s">
        <v>22</v>
      </c>
      <c r="F1153" s="72">
        <v>5</v>
      </c>
      <c r="G1153" s="72">
        <v>4</v>
      </c>
      <c r="H1153" s="47">
        <v>4581.7</v>
      </c>
      <c r="I1153" s="47">
        <v>1029.4000000000001</v>
      </c>
      <c r="J1153" s="47">
        <v>3570.3</v>
      </c>
      <c r="K1153" s="37">
        <f t="shared" si="213"/>
        <v>26719774.979999997</v>
      </c>
      <c r="L1153" s="44">
        <v>0</v>
      </c>
      <c r="M1153" s="44">
        <v>0</v>
      </c>
      <c r="N1153" s="44">
        <v>0</v>
      </c>
      <c r="O1153" s="47">
        <f>'[1]Прод. прилож'!$C$1376</f>
        <v>26719774.979999997</v>
      </c>
      <c r="P1153" s="44">
        <f t="shared" si="214"/>
        <v>5831.8473448719906</v>
      </c>
      <c r="Q1153" s="50">
        <v>9673</v>
      </c>
      <c r="R1153" s="69" t="s">
        <v>96</v>
      </c>
      <c r="S1153" s="57"/>
    </row>
    <row r="1154" spans="1:207" s="16" customFormat="1" ht="25.15" customHeight="1" x14ac:dyDescent="0.25">
      <c r="A1154" s="69" t="s">
        <v>1809</v>
      </c>
      <c r="B1154" s="45" t="s">
        <v>743</v>
      </c>
      <c r="C1154" s="58">
        <v>1966</v>
      </c>
      <c r="D1154" s="179" t="s">
        <v>232</v>
      </c>
      <c r="E1154" s="58" t="s">
        <v>22</v>
      </c>
      <c r="F1154" s="77">
        <v>5</v>
      </c>
      <c r="G1154" s="77">
        <v>4</v>
      </c>
      <c r="H1154" s="47">
        <f>I1154+J1154</f>
        <v>3550.49</v>
      </c>
      <c r="I1154" s="47">
        <v>0</v>
      </c>
      <c r="J1154" s="47">
        <v>3550.49</v>
      </c>
      <c r="K1154" s="37">
        <f t="shared" si="213"/>
        <v>4279932</v>
      </c>
      <c r="L1154" s="44">
        <v>0</v>
      </c>
      <c r="M1154" s="44">
        <v>0</v>
      </c>
      <c r="N1154" s="44">
        <v>0</v>
      </c>
      <c r="O1154" s="47">
        <f>'[1]Прод. прилож'!$C$1377</f>
        <v>4279932</v>
      </c>
      <c r="P1154" s="44">
        <f t="shared" si="214"/>
        <v>1205.4482620708691</v>
      </c>
      <c r="Q1154" s="50">
        <v>9673</v>
      </c>
      <c r="R1154" s="69" t="s">
        <v>96</v>
      </c>
      <c r="S1154" s="57"/>
    </row>
    <row r="1155" spans="1:207" s="16" customFormat="1" ht="25.15" customHeight="1" x14ac:dyDescent="0.25">
      <c r="A1155" s="69" t="s">
        <v>1810</v>
      </c>
      <c r="B1155" s="45" t="s">
        <v>744</v>
      </c>
      <c r="C1155" s="58">
        <v>1966</v>
      </c>
      <c r="D1155" s="179" t="s">
        <v>232</v>
      </c>
      <c r="E1155" s="58" t="s">
        <v>20</v>
      </c>
      <c r="F1155" s="77">
        <v>5</v>
      </c>
      <c r="G1155" s="77">
        <v>2</v>
      </c>
      <c r="H1155" s="47">
        <f>I1155+J1155</f>
        <v>3093.17</v>
      </c>
      <c r="I1155" s="47">
        <v>142.6</v>
      </c>
      <c r="J1155" s="47">
        <v>2950.57</v>
      </c>
      <c r="K1155" s="37">
        <f t="shared" si="213"/>
        <v>4485607.2</v>
      </c>
      <c r="L1155" s="44">
        <v>0</v>
      </c>
      <c r="M1155" s="44">
        <v>0</v>
      </c>
      <c r="N1155" s="44">
        <v>0</v>
      </c>
      <c r="O1155" s="47">
        <f>'[1]Прод. прилож'!$C$1378</f>
        <v>4485607.2</v>
      </c>
      <c r="P1155" s="44">
        <f t="shared" si="214"/>
        <v>1450.1651057006243</v>
      </c>
      <c r="Q1155" s="50">
        <v>9673</v>
      </c>
      <c r="R1155" s="69" t="s">
        <v>96</v>
      </c>
      <c r="S1155" s="57"/>
    </row>
    <row r="1156" spans="1:207" s="16" customFormat="1" ht="25.15" customHeight="1" x14ac:dyDescent="0.25">
      <c r="A1156" s="69" t="s">
        <v>1811</v>
      </c>
      <c r="B1156" s="45" t="s">
        <v>745</v>
      </c>
      <c r="C1156" s="58">
        <v>1962</v>
      </c>
      <c r="D1156" s="179" t="s">
        <v>232</v>
      </c>
      <c r="E1156" s="58" t="s">
        <v>20</v>
      </c>
      <c r="F1156" s="77">
        <v>5</v>
      </c>
      <c r="G1156" s="77">
        <v>4</v>
      </c>
      <c r="H1156" s="47">
        <f>I1156+J1156</f>
        <v>3680.54</v>
      </c>
      <c r="I1156" s="47">
        <v>1151.0999999999999</v>
      </c>
      <c r="J1156" s="47">
        <v>2529.44</v>
      </c>
      <c r="K1156" s="37">
        <f t="shared" si="213"/>
        <v>4600368</v>
      </c>
      <c r="L1156" s="44">
        <v>0</v>
      </c>
      <c r="M1156" s="44">
        <v>0</v>
      </c>
      <c r="N1156" s="44">
        <v>0</v>
      </c>
      <c r="O1156" s="47">
        <f>'[1]Прод. прилож'!$C$950</f>
        <v>4600368</v>
      </c>
      <c r="P1156" s="44">
        <f t="shared" si="214"/>
        <v>1249.9165883267131</v>
      </c>
      <c r="Q1156" s="50">
        <v>9673</v>
      </c>
      <c r="R1156" s="69" t="s">
        <v>95</v>
      </c>
      <c r="S1156" s="57"/>
    </row>
    <row r="1157" spans="1:207" s="16" customFormat="1" ht="25.15" customHeight="1" x14ac:dyDescent="0.25">
      <c r="A1157" s="69" t="s">
        <v>1812</v>
      </c>
      <c r="B1157" s="45" t="s">
        <v>2036</v>
      </c>
      <c r="C1157" s="179">
        <v>1961</v>
      </c>
      <c r="D1157" s="179" t="s">
        <v>232</v>
      </c>
      <c r="E1157" s="179" t="s">
        <v>20</v>
      </c>
      <c r="F1157" s="64">
        <v>4</v>
      </c>
      <c r="G1157" s="64">
        <v>4</v>
      </c>
      <c r="H1157" s="44">
        <v>3190.72</v>
      </c>
      <c r="I1157" s="44">
        <v>40.6</v>
      </c>
      <c r="J1157" s="44">
        <v>2531.67</v>
      </c>
      <c r="K1157" s="37">
        <f t="shared" si="213"/>
        <v>21088771.199999999</v>
      </c>
      <c r="L1157" s="47">
        <v>0</v>
      </c>
      <c r="M1157" s="47">
        <v>0</v>
      </c>
      <c r="N1157" s="47">
        <v>0</v>
      </c>
      <c r="O1157" s="44">
        <f>'[1]Прод. прилож'!$C$477</f>
        <v>21088771.199999999</v>
      </c>
      <c r="P1157" s="50">
        <f t="shared" si="214"/>
        <v>6609.4082840236688</v>
      </c>
      <c r="Q1157" s="37">
        <v>9673</v>
      </c>
      <c r="R1157" s="69" t="s">
        <v>94</v>
      </c>
      <c r="S1157" s="119"/>
      <c r="T1157" s="115"/>
      <c r="U1157" s="115"/>
      <c r="V1157" s="116"/>
      <c r="W1157" s="116"/>
      <c r="X1157" s="116"/>
      <c r="Y1157" s="116"/>
      <c r="Z1157" s="116"/>
      <c r="AA1157" s="116"/>
      <c r="AB1157" s="116"/>
      <c r="AC1157" s="116"/>
      <c r="AD1157" s="116"/>
      <c r="AE1157" s="116"/>
      <c r="AF1157" s="116"/>
      <c r="AG1157" s="116"/>
      <c r="AH1157" s="116"/>
      <c r="AI1157" s="116"/>
      <c r="AJ1157" s="116"/>
      <c r="AK1157" s="116"/>
      <c r="AL1157" s="116"/>
      <c r="AM1157" s="116"/>
      <c r="AN1157" s="116"/>
      <c r="AO1157" s="116"/>
      <c r="AP1157" s="116"/>
      <c r="AQ1157" s="116"/>
      <c r="AR1157" s="116"/>
      <c r="AS1157" s="116"/>
      <c r="AT1157" s="116"/>
      <c r="AU1157" s="116"/>
      <c r="AV1157" s="116"/>
      <c r="AW1157" s="116"/>
      <c r="AX1157" s="116"/>
      <c r="AY1157" s="116"/>
      <c r="AZ1157" s="116"/>
      <c r="BA1157" s="116"/>
      <c r="BB1157" s="116"/>
      <c r="BC1157" s="116"/>
      <c r="BD1157" s="116"/>
      <c r="BE1157" s="116"/>
      <c r="BF1157" s="116"/>
      <c r="BG1157" s="116"/>
      <c r="BH1157" s="116"/>
      <c r="BI1157" s="116"/>
      <c r="BJ1157" s="116"/>
      <c r="BK1157" s="116"/>
      <c r="BL1157" s="116"/>
      <c r="BM1157" s="116"/>
      <c r="BN1157" s="116"/>
      <c r="BO1157" s="116"/>
      <c r="BP1157" s="116"/>
      <c r="BQ1157" s="116"/>
      <c r="BR1157" s="116"/>
      <c r="BS1157" s="116"/>
      <c r="BT1157" s="116"/>
      <c r="BU1157" s="116"/>
      <c r="BV1157" s="116"/>
      <c r="BW1157" s="116"/>
      <c r="BX1157" s="116"/>
      <c r="BY1157" s="116"/>
      <c r="BZ1157" s="116"/>
      <c r="CA1157" s="116"/>
      <c r="CB1157" s="116"/>
      <c r="CC1157" s="116"/>
      <c r="CD1157" s="116"/>
      <c r="CE1157" s="116"/>
      <c r="CF1157" s="116"/>
      <c r="CG1157" s="116"/>
      <c r="CH1157" s="116"/>
      <c r="CI1157" s="116"/>
      <c r="CJ1157" s="116"/>
      <c r="CK1157" s="116"/>
      <c r="CL1157" s="116"/>
      <c r="CM1157" s="116"/>
      <c r="CN1157" s="116"/>
      <c r="CO1157" s="116"/>
      <c r="CP1157" s="116"/>
      <c r="CQ1157" s="116"/>
      <c r="CR1157" s="116"/>
      <c r="CS1157" s="116"/>
      <c r="CT1157" s="116"/>
      <c r="CU1157" s="116"/>
      <c r="CV1157" s="116"/>
      <c r="CW1157" s="116"/>
      <c r="CX1157" s="116"/>
      <c r="CY1157" s="116"/>
      <c r="CZ1157" s="116"/>
      <c r="DA1157" s="116"/>
      <c r="DB1157" s="116"/>
      <c r="DC1157" s="116"/>
      <c r="DD1157" s="116"/>
      <c r="DE1157" s="116"/>
      <c r="DF1157" s="116"/>
      <c r="DG1157" s="116"/>
      <c r="DH1157" s="116"/>
      <c r="DI1157" s="116"/>
      <c r="DJ1157" s="116"/>
      <c r="DK1157" s="116"/>
      <c r="DL1157" s="116"/>
      <c r="DM1157" s="116"/>
      <c r="DN1157" s="116"/>
      <c r="DO1157" s="116"/>
      <c r="DP1157" s="116"/>
      <c r="DQ1157" s="116"/>
      <c r="DR1157" s="116"/>
      <c r="DS1157" s="116"/>
      <c r="DT1157" s="116"/>
      <c r="DU1157" s="116"/>
      <c r="DV1157" s="116"/>
      <c r="DW1157" s="116"/>
      <c r="DX1157" s="116"/>
      <c r="DY1157" s="116"/>
      <c r="DZ1157" s="116"/>
      <c r="EA1157" s="116"/>
      <c r="EB1157" s="116"/>
      <c r="EC1157" s="116"/>
      <c r="ED1157" s="116"/>
      <c r="EE1157" s="116"/>
      <c r="EF1157" s="116"/>
      <c r="EG1157" s="116"/>
      <c r="EH1157" s="116"/>
      <c r="EI1157" s="116"/>
      <c r="EJ1157" s="116"/>
      <c r="EK1157" s="116"/>
      <c r="EL1157" s="116"/>
      <c r="EM1157" s="116"/>
      <c r="EN1157" s="116"/>
      <c r="EO1157" s="116"/>
      <c r="EP1157" s="116"/>
      <c r="EQ1157" s="116"/>
      <c r="ER1157" s="116"/>
      <c r="ES1157" s="116"/>
      <c r="ET1157" s="116"/>
      <c r="EU1157" s="116"/>
      <c r="EV1157" s="116"/>
      <c r="EW1157" s="116"/>
      <c r="EX1157" s="116"/>
      <c r="EY1157" s="116"/>
      <c r="EZ1157" s="116"/>
      <c r="FA1157" s="116"/>
      <c r="FB1157" s="116"/>
      <c r="FC1157" s="116"/>
      <c r="FD1157" s="116"/>
      <c r="FE1157" s="116"/>
      <c r="FF1157" s="116"/>
      <c r="FG1157" s="116"/>
      <c r="FH1157" s="116"/>
      <c r="FI1157" s="116"/>
      <c r="FJ1157" s="116"/>
      <c r="FK1157" s="116"/>
      <c r="FL1157" s="116"/>
      <c r="FM1157" s="116"/>
      <c r="FN1157" s="116"/>
      <c r="FO1157" s="116"/>
      <c r="FP1157" s="116"/>
      <c r="FQ1157" s="116"/>
      <c r="FR1157" s="116"/>
      <c r="FS1157" s="116"/>
      <c r="FT1157" s="116"/>
      <c r="FU1157" s="116"/>
      <c r="FV1157" s="116"/>
      <c r="FW1157" s="116"/>
      <c r="FX1157" s="116"/>
      <c r="FY1157" s="116"/>
      <c r="FZ1157" s="116"/>
      <c r="GA1157" s="116"/>
      <c r="GB1157" s="116"/>
      <c r="GC1157" s="116"/>
      <c r="GD1157" s="116"/>
      <c r="GE1157" s="116"/>
      <c r="GF1157" s="116"/>
      <c r="GG1157" s="116"/>
      <c r="GH1157" s="116"/>
      <c r="GI1157" s="116"/>
      <c r="GJ1157" s="116"/>
      <c r="GK1157" s="116"/>
      <c r="GL1157" s="116"/>
      <c r="GM1157" s="116"/>
      <c r="GN1157" s="116"/>
      <c r="GO1157" s="116"/>
      <c r="GP1157" s="116"/>
      <c r="GQ1157" s="116"/>
      <c r="GR1157" s="116"/>
      <c r="GS1157" s="116"/>
      <c r="GT1157" s="116"/>
      <c r="GU1157" s="116"/>
      <c r="GV1157" s="116"/>
      <c r="GW1157" s="116"/>
      <c r="GX1157" s="116"/>
      <c r="GY1157" s="116"/>
    </row>
    <row r="1158" spans="1:207" s="116" customFormat="1" ht="25.9" customHeight="1" x14ac:dyDescent="0.25">
      <c r="A1158" s="69" t="s">
        <v>1813</v>
      </c>
      <c r="B1158" s="45" t="s">
        <v>2198</v>
      </c>
      <c r="C1158" s="179">
        <v>1961</v>
      </c>
      <c r="D1158" s="179" t="s">
        <v>232</v>
      </c>
      <c r="E1158" s="179" t="s">
        <v>20</v>
      </c>
      <c r="F1158" s="64">
        <v>5</v>
      </c>
      <c r="G1158" s="64">
        <v>4</v>
      </c>
      <c r="H1158" s="44">
        <v>4133.1000000000004</v>
      </c>
      <c r="I1158" s="44">
        <v>1140.3</v>
      </c>
      <c r="J1158" s="44">
        <v>2574.7399999999998</v>
      </c>
      <c r="K1158" s="37">
        <f t="shared" ref="K1158" si="216">SUM(L1158:O1158)</f>
        <v>3323012.4000000004</v>
      </c>
      <c r="L1158" s="47">
        <v>0</v>
      </c>
      <c r="M1158" s="47">
        <v>0</v>
      </c>
      <c r="N1158" s="47">
        <v>0</v>
      </c>
      <c r="O1158" s="44">
        <f>'[1]Прод. прилож'!$C$478</f>
        <v>3323012.4000000004</v>
      </c>
      <c r="P1158" s="50">
        <f t="shared" si="214"/>
        <v>804</v>
      </c>
      <c r="Q1158" s="37">
        <v>9673</v>
      </c>
      <c r="R1158" s="69" t="s">
        <v>94</v>
      </c>
      <c r="S1158" s="115"/>
      <c r="T1158" s="115"/>
      <c r="U1158" s="115"/>
    </row>
    <row r="1159" spans="1:207" s="116" customFormat="1" ht="22.9" customHeight="1" x14ac:dyDescent="0.25">
      <c r="A1159" s="69" t="s">
        <v>1814</v>
      </c>
      <c r="B1159" s="45" t="s">
        <v>2083</v>
      </c>
      <c r="C1159" s="179">
        <v>1959</v>
      </c>
      <c r="D1159" s="179" t="s">
        <v>232</v>
      </c>
      <c r="E1159" s="179" t="s">
        <v>20</v>
      </c>
      <c r="F1159" s="64">
        <v>2</v>
      </c>
      <c r="G1159" s="64">
        <v>2</v>
      </c>
      <c r="H1159" s="44">
        <v>372.57</v>
      </c>
      <c r="I1159" s="44">
        <v>0</v>
      </c>
      <c r="J1159" s="44">
        <v>372.57</v>
      </c>
      <c r="K1159" s="37">
        <f t="shared" si="213"/>
        <v>2513170</v>
      </c>
      <c r="L1159" s="47">
        <v>0</v>
      </c>
      <c r="M1159" s="47">
        <v>0</v>
      </c>
      <c r="N1159" s="47">
        <v>0</v>
      </c>
      <c r="O1159" s="44">
        <f>'[1]Прод. прилож'!$C$479</f>
        <v>2513170</v>
      </c>
      <c r="P1159" s="50">
        <f t="shared" si="214"/>
        <v>6745.4974904044875</v>
      </c>
      <c r="Q1159" s="37">
        <v>9673</v>
      </c>
      <c r="R1159" s="70" t="s">
        <v>94</v>
      </c>
      <c r="S1159" s="115"/>
      <c r="T1159" s="115"/>
      <c r="U1159" s="115"/>
    </row>
    <row r="1160" spans="1:207" s="116" customFormat="1" ht="22.9" customHeight="1" x14ac:dyDescent="0.25">
      <c r="A1160" s="69" t="s">
        <v>1815</v>
      </c>
      <c r="B1160" s="45" t="s">
        <v>746</v>
      </c>
      <c r="C1160" s="58">
        <v>1966</v>
      </c>
      <c r="D1160" s="179" t="s">
        <v>232</v>
      </c>
      <c r="E1160" s="58" t="s">
        <v>22</v>
      </c>
      <c r="F1160" s="72">
        <v>4</v>
      </c>
      <c r="G1160" s="72">
        <v>3</v>
      </c>
      <c r="H1160" s="47">
        <f>I1160+J1160</f>
        <v>2089.3000000000002</v>
      </c>
      <c r="I1160" s="47">
        <v>41.3</v>
      </c>
      <c r="J1160" s="47">
        <v>2048</v>
      </c>
      <c r="K1160" s="37">
        <f t="shared" si="213"/>
        <v>3118413.6</v>
      </c>
      <c r="L1160" s="44">
        <v>0</v>
      </c>
      <c r="M1160" s="44">
        <v>0</v>
      </c>
      <c r="N1160" s="44">
        <v>0</v>
      </c>
      <c r="O1160" s="47">
        <f>'[1]Прод. прилож'!$C$1379</f>
        <v>3118413.6</v>
      </c>
      <c r="P1160" s="44">
        <f t="shared" si="214"/>
        <v>1492.563825204614</v>
      </c>
      <c r="Q1160" s="50">
        <v>9673</v>
      </c>
      <c r="R1160" s="69" t="s">
        <v>96</v>
      </c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  <c r="AQ1160" s="16"/>
      <c r="AR1160" s="16"/>
      <c r="AS1160" s="16"/>
      <c r="AT1160" s="16"/>
      <c r="AU1160" s="16"/>
      <c r="AV1160" s="16"/>
      <c r="AW1160" s="16"/>
      <c r="AX1160" s="16"/>
      <c r="AY1160" s="16"/>
      <c r="AZ1160" s="16"/>
      <c r="BA1160" s="16"/>
      <c r="BB1160" s="16"/>
      <c r="BC1160" s="16"/>
      <c r="BD1160" s="16"/>
      <c r="BE1160" s="16"/>
      <c r="BF1160" s="16"/>
      <c r="BG1160" s="16"/>
      <c r="BH1160" s="16"/>
      <c r="BI1160" s="16"/>
      <c r="BJ1160" s="16"/>
      <c r="BK1160" s="16"/>
      <c r="BL1160" s="16"/>
      <c r="BM1160" s="16"/>
      <c r="BN1160" s="16"/>
      <c r="BO1160" s="16"/>
      <c r="BP1160" s="16"/>
      <c r="BQ1160" s="16"/>
      <c r="BR1160" s="16"/>
      <c r="BS1160" s="16"/>
      <c r="BT1160" s="16"/>
      <c r="BU1160" s="16"/>
      <c r="BV1160" s="16"/>
      <c r="BW1160" s="16"/>
      <c r="BX1160" s="16"/>
      <c r="BY1160" s="16"/>
      <c r="BZ1160" s="16"/>
      <c r="CA1160" s="16"/>
      <c r="CB1160" s="16"/>
      <c r="CC1160" s="16"/>
      <c r="CD1160" s="16"/>
      <c r="CE1160" s="16"/>
      <c r="CF1160" s="16"/>
      <c r="CG1160" s="16"/>
      <c r="CH1160" s="16"/>
      <c r="CI1160" s="16"/>
      <c r="CJ1160" s="16"/>
      <c r="CK1160" s="16"/>
      <c r="CL1160" s="16"/>
      <c r="CM1160" s="16"/>
      <c r="CN1160" s="16"/>
      <c r="CO1160" s="16"/>
      <c r="CP1160" s="16"/>
      <c r="CQ1160" s="16"/>
      <c r="CR1160" s="16"/>
      <c r="CS1160" s="16"/>
      <c r="CT1160" s="16"/>
      <c r="CU1160" s="16"/>
      <c r="CV1160" s="16"/>
      <c r="CW1160" s="16"/>
      <c r="CX1160" s="16"/>
      <c r="CY1160" s="16"/>
      <c r="CZ1160" s="16"/>
      <c r="DA1160" s="16"/>
      <c r="DB1160" s="16"/>
      <c r="DC1160" s="16"/>
      <c r="DD1160" s="16"/>
      <c r="DE1160" s="16"/>
      <c r="DF1160" s="16"/>
      <c r="DG1160" s="16"/>
      <c r="DH1160" s="16"/>
      <c r="DI1160" s="16"/>
      <c r="DJ1160" s="16"/>
      <c r="DK1160" s="16"/>
      <c r="DL1160" s="16"/>
      <c r="DM1160" s="16"/>
      <c r="DN1160" s="16"/>
      <c r="DO1160" s="16"/>
      <c r="DP1160" s="16"/>
      <c r="DQ1160" s="16"/>
      <c r="DR1160" s="16"/>
      <c r="DS1160" s="16"/>
      <c r="DT1160" s="16"/>
      <c r="DU1160" s="16"/>
      <c r="DV1160" s="16"/>
      <c r="DW1160" s="16"/>
      <c r="DX1160" s="16"/>
      <c r="DY1160" s="16"/>
      <c r="DZ1160" s="16"/>
      <c r="EA1160" s="16"/>
      <c r="EB1160" s="16"/>
      <c r="EC1160" s="16"/>
      <c r="ED1160" s="16"/>
      <c r="EE1160" s="16"/>
      <c r="EF1160" s="16"/>
      <c r="EG1160" s="16"/>
      <c r="EH1160" s="16"/>
      <c r="EI1160" s="16"/>
      <c r="EJ1160" s="16"/>
      <c r="EK1160" s="16"/>
      <c r="EL1160" s="16"/>
      <c r="EM1160" s="16"/>
      <c r="EN1160" s="16"/>
      <c r="EO1160" s="16"/>
      <c r="EP1160" s="16"/>
      <c r="EQ1160" s="16"/>
      <c r="ER1160" s="16"/>
      <c r="ES1160" s="16"/>
      <c r="ET1160" s="16"/>
      <c r="EU1160" s="16"/>
      <c r="EV1160" s="16"/>
      <c r="EW1160" s="16"/>
      <c r="EX1160" s="16"/>
      <c r="EY1160" s="16"/>
      <c r="EZ1160" s="16"/>
      <c r="FA1160" s="16"/>
      <c r="FB1160" s="16"/>
      <c r="FC1160" s="16"/>
      <c r="FD1160" s="16"/>
      <c r="FE1160" s="16"/>
      <c r="FF1160" s="16"/>
      <c r="FG1160" s="16"/>
      <c r="FH1160" s="16"/>
      <c r="FI1160" s="16"/>
      <c r="FJ1160" s="16"/>
      <c r="FK1160" s="16"/>
      <c r="FL1160" s="16"/>
      <c r="FM1160" s="16"/>
      <c r="FN1160" s="16"/>
      <c r="FO1160" s="16"/>
      <c r="FP1160" s="16"/>
      <c r="FQ1160" s="16"/>
      <c r="FR1160" s="16"/>
      <c r="FS1160" s="16"/>
      <c r="FT1160" s="16"/>
      <c r="FU1160" s="16"/>
      <c r="FV1160" s="16"/>
      <c r="FW1160" s="16"/>
      <c r="FX1160" s="16"/>
      <c r="FY1160" s="16"/>
      <c r="FZ1160" s="16"/>
      <c r="GA1160" s="16"/>
      <c r="GB1160" s="16"/>
      <c r="GC1160" s="16"/>
      <c r="GD1160" s="16"/>
      <c r="GE1160" s="16"/>
      <c r="GF1160" s="16"/>
      <c r="GG1160" s="16"/>
      <c r="GH1160" s="16"/>
      <c r="GI1160" s="16"/>
      <c r="GJ1160" s="16"/>
      <c r="GK1160" s="16"/>
      <c r="GL1160" s="16"/>
      <c r="GM1160" s="16"/>
      <c r="GN1160" s="16"/>
      <c r="GO1160" s="16"/>
      <c r="GP1160" s="16"/>
      <c r="GQ1160" s="16"/>
      <c r="GR1160" s="16"/>
      <c r="GS1160" s="16"/>
      <c r="GT1160" s="16"/>
      <c r="GU1160" s="16"/>
      <c r="GV1160" s="16"/>
      <c r="GW1160" s="16"/>
      <c r="GX1160" s="16"/>
      <c r="GY1160" s="16"/>
    </row>
    <row r="1161" spans="1:207" s="16" customFormat="1" ht="25.15" customHeight="1" x14ac:dyDescent="0.25">
      <c r="A1161" s="69" t="s">
        <v>1923</v>
      </c>
      <c r="B1161" s="45" t="s">
        <v>747</v>
      </c>
      <c r="C1161" s="58">
        <v>1966</v>
      </c>
      <c r="D1161" s="179" t="s">
        <v>232</v>
      </c>
      <c r="E1161" s="58" t="s">
        <v>20</v>
      </c>
      <c r="F1161" s="72">
        <v>4</v>
      </c>
      <c r="G1161" s="72">
        <v>3</v>
      </c>
      <c r="H1161" s="47">
        <f>I1161+J1161</f>
        <v>1996.15</v>
      </c>
      <c r="I1161" s="47">
        <v>87.4</v>
      </c>
      <c r="J1161" s="47">
        <v>1908.75</v>
      </c>
      <c r="K1161" s="37">
        <f t="shared" si="213"/>
        <v>7037000</v>
      </c>
      <c r="L1161" s="44">
        <v>0</v>
      </c>
      <c r="M1161" s="44">
        <v>0</v>
      </c>
      <c r="N1161" s="44">
        <v>0</v>
      </c>
      <c r="O1161" s="47">
        <f>'[1]Прод. прилож'!$C$1380</f>
        <v>7037000</v>
      </c>
      <c r="P1161" s="44">
        <f t="shared" si="214"/>
        <v>3525.2861758885851</v>
      </c>
      <c r="Q1161" s="50">
        <v>9673</v>
      </c>
      <c r="R1161" s="69" t="s">
        <v>96</v>
      </c>
      <c r="S1161" s="57"/>
    </row>
    <row r="1162" spans="1:207" s="16" customFormat="1" ht="25.15" customHeight="1" x14ac:dyDescent="0.25">
      <c r="A1162" s="69" t="s">
        <v>1816</v>
      </c>
      <c r="B1162" s="45" t="s">
        <v>748</v>
      </c>
      <c r="C1162" s="58">
        <v>1964</v>
      </c>
      <c r="D1162" s="179" t="s">
        <v>232</v>
      </c>
      <c r="E1162" s="179" t="s">
        <v>20</v>
      </c>
      <c r="F1162" s="72">
        <v>4</v>
      </c>
      <c r="G1162" s="72">
        <v>3</v>
      </c>
      <c r="H1162" s="47">
        <f>I1162+J1162</f>
        <v>2011.72</v>
      </c>
      <c r="I1162" s="47">
        <v>0</v>
      </c>
      <c r="J1162" s="47">
        <v>2011.72</v>
      </c>
      <c r="K1162" s="37">
        <f t="shared" si="213"/>
        <v>7068000</v>
      </c>
      <c r="L1162" s="44">
        <v>0</v>
      </c>
      <c r="M1162" s="44">
        <v>0</v>
      </c>
      <c r="N1162" s="44">
        <v>0</v>
      </c>
      <c r="O1162" s="47">
        <f>'[1]Прод. прилож'!$C$951</f>
        <v>7068000</v>
      </c>
      <c r="P1162" s="44">
        <f t="shared" si="214"/>
        <v>3513.4114091424253</v>
      </c>
      <c r="Q1162" s="50">
        <v>9673</v>
      </c>
      <c r="R1162" s="69" t="s">
        <v>95</v>
      </c>
      <c r="S1162" s="57"/>
    </row>
    <row r="1163" spans="1:207" s="16" customFormat="1" ht="25.15" customHeight="1" x14ac:dyDescent="0.25">
      <c r="A1163" s="69" t="s">
        <v>1817</v>
      </c>
      <c r="B1163" s="45" t="s">
        <v>1908</v>
      </c>
      <c r="C1163" s="58">
        <v>1950</v>
      </c>
      <c r="D1163" s="179" t="s">
        <v>232</v>
      </c>
      <c r="E1163" s="179" t="s">
        <v>20</v>
      </c>
      <c r="F1163" s="72">
        <v>2</v>
      </c>
      <c r="G1163" s="72">
        <v>2</v>
      </c>
      <c r="H1163" s="47">
        <v>845.43</v>
      </c>
      <c r="I1163" s="47">
        <v>0</v>
      </c>
      <c r="J1163" s="47">
        <v>540.53</v>
      </c>
      <c r="K1163" s="37">
        <f t="shared" si="213"/>
        <v>3000800</v>
      </c>
      <c r="L1163" s="44">
        <v>0</v>
      </c>
      <c r="M1163" s="44">
        <v>0</v>
      </c>
      <c r="N1163" s="44">
        <v>0</v>
      </c>
      <c r="O1163" s="47">
        <f>'[1]Прод. прилож'!$C$480</f>
        <v>3000800</v>
      </c>
      <c r="P1163" s="44">
        <f t="shared" si="214"/>
        <v>3549.4363814863445</v>
      </c>
      <c r="Q1163" s="50">
        <v>9673</v>
      </c>
      <c r="R1163" s="69" t="s">
        <v>94</v>
      </c>
      <c r="S1163" s="57"/>
    </row>
    <row r="1164" spans="1:207" s="16" customFormat="1" ht="25.15" customHeight="1" x14ac:dyDescent="0.25">
      <c r="A1164" s="69" t="s">
        <v>1818</v>
      </c>
      <c r="B1164" s="45" t="s">
        <v>752</v>
      </c>
      <c r="C1164" s="58">
        <v>1950</v>
      </c>
      <c r="D1164" s="179" t="s">
        <v>232</v>
      </c>
      <c r="E1164" s="179" t="s">
        <v>548</v>
      </c>
      <c r="F1164" s="72">
        <v>2</v>
      </c>
      <c r="G1164" s="72">
        <v>2</v>
      </c>
      <c r="H1164" s="47">
        <v>729.29</v>
      </c>
      <c r="I1164" s="47">
        <v>0</v>
      </c>
      <c r="J1164" s="47">
        <v>470</v>
      </c>
      <c r="K1164" s="37">
        <f t="shared" si="213"/>
        <v>5626500</v>
      </c>
      <c r="L1164" s="44">
        <v>0</v>
      </c>
      <c r="M1164" s="44">
        <v>0</v>
      </c>
      <c r="N1164" s="44">
        <v>0</v>
      </c>
      <c r="O1164" s="47">
        <f>'[1]Прод. прилож'!$C$481</f>
        <v>5626500</v>
      </c>
      <c r="P1164" s="44">
        <f t="shared" si="214"/>
        <v>7715.0379135871881</v>
      </c>
      <c r="Q1164" s="50">
        <v>9673</v>
      </c>
      <c r="R1164" s="69" t="s">
        <v>94</v>
      </c>
      <c r="S1164" s="57"/>
    </row>
    <row r="1165" spans="1:207" s="16" customFormat="1" ht="25.15" customHeight="1" x14ac:dyDescent="0.25">
      <c r="A1165" s="69" t="s">
        <v>1819</v>
      </c>
      <c r="B1165" s="45" t="s">
        <v>749</v>
      </c>
      <c r="C1165" s="58">
        <v>1950</v>
      </c>
      <c r="D1165" s="179" t="s">
        <v>232</v>
      </c>
      <c r="E1165" s="58" t="s">
        <v>20</v>
      </c>
      <c r="F1165" s="72">
        <v>2</v>
      </c>
      <c r="G1165" s="72">
        <v>2</v>
      </c>
      <c r="H1165" s="47">
        <f>I1165+J1165</f>
        <v>851.18</v>
      </c>
      <c r="I1165" s="47">
        <v>0</v>
      </c>
      <c r="J1165" s="47">
        <v>851.18</v>
      </c>
      <c r="K1165" s="37">
        <f t="shared" si="213"/>
        <v>3645972</v>
      </c>
      <c r="L1165" s="44">
        <v>0</v>
      </c>
      <c r="M1165" s="44">
        <v>0</v>
      </c>
      <c r="N1165" s="44">
        <v>0</v>
      </c>
      <c r="O1165" s="47">
        <f>'[1]Прод. прилож'!$C$482</f>
        <v>3645972</v>
      </c>
      <c r="P1165" s="44">
        <f t="shared" si="214"/>
        <v>4283.4324114758338</v>
      </c>
      <c r="Q1165" s="50">
        <v>9673</v>
      </c>
      <c r="R1165" s="69" t="s">
        <v>94</v>
      </c>
      <c r="S1165" s="57"/>
    </row>
    <row r="1166" spans="1:207" ht="34.9" customHeight="1" x14ac:dyDescent="0.25">
      <c r="A1166" s="224" t="s">
        <v>2644</v>
      </c>
      <c r="B1166" s="224"/>
      <c r="C1166" s="224"/>
      <c r="D1166" s="224"/>
      <c r="E1166" s="224"/>
      <c r="F1166" s="224"/>
      <c r="G1166" s="224"/>
      <c r="H1166" s="224"/>
      <c r="I1166" s="224"/>
      <c r="J1166" s="224"/>
      <c r="K1166" s="224"/>
      <c r="L1166" s="224"/>
      <c r="M1166" s="224"/>
      <c r="N1166" s="224"/>
      <c r="O1166" s="224"/>
      <c r="P1166" s="224"/>
      <c r="Q1166" s="224"/>
      <c r="R1166" s="224"/>
    </row>
    <row r="1167" spans="1:207" ht="34.9" customHeight="1" x14ac:dyDescent="0.25">
      <c r="A1167" s="227" t="s">
        <v>766</v>
      </c>
      <c r="B1167" s="227"/>
      <c r="C1167" s="161" t="s">
        <v>21</v>
      </c>
      <c r="D1167" s="161" t="s">
        <v>21</v>
      </c>
      <c r="E1167" s="161" t="s">
        <v>21</v>
      </c>
      <c r="F1167" s="96" t="s">
        <v>21</v>
      </c>
      <c r="G1167" s="96" t="s">
        <v>21</v>
      </c>
      <c r="H1167" s="97">
        <f>SUM(H1168:H1171)</f>
        <v>1714</v>
      </c>
      <c r="I1167" s="97">
        <f t="shared" ref="I1167:O1167" si="217">SUM(I1168:I1171)</f>
        <v>206.49999999999997</v>
      </c>
      <c r="J1167" s="97">
        <f t="shared" si="217"/>
        <v>1507.2</v>
      </c>
      <c r="K1167" s="97">
        <f t="shared" si="217"/>
        <v>18844414</v>
      </c>
      <c r="L1167" s="97">
        <f t="shared" si="217"/>
        <v>0</v>
      </c>
      <c r="M1167" s="97">
        <f t="shared" si="217"/>
        <v>0</v>
      </c>
      <c r="N1167" s="97">
        <f t="shared" si="217"/>
        <v>0</v>
      </c>
      <c r="O1167" s="97">
        <f t="shared" si="217"/>
        <v>18844414</v>
      </c>
      <c r="P1167" s="34">
        <f>K1167/H1167</f>
        <v>10994.40723453909</v>
      </c>
      <c r="Q1167" s="98" t="s">
        <v>21</v>
      </c>
      <c r="R1167" s="99" t="s">
        <v>21</v>
      </c>
    </row>
    <row r="1168" spans="1:207" s="15" customFormat="1" ht="25.15" customHeight="1" x14ac:dyDescent="0.25">
      <c r="A1168" s="69" t="s">
        <v>1820</v>
      </c>
      <c r="B1168" s="45" t="s">
        <v>898</v>
      </c>
      <c r="C1168" s="72">
        <v>1964</v>
      </c>
      <c r="D1168" s="179" t="s">
        <v>232</v>
      </c>
      <c r="E1168" s="72" t="s">
        <v>20</v>
      </c>
      <c r="F1168" s="72">
        <v>2</v>
      </c>
      <c r="G1168" s="72">
        <v>2</v>
      </c>
      <c r="H1168" s="47">
        <v>421.8</v>
      </c>
      <c r="I1168" s="47">
        <v>52</v>
      </c>
      <c r="J1168" s="47">
        <v>369.8</v>
      </c>
      <c r="K1168" s="37">
        <f>SUM(L1168:O1168)</f>
        <v>4700577.8</v>
      </c>
      <c r="L1168" s="44">
        <v>0</v>
      </c>
      <c r="M1168" s="44">
        <v>0</v>
      </c>
      <c r="N1168" s="44">
        <v>0</v>
      </c>
      <c r="O1168" s="47">
        <f>'[1]Прод. прилож'!$C$1382</f>
        <v>4700577.8</v>
      </c>
      <c r="P1168" s="44">
        <f>K1168/H1168</f>
        <v>11144.091512565195</v>
      </c>
      <c r="Q1168" s="50">
        <v>9673</v>
      </c>
      <c r="R1168" s="69" t="s">
        <v>96</v>
      </c>
      <c r="S1168" s="65"/>
      <c r="T1168" s="16"/>
      <c r="U1168" s="16"/>
    </row>
    <row r="1169" spans="1:21" ht="25.15" customHeight="1" x14ac:dyDescent="0.25">
      <c r="A1169" s="69" t="s">
        <v>1821</v>
      </c>
      <c r="B1169" s="45" t="s">
        <v>899</v>
      </c>
      <c r="C1169" s="72">
        <v>1964</v>
      </c>
      <c r="D1169" s="179" t="s">
        <v>232</v>
      </c>
      <c r="E1169" s="72" t="s">
        <v>20</v>
      </c>
      <c r="F1169" s="72">
        <v>2</v>
      </c>
      <c r="G1169" s="72">
        <v>2</v>
      </c>
      <c r="H1169" s="47">
        <v>427.8</v>
      </c>
      <c r="I1169" s="47">
        <v>53.1</v>
      </c>
      <c r="J1169" s="47">
        <v>374.4</v>
      </c>
      <c r="K1169" s="37">
        <f>SUM(L1169:O1169)</f>
        <v>4710003.8</v>
      </c>
      <c r="L1169" s="44">
        <v>0</v>
      </c>
      <c r="M1169" s="44">
        <v>0</v>
      </c>
      <c r="N1169" s="44">
        <v>0</v>
      </c>
      <c r="O1169" s="47">
        <f>'[1]Прод. прилож'!$C$1383</f>
        <v>4710003.8</v>
      </c>
      <c r="P1169" s="44">
        <f>K1169/H1169</f>
        <v>11009.826554464702</v>
      </c>
      <c r="Q1169" s="50">
        <v>9673</v>
      </c>
      <c r="R1169" s="69" t="s">
        <v>96</v>
      </c>
      <c r="S1169" s="18"/>
    </row>
    <row r="1170" spans="1:21" ht="25.15" customHeight="1" x14ac:dyDescent="0.25">
      <c r="A1170" s="69" t="s">
        <v>1822</v>
      </c>
      <c r="B1170" s="45" t="s">
        <v>900</v>
      </c>
      <c r="C1170" s="72">
        <v>1964</v>
      </c>
      <c r="D1170" s="179" t="s">
        <v>232</v>
      </c>
      <c r="E1170" s="72" t="s">
        <v>20</v>
      </c>
      <c r="F1170" s="72">
        <v>2</v>
      </c>
      <c r="G1170" s="72">
        <v>2</v>
      </c>
      <c r="H1170" s="47">
        <v>437.3</v>
      </c>
      <c r="I1170" s="47">
        <v>49.8</v>
      </c>
      <c r="J1170" s="47">
        <v>387.5</v>
      </c>
      <c r="K1170" s="37">
        <f>SUM(L1170:O1170)</f>
        <v>4724928.3</v>
      </c>
      <c r="L1170" s="44">
        <v>0</v>
      </c>
      <c r="M1170" s="44">
        <v>0</v>
      </c>
      <c r="N1170" s="44">
        <v>0</v>
      </c>
      <c r="O1170" s="47">
        <f>'[1]Прод. прилож'!$C$1384</f>
        <v>4724928.3</v>
      </c>
      <c r="P1170" s="44">
        <f>K1170/H1170</f>
        <v>10804.775440201234</v>
      </c>
      <c r="Q1170" s="50">
        <v>9673</v>
      </c>
      <c r="R1170" s="69" t="s">
        <v>96</v>
      </c>
      <c r="S1170" s="18"/>
    </row>
    <row r="1171" spans="1:21" ht="25.15" customHeight="1" x14ac:dyDescent="0.25">
      <c r="A1171" s="69" t="s">
        <v>1823</v>
      </c>
      <c r="B1171" s="45" t="s">
        <v>901</v>
      </c>
      <c r="C1171" s="72">
        <v>1964</v>
      </c>
      <c r="D1171" s="179" t="s">
        <v>232</v>
      </c>
      <c r="E1171" s="72" t="s">
        <v>20</v>
      </c>
      <c r="F1171" s="72">
        <v>2</v>
      </c>
      <c r="G1171" s="72">
        <v>2</v>
      </c>
      <c r="H1171" s="47">
        <v>427.1</v>
      </c>
      <c r="I1171" s="47">
        <v>51.6</v>
      </c>
      <c r="J1171" s="47">
        <v>375.5</v>
      </c>
      <c r="K1171" s="37">
        <f>SUM(L1171:O1171)</f>
        <v>4708904.0999999996</v>
      </c>
      <c r="L1171" s="44">
        <v>0</v>
      </c>
      <c r="M1171" s="44">
        <v>0</v>
      </c>
      <c r="N1171" s="44">
        <v>0</v>
      </c>
      <c r="O1171" s="47">
        <f>'[1]Прод. прилож'!$C$1385</f>
        <v>4708904.0999999996</v>
      </c>
      <c r="P1171" s="44">
        <f>K1171/H1171</f>
        <v>11025.296417700771</v>
      </c>
      <c r="Q1171" s="50">
        <v>9673</v>
      </c>
      <c r="R1171" s="69" t="s">
        <v>96</v>
      </c>
      <c r="S1171" s="18"/>
    </row>
    <row r="1172" spans="1:21" ht="34.9" customHeight="1" x14ac:dyDescent="0.25">
      <c r="A1172" s="224" t="s">
        <v>2645</v>
      </c>
      <c r="B1172" s="224"/>
      <c r="C1172" s="224"/>
      <c r="D1172" s="224"/>
      <c r="E1172" s="224"/>
      <c r="F1172" s="224"/>
      <c r="G1172" s="224"/>
      <c r="H1172" s="224"/>
      <c r="I1172" s="224"/>
      <c r="J1172" s="224"/>
      <c r="K1172" s="224"/>
      <c r="L1172" s="224"/>
      <c r="M1172" s="224"/>
      <c r="N1172" s="224"/>
      <c r="O1172" s="224"/>
      <c r="P1172" s="224"/>
      <c r="Q1172" s="224"/>
      <c r="R1172" s="224"/>
    </row>
    <row r="1173" spans="1:21" ht="34.9" customHeight="1" x14ac:dyDescent="0.25">
      <c r="A1173" s="227" t="s">
        <v>765</v>
      </c>
      <c r="B1173" s="227"/>
      <c r="C1173" s="161" t="s">
        <v>21</v>
      </c>
      <c r="D1173" s="161" t="s">
        <v>21</v>
      </c>
      <c r="E1173" s="161" t="s">
        <v>21</v>
      </c>
      <c r="F1173" s="96" t="s">
        <v>21</v>
      </c>
      <c r="G1173" s="96" t="s">
        <v>21</v>
      </c>
      <c r="H1173" s="97">
        <f>SUM(H1174:H1178)</f>
        <v>1829.6</v>
      </c>
      <c r="I1173" s="97">
        <f t="shared" ref="I1173:O1173" si="218">SUM(I1174:I1178)</f>
        <v>16</v>
      </c>
      <c r="J1173" s="97">
        <f t="shared" si="218"/>
        <v>1713.6</v>
      </c>
      <c r="K1173" s="97">
        <f t="shared" si="218"/>
        <v>11289890</v>
      </c>
      <c r="L1173" s="97">
        <f t="shared" si="218"/>
        <v>0</v>
      </c>
      <c r="M1173" s="97">
        <f t="shared" si="218"/>
        <v>0</v>
      </c>
      <c r="N1173" s="97">
        <f t="shared" si="218"/>
        <v>0</v>
      </c>
      <c r="O1173" s="97">
        <f t="shared" si="218"/>
        <v>11289890</v>
      </c>
      <c r="P1173" s="34">
        <f t="shared" ref="P1173:P1178" si="219">K1173/H1173</f>
        <v>6170.6875819851339</v>
      </c>
      <c r="Q1173" s="98" t="s">
        <v>21</v>
      </c>
      <c r="R1173" s="99" t="s">
        <v>21</v>
      </c>
    </row>
    <row r="1174" spans="1:21" s="15" customFormat="1" ht="22.9" customHeight="1" x14ac:dyDescent="0.25">
      <c r="A1174" s="69" t="s">
        <v>1824</v>
      </c>
      <c r="B1174" s="45" t="s">
        <v>902</v>
      </c>
      <c r="C1174" s="72">
        <v>1965</v>
      </c>
      <c r="D1174" s="179" t="s">
        <v>232</v>
      </c>
      <c r="E1174" s="72" t="s">
        <v>20</v>
      </c>
      <c r="F1174" s="72">
        <v>2</v>
      </c>
      <c r="G1174" s="72">
        <v>2</v>
      </c>
      <c r="H1174" s="47">
        <v>403.3</v>
      </c>
      <c r="I1174" s="47">
        <v>0</v>
      </c>
      <c r="J1174" s="47">
        <v>403.3</v>
      </c>
      <c r="K1174" s="37">
        <f>SUM(L1174:O1174)</f>
        <v>1875500</v>
      </c>
      <c r="L1174" s="44">
        <v>0</v>
      </c>
      <c r="M1174" s="44">
        <v>0</v>
      </c>
      <c r="N1174" s="44">
        <v>0</v>
      </c>
      <c r="O1174" s="47">
        <f>'[1]Прод. прилож'!$C$953</f>
        <v>1875500</v>
      </c>
      <c r="P1174" s="44">
        <f t="shared" si="219"/>
        <v>4650.3843292834117</v>
      </c>
      <c r="Q1174" s="50">
        <v>9673</v>
      </c>
      <c r="R1174" s="69" t="s">
        <v>95</v>
      </c>
      <c r="S1174" s="65"/>
      <c r="T1174" s="16"/>
      <c r="U1174" s="16"/>
    </row>
    <row r="1175" spans="1:21" s="15" customFormat="1" ht="22.9" customHeight="1" x14ac:dyDescent="0.25">
      <c r="A1175" s="69" t="s">
        <v>1825</v>
      </c>
      <c r="B1175" s="45" t="s">
        <v>903</v>
      </c>
      <c r="C1175" s="72">
        <v>1965</v>
      </c>
      <c r="D1175" s="179" t="s">
        <v>232</v>
      </c>
      <c r="E1175" s="72" t="s">
        <v>20</v>
      </c>
      <c r="F1175" s="72">
        <v>2</v>
      </c>
      <c r="G1175" s="72">
        <v>2</v>
      </c>
      <c r="H1175" s="47">
        <v>348.3</v>
      </c>
      <c r="I1175" s="47">
        <v>0</v>
      </c>
      <c r="J1175" s="47">
        <v>348.3</v>
      </c>
      <c r="K1175" s="37">
        <f>SUM(L1175:O1175)</f>
        <v>1875500</v>
      </c>
      <c r="L1175" s="44">
        <v>0</v>
      </c>
      <c r="M1175" s="44">
        <v>0</v>
      </c>
      <c r="N1175" s="44">
        <v>0</v>
      </c>
      <c r="O1175" s="47">
        <f>'[1]Прод. прилож'!$C$954</f>
        <v>1875500</v>
      </c>
      <c r="P1175" s="44">
        <f t="shared" si="219"/>
        <v>5384.7258110824005</v>
      </c>
      <c r="Q1175" s="50">
        <v>9673</v>
      </c>
      <c r="R1175" s="69" t="s">
        <v>95</v>
      </c>
      <c r="S1175" s="65"/>
      <c r="T1175" s="16"/>
      <c r="U1175" s="16"/>
    </row>
    <row r="1176" spans="1:21" s="15" customFormat="1" ht="22.9" customHeight="1" x14ac:dyDescent="0.25">
      <c r="A1176" s="69" t="s">
        <v>1826</v>
      </c>
      <c r="B1176" s="45" t="s">
        <v>904</v>
      </c>
      <c r="C1176" s="72">
        <v>1965</v>
      </c>
      <c r="D1176" s="179" t="s">
        <v>232</v>
      </c>
      <c r="E1176" s="72" t="s">
        <v>20</v>
      </c>
      <c r="F1176" s="72">
        <v>2</v>
      </c>
      <c r="G1176" s="72">
        <v>2</v>
      </c>
      <c r="H1176" s="47">
        <v>341</v>
      </c>
      <c r="I1176" s="47">
        <v>0</v>
      </c>
      <c r="J1176" s="47">
        <v>341</v>
      </c>
      <c r="K1176" s="37">
        <f>SUM(L1176:O1176)</f>
        <v>1875500</v>
      </c>
      <c r="L1176" s="44">
        <v>0</v>
      </c>
      <c r="M1176" s="44">
        <v>0</v>
      </c>
      <c r="N1176" s="44">
        <v>0</v>
      </c>
      <c r="O1176" s="47">
        <f>'[1]Прод. прилож'!$C$955</f>
        <v>1875500</v>
      </c>
      <c r="P1176" s="44">
        <f t="shared" si="219"/>
        <v>5500</v>
      </c>
      <c r="Q1176" s="50">
        <v>9673</v>
      </c>
      <c r="R1176" s="69" t="s">
        <v>95</v>
      </c>
      <c r="S1176" s="65"/>
      <c r="T1176" s="16"/>
      <c r="U1176" s="16"/>
    </row>
    <row r="1177" spans="1:21" s="15" customFormat="1" ht="22.9" customHeight="1" x14ac:dyDescent="0.25">
      <c r="A1177" s="69" t="s">
        <v>1827</v>
      </c>
      <c r="B1177" s="45" t="s">
        <v>905</v>
      </c>
      <c r="C1177" s="72">
        <v>1964</v>
      </c>
      <c r="D1177" s="179" t="s">
        <v>232</v>
      </c>
      <c r="E1177" s="72" t="s">
        <v>20</v>
      </c>
      <c r="F1177" s="72">
        <v>2</v>
      </c>
      <c r="G1177" s="72">
        <v>2</v>
      </c>
      <c r="H1177" s="47">
        <v>341</v>
      </c>
      <c r="I1177" s="47">
        <v>0</v>
      </c>
      <c r="J1177" s="47">
        <v>341</v>
      </c>
      <c r="K1177" s="37">
        <f>SUM(L1177:O1177)</f>
        <v>4200500</v>
      </c>
      <c r="L1177" s="44">
        <v>0</v>
      </c>
      <c r="M1177" s="44">
        <v>0</v>
      </c>
      <c r="N1177" s="44">
        <v>0</v>
      </c>
      <c r="O1177" s="47">
        <f>'[1]Прод. прилож'!$C$956</f>
        <v>4200500</v>
      </c>
      <c r="P1177" s="44">
        <f t="shared" si="219"/>
        <v>12318.181818181818</v>
      </c>
      <c r="Q1177" s="50">
        <v>9673</v>
      </c>
      <c r="R1177" s="69" t="s">
        <v>95</v>
      </c>
      <c r="S1177" s="65"/>
      <c r="T1177" s="16"/>
      <c r="U1177" s="16"/>
    </row>
    <row r="1178" spans="1:21" s="15" customFormat="1" ht="22.9" customHeight="1" x14ac:dyDescent="0.25">
      <c r="A1178" s="69" t="s">
        <v>1828</v>
      </c>
      <c r="B1178" s="45" t="s">
        <v>906</v>
      </c>
      <c r="C1178" s="72">
        <v>1965</v>
      </c>
      <c r="D1178" s="179" t="s">
        <v>232</v>
      </c>
      <c r="E1178" s="72" t="s">
        <v>20</v>
      </c>
      <c r="F1178" s="72">
        <v>0</v>
      </c>
      <c r="G1178" s="72">
        <v>0</v>
      </c>
      <c r="H1178" s="47">
        <v>396</v>
      </c>
      <c r="I1178" s="47">
        <v>16</v>
      </c>
      <c r="J1178" s="47">
        <v>280</v>
      </c>
      <c r="K1178" s="37">
        <f>SUM(L1178:O1178)</f>
        <v>1462890</v>
      </c>
      <c r="L1178" s="44">
        <v>0</v>
      </c>
      <c r="M1178" s="44">
        <v>0</v>
      </c>
      <c r="N1178" s="44">
        <v>0</v>
      </c>
      <c r="O1178" s="47">
        <f>'[1]Прод. прилож'!$C$957</f>
        <v>1462890</v>
      </c>
      <c r="P1178" s="44">
        <f t="shared" si="219"/>
        <v>3694.1666666666665</v>
      </c>
      <c r="Q1178" s="50">
        <v>9673</v>
      </c>
      <c r="R1178" s="69" t="s">
        <v>95</v>
      </c>
      <c r="S1178" s="65"/>
      <c r="T1178" s="16"/>
      <c r="U1178" s="16"/>
    </row>
    <row r="1179" spans="1:21" ht="34.9" customHeight="1" x14ac:dyDescent="0.25">
      <c r="A1179" s="224" t="s">
        <v>2646</v>
      </c>
      <c r="B1179" s="224"/>
      <c r="C1179" s="224"/>
      <c r="D1179" s="224"/>
      <c r="E1179" s="224"/>
      <c r="F1179" s="224"/>
      <c r="G1179" s="224"/>
      <c r="H1179" s="224"/>
      <c r="I1179" s="224"/>
      <c r="J1179" s="224"/>
      <c r="K1179" s="224"/>
      <c r="L1179" s="224"/>
      <c r="M1179" s="224"/>
      <c r="N1179" s="224"/>
      <c r="O1179" s="224"/>
      <c r="P1179" s="224"/>
      <c r="Q1179" s="224"/>
      <c r="R1179" s="224"/>
    </row>
    <row r="1180" spans="1:21" ht="34.9" customHeight="1" x14ac:dyDescent="0.25">
      <c r="A1180" s="227" t="s">
        <v>761</v>
      </c>
      <c r="B1180" s="227"/>
      <c r="C1180" s="161" t="s">
        <v>21</v>
      </c>
      <c r="D1180" s="161" t="s">
        <v>21</v>
      </c>
      <c r="E1180" s="161" t="s">
        <v>21</v>
      </c>
      <c r="F1180" s="96" t="s">
        <v>21</v>
      </c>
      <c r="G1180" s="96" t="s">
        <v>21</v>
      </c>
      <c r="H1180" s="97">
        <f>SUM(H1181:H1188)</f>
        <v>4034.7</v>
      </c>
      <c r="I1180" s="97">
        <f t="shared" ref="I1180:O1180" si="220">SUM(I1181:I1188)</f>
        <v>423.56</v>
      </c>
      <c r="J1180" s="97">
        <f t="shared" si="220"/>
        <v>3469.0999999999995</v>
      </c>
      <c r="K1180" s="97">
        <f t="shared" si="220"/>
        <v>26300708.960000001</v>
      </c>
      <c r="L1180" s="97">
        <f t="shared" si="220"/>
        <v>0</v>
      </c>
      <c r="M1180" s="97">
        <f t="shared" si="220"/>
        <v>0</v>
      </c>
      <c r="N1180" s="97">
        <f t="shared" si="220"/>
        <v>0</v>
      </c>
      <c r="O1180" s="97">
        <f t="shared" si="220"/>
        <v>26300708.960000001</v>
      </c>
      <c r="P1180" s="34">
        <f>K1180/H1180</f>
        <v>6518.628140877885</v>
      </c>
      <c r="Q1180" s="98" t="s">
        <v>21</v>
      </c>
      <c r="R1180" s="99" t="s">
        <v>21</v>
      </c>
    </row>
    <row r="1181" spans="1:21" s="15" customFormat="1" ht="22.9" customHeight="1" x14ac:dyDescent="0.25">
      <c r="A1181" s="69" t="s">
        <v>1829</v>
      </c>
      <c r="B1181" s="45" t="s">
        <v>910</v>
      </c>
      <c r="C1181" s="72">
        <v>1962</v>
      </c>
      <c r="D1181" s="179" t="s">
        <v>232</v>
      </c>
      <c r="E1181" s="72" t="s">
        <v>20</v>
      </c>
      <c r="F1181" s="72">
        <v>2</v>
      </c>
      <c r="G1181" s="72">
        <v>2</v>
      </c>
      <c r="H1181" s="47">
        <v>423.4</v>
      </c>
      <c r="I1181" s="47">
        <v>48.6</v>
      </c>
      <c r="J1181" s="47">
        <v>374.8</v>
      </c>
      <c r="K1181" s="37">
        <f t="shared" ref="K1181:K1188" si="221">SUM(L1181:O1181)</f>
        <v>1761844.9999999998</v>
      </c>
      <c r="L1181" s="44">
        <v>0</v>
      </c>
      <c r="M1181" s="44">
        <v>0</v>
      </c>
      <c r="N1181" s="44">
        <v>0</v>
      </c>
      <c r="O1181" s="47">
        <f>'[1]Прод. прилож'!$C$1387</f>
        <v>1761844.9999999998</v>
      </c>
      <c r="P1181" s="44">
        <f t="shared" ref="P1181:P1188" si="222">K1181/H1181</f>
        <v>4161.1832782239017</v>
      </c>
      <c r="Q1181" s="50">
        <v>9673</v>
      </c>
      <c r="R1181" s="69" t="s">
        <v>96</v>
      </c>
      <c r="S1181" s="65"/>
      <c r="T1181" s="16"/>
      <c r="U1181" s="16"/>
    </row>
    <row r="1182" spans="1:21" ht="22.9" customHeight="1" x14ac:dyDescent="0.25">
      <c r="A1182" s="69" t="s">
        <v>1830</v>
      </c>
      <c r="B1182" s="45" t="s">
        <v>911</v>
      </c>
      <c r="C1182" s="72">
        <v>1962</v>
      </c>
      <c r="D1182" s="179" t="s">
        <v>232</v>
      </c>
      <c r="E1182" s="72" t="s">
        <v>20</v>
      </c>
      <c r="F1182" s="72">
        <v>2</v>
      </c>
      <c r="G1182" s="72">
        <v>2</v>
      </c>
      <c r="H1182" s="47">
        <v>428</v>
      </c>
      <c r="I1182" s="47">
        <v>43.5</v>
      </c>
      <c r="J1182" s="47">
        <v>384.5</v>
      </c>
      <c r="K1182" s="37">
        <f t="shared" si="221"/>
        <v>1779900</v>
      </c>
      <c r="L1182" s="44">
        <v>0</v>
      </c>
      <c r="M1182" s="44">
        <v>0</v>
      </c>
      <c r="N1182" s="44">
        <v>0</v>
      </c>
      <c r="O1182" s="47">
        <f>'[1]Прод. прилож'!$C$1388</f>
        <v>1779900</v>
      </c>
      <c r="P1182" s="44">
        <f t="shared" si="222"/>
        <v>4158.6448598130837</v>
      </c>
      <c r="Q1182" s="50">
        <v>9673</v>
      </c>
      <c r="R1182" s="69" t="s">
        <v>96</v>
      </c>
      <c r="S1182" s="18"/>
    </row>
    <row r="1183" spans="1:21" ht="22.9" customHeight="1" x14ac:dyDescent="0.25">
      <c r="A1183" s="69" t="s">
        <v>1831</v>
      </c>
      <c r="B1183" s="45" t="s">
        <v>912</v>
      </c>
      <c r="C1183" s="72">
        <v>1962</v>
      </c>
      <c r="D1183" s="179" t="s">
        <v>232</v>
      </c>
      <c r="E1183" s="72" t="s">
        <v>20</v>
      </c>
      <c r="F1183" s="72">
        <v>2</v>
      </c>
      <c r="G1183" s="72">
        <v>2</v>
      </c>
      <c r="H1183" s="47">
        <v>422.6</v>
      </c>
      <c r="I1183" s="47">
        <v>43.3</v>
      </c>
      <c r="J1183" s="47">
        <v>379.3</v>
      </c>
      <c r="K1183" s="37">
        <f t="shared" si="221"/>
        <v>1758705.0000000002</v>
      </c>
      <c r="L1183" s="44">
        <v>0</v>
      </c>
      <c r="M1183" s="44">
        <v>0</v>
      </c>
      <c r="N1183" s="44">
        <v>0</v>
      </c>
      <c r="O1183" s="47">
        <f>'[1]Прод. прилож'!$C$1389</f>
        <v>1758705.0000000002</v>
      </c>
      <c r="P1183" s="44">
        <f t="shared" si="222"/>
        <v>4161.6303833412212</v>
      </c>
      <c r="Q1183" s="50">
        <v>9673</v>
      </c>
      <c r="R1183" s="69" t="s">
        <v>96</v>
      </c>
      <c r="S1183" s="18"/>
    </row>
    <row r="1184" spans="1:21" ht="22.9" customHeight="1" x14ac:dyDescent="0.25">
      <c r="A1184" s="69" t="s">
        <v>1832</v>
      </c>
      <c r="B1184" s="45" t="s">
        <v>913</v>
      </c>
      <c r="C1184" s="72">
        <v>1966</v>
      </c>
      <c r="D1184" s="179" t="s">
        <v>232</v>
      </c>
      <c r="E1184" s="72" t="s">
        <v>20</v>
      </c>
      <c r="F1184" s="72">
        <v>2</v>
      </c>
      <c r="G1184" s="72">
        <v>2</v>
      </c>
      <c r="H1184" s="47">
        <v>422.6</v>
      </c>
      <c r="I1184" s="47">
        <v>48.6</v>
      </c>
      <c r="J1184" s="47">
        <v>373.8</v>
      </c>
      <c r="K1184" s="37">
        <f t="shared" si="221"/>
        <v>1758705.0000000002</v>
      </c>
      <c r="L1184" s="44">
        <v>0</v>
      </c>
      <c r="M1184" s="44">
        <v>0</v>
      </c>
      <c r="N1184" s="44">
        <v>0</v>
      </c>
      <c r="O1184" s="47">
        <f>'[1]Прод. прилож'!$C$1390</f>
        <v>1758705.0000000002</v>
      </c>
      <c r="P1184" s="44">
        <f t="shared" si="222"/>
        <v>4161.6303833412212</v>
      </c>
      <c r="Q1184" s="50">
        <v>9673</v>
      </c>
      <c r="R1184" s="69" t="s">
        <v>96</v>
      </c>
      <c r="S1184" s="18"/>
    </row>
    <row r="1185" spans="1:207" ht="22.9" customHeight="1" x14ac:dyDescent="0.25">
      <c r="A1185" s="69" t="s">
        <v>1833</v>
      </c>
      <c r="B1185" s="45" t="s">
        <v>914</v>
      </c>
      <c r="C1185" s="72">
        <v>1967</v>
      </c>
      <c r="D1185" s="179" t="s">
        <v>232</v>
      </c>
      <c r="E1185" s="72" t="s">
        <v>20</v>
      </c>
      <c r="F1185" s="72">
        <v>2</v>
      </c>
      <c r="G1185" s="72">
        <v>2</v>
      </c>
      <c r="H1185" s="47">
        <v>420.2</v>
      </c>
      <c r="I1185" s="47">
        <v>49.4</v>
      </c>
      <c r="J1185" s="47">
        <v>370.8</v>
      </c>
      <c r="K1185" s="37">
        <f t="shared" si="221"/>
        <v>1749284.9999999998</v>
      </c>
      <c r="L1185" s="44">
        <v>0</v>
      </c>
      <c r="M1185" s="44">
        <v>0</v>
      </c>
      <c r="N1185" s="44">
        <v>0</v>
      </c>
      <c r="O1185" s="47">
        <f>'[1]Прод. прилож'!$C$1391</f>
        <v>1749284.9999999998</v>
      </c>
      <c r="P1185" s="44">
        <f t="shared" si="222"/>
        <v>4162.9819133745832</v>
      </c>
      <c r="Q1185" s="50">
        <v>9673</v>
      </c>
      <c r="R1185" s="69" t="s">
        <v>96</v>
      </c>
      <c r="S1185" s="18"/>
    </row>
    <row r="1186" spans="1:207" ht="22.9" customHeight="1" x14ac:dyDescent="0.25">
      <c r="A1186" s="69" t="s">
        <v>1834</v>
      </c>
      <c r="B1186" s="45" t="s">
        <v>907</v>
      </c>
      <c r="C1186" s="72">
        <v>1965</v>
      </c>
      <c r="D1186" s="179" t="s">
        <v>232</v>
      </c>
      <c r="E1186" s="72" t="s">
        <v>20</v>
      </c>
      <c r="F1186" s="72">
        <v>2</v>
      </c>
      <c r="G1186" s="72">
        <v>2</v>
      </c>
      <c r="H1186" s="47">
        <v>497.4</v>
      </c>
      <c r="I1186" s="47">
        <v>48.8</v>
      </c>
      <c r="J1186" s="47">
        <v>377.7</v>
      </c>
      <c r="K1186" s="37">
        <f t="shared" si="221"/>
        <v>7211634.4800000004</v>
      </c>
      <c r="L1186" s="44">
        <v>0</v>
      </c>
      <c r="M1186" s="44">
        <v>0</v>
      </c>
      <c r="N1186" s="44">
        <v>0</v>
      </c>
      <c r="O1186" s="47">
        <f>'[1]Прод. прилож'!$C$484</f>
        <v>7211634.4800000004</v>
      </c>
      <c r="P1186" s="44">
        <f t="shared" si="222"/>
        <v>14498.662002412546</v>
      </c>
      <c r="Q1186" s="50">
        <v>9673</v>
      </c>
      <c r="R1186" s="69" t="s">
        <v>94</v>
      </c>
      <c r="S1186" s="18"/>
    </row>
    <row r="1187" spans="1:207" ht="22.9" customHeight="1" x14ac:dyDescent="0.25">
      <c r="A1187" s="69" t="s">
        <v>1835</v>
      </c>
      <c r="B1187" s="45" t="s">
        <v>908</v>
      </c>
      <c r="C1187" s="72">
        <v>1982</v>
      </c>
      <c r="D1187" s="179" t="s">
        <v>232</v>
      </c>
      <c r="E1187" s="72" t="s">
        <v>22</v>
      </c>
      <c r="F1187" s="72">
        <v>3</v>
      </c>
      <c r="G1187" s="72">
        <v>2</v>
      </c>
      <c r="H1187" s="47">
        <v>923.1</v>
      </c>
      <c r="I1187" s="47">
        <v>92.56</v>
      </c>
      <c r="J1187" s="47">
        <v>830.5</v>
      </c>
      <c r="K1187" s="37">
        <f t="shared" si="221"/>
        <v>3069000</v>
      </c>
      <c r="L1187" s="44">
        <v>0</v>
      </c>
      <c r="M1187" s="44">
        <v>0</v>
      </c>
      <c r="N1187" s="44">
        <v>0</v>
      </c>
      <c r="O1187" s="47">
        <f>'[1]Прод. прилож'!$C$485</f>
        <v>3069000</v>
      </c>
      <c r="P1187" s="44">
        <f t="shared" si="222"/>
        <v>3324.6668833279168</v>
      </c>
      <c r="Q1187" s="50">
        <v>9673</v>
      </c>
      <c r="R1187" s="69" t="s">
        <v>94</v>
      </c>
      <c r="S1187" s="18"/>
    </row>
    <row r="1188" spans="1:207" ht="22.9" customHeight="1" x14ac:dyDescent="0.25">
      <c r="A1188" s="69" t="s">
        <v>1836</v>
      </c>
      <c r="B1188" s="45" t="s">
        <v>909</v>
      </c>
      <c r="C1188" s="72">
        <v>1966</v>
      </c>
      <c r="D1188" s="179" t="s">
        <v>232</v>
      </c>
      <c r="E1188" s="72" t="s">
        <v>20</v>
      </c>
      <c r="F1188" s="72">
        <v>2</v>
      </c>
      <c r="G1188" s="72">
        <v>2</v>
      </c>
      <c r="H1188" s="47">
        <v>497.4</v>
      </c>
      <c r="I1188" s="47">
        <v>48.8</v>
      </c>
      <c r="J1188" s="47">
        <v>377.7</v>
      </c>
      <c r="K1188" s="37">
        <f t="shared" si="221"/>
        <v>7211634.4800000004</v>
      </c>
      <c r="L1188" s="44">
        <v>0</v>
      </c>
      <c r="M1188" s="44">
        <v>0</v>
      </c>
      <c r="N1188" s="44">
        <v>0</v>
      </c>
      <c r="O1188" s="47">
        <f>'[1]Прод. прилож'!$C$486</f>
        <v>7211634.4800000004</v>
      </c>
      <c r="P1188" s="44">
        <f t="shared" si="222"/>
        <v>14498.662002412546</v>
      </c>
      <c r="Q1188" s="50">
        <v>9673</v>
      </c>
      <c r="R1188" s="69" t="s">
        <v>94</v>
      </c>
      <c r="S1188" s="18"/>
    </row>
    <row r="1189" spans="1:207" s="15" customFormat="1" ht="34.9" customHeight="1" x14ac:dyDescent="0.25">
      <c r="A1189" s="224" t="s">
        <v>2647</v>
      </c>
      <c r="B1189" s="224"/>
      <c r="C1189" s="224"/>
      <c r="D1189" s="224"/>
      <c r="E1189" s="224"/>
      <c r="F1189" s="224"/>
      <c r="G1189" s="224"/>
      <c r="H1189" s="224"/>
      <c r="I1189" s="224"/>
      <c r="J1189" s="224"/>
      <c r="K1189" s="224"/>
      <c r="L1189" s="224"/>
      <c r="M1189" s="224"/>
      <c r="N1189" s="224"/>
      <c r="O1189" s="224"/>
      <c r="P1189" s="224"/>
      <c r="Q1189" s="224"/>
      <c r="R1189" s="224"/>
      <c r="S1189" s="57"/>
      <c r="T1189" s="16"/>
      <c r="U1189" s="16"/>
    </row>
    <row r="1190" spans="1:207" s="15" customFormat="1" ht="34.9" customHeight="1" x14ac:dyDescent="0.25">
      <c r="A1190" s="227" t="s">
        <v>975</v>
      </c>
      <c r="B1190" s="227"/>
      <c r="C1190" s="161" t="s">
        <v>21</v>
      </c>
      <c r="D1190" s="161" t="s">
        <v>21</v>
      </c>
      <c r="E1190" s="161" t="s">
        <v>21</v>
      </c>
      <c r="F1190" s="96" t="s">
        <v>21</v>
      </c>
      <c r="G1190" s="96" t="s">
        <v>21</v>
      </c>
      <c r="H1190" s="97">
        <f>SUM(H1191)</f>
        <v>427</v>
      </c>
      <c r="I1190" s="97">
        <f t="shared" ref="I1190:O1190" si="223">SUM(I1191)</f>
        <v>0</v>
      </c>
      <c r="J1190" s="97">
        <f t="shared" si="223"/>
        <v>377</v>
      </c>
      <c r="K1190" s="97">
        <f t="shared" si="223"/>
        <v>3332500</v>
      </c>
      <c r="L1190" s="97">
        <f t="shared" si="223"/>
        <v>0</v>
      </c>
      <c r="M1190" s="97">
        <f t="shared" si="223"/>
        <v>0</v>
      </c>
      <c r="N1190" s="97">
        <f t="shared" si="223"/>
        <v>0</v>
      </c>
      <c r="O1190" s="97">
        <f t="shared" si="223"/>
        <v>3332500</v>
      </c>
      <c r="P1190" s="97">
        <f>K1190/H1190</f>
        <v>7804.4496487119441</v>
      </c>
      <c r="Q1190" s="98" t="s">
        <v>21</v>
      </c>
      <c r="R1190" s="99" t="s">
        <v>21</v>
      </c>
      <c r="S1190" s="57"/>
      <c r="T1190" s="16"/>
      <c r="U1190" s="16"/>
    </row>
    <row r="1191" spans="1:207" s="15" customFormat="1" ht="22.9" customHeight="1" x14ac:dyDescent="0.25">
      <c r="A1191" s="69" t="s">
        <v>1837</v>
      </c>
      <c r="B1191" s="45" t="s">
        <v>976</v>
      </c>
      <c r="C1191" s="72">
        <v>1964</v>
      </c>
      <c r="D1191" s="179" t="s">
        <v>232</v>
      </c>
      <c r="E1191" s="72" t="s">
        <v>20</v>
      </c>
      <c r="F1191" s="72">
        <v>2</v>
      </c>
      <c r="G1191" s="72">
        <v>2</v>
      </c>
      <c r="H1191" s="47">
        <v>427</v>
      </c>
      <c r="I1191" s="47">
        <v>0</v>
      </c>
      <c r="J1191" s="47">
        <v>377</v>
      </c>
      <c r="K1191" s="37">
        <f>SUM(L1191:O1191)</f>
        <v>3332500</v>
      </c>
      <c r="L1191" s="44">
        <v>0</v>
      </c>
      <c r="M1191" s="44">
        <v>0</v>
      </c>
      <c r="N1191" s="44">
        <v>0</v>
      </c>
      <c r="O1191" s="47">
        <f>'[1]Прод. прилож'!$C$959</f>
        <v>3332500</v>
      </c>
      <c r="P1191" s="44">
        <f>K1191/H1191</f>
        <v>7804.4496487119441</v>
      </c>
      <c r="Q1191" s="50">
        <v>9673</v>
      </c>
      <c r="R1191" s="69" t="s">
        <v>95</v>
      </c>
      <c r="S1191" s="57"/>
      <c r="T1191" s="16"/>
      <c r="U1191" s="16"/>
    </row>
    <row r="1192" spans="1:207" ht="34.9" customHeight="1" x14ac:dyDescent="0.25">
      <c r="A1192" s="224" t="s">
        <v>2648</v>
      </c>
      <c r="B1192" s="224"/>
      <c r="C1192" s="224"/>
      <c r="D1192" s="224"/>
      <c r="E1192" s="224"/>
      <c r="F1192" s="224"/>
      <c r="G1192" s="224"/>
      <c r="H1192" s="224"/>
      <c r="I1192" s="224"/>
      <c r="J1192" s="224"/>
      <c r="K1192" s="224"/>
      <c r="L1192" s="224"/>
      <c r="M1192" s="224"/>
      <c r="N1192" s="224"/>
      <c r="O1192" s="224"/>
      <c r="P1192" s="224"/>
      <c r="Q1192" s="224"/>
      <c r="R1192" s="224"/>
    </row>
    <row r="1193" spans="1:207" ht="34.9" customHeight="1" x14ac:dyDescent="0.25">
      <c r="A1193" s="227" t="s">
        <v>56</v>
      </c>
      <c r="B1193" s="227"/>
      <c r="C1193" s="161" t="s">
        <v>21</v>
      </c>
      <c r="D1193" s="161" t="s">
        <v>21</v>
      </c>
      <c r="E1193" s="161" t="s">
        <v>21</v>
      </c>
      <c r="F1193" s="96" t="s">
        <v>21</v>
      </c>
      <c r="G1193" s="96" t="s">
        <v>21</v>
      </c>
      <c r="H1193" s="97">
        <f>SUM(H1196:H1205)</f>
        <v>4559.2</v>
      </c>
      <c r="I1193" s="97">
        <f t="shared" ref="I1193:O1193" si="224">SUM(I1196:I1205)</f>
        <v>915.1</v>
      </c>
      <c r="J1193" s="97">
        <f t="shared" si="224"/>
        <v>3367.7</v>
      </c>
      <c r="K1193" s="97">
        <f t="shared" si="224"/>
        <v>45130042.920000002</v>
      </c>
      <c r="L1193" s="97">
        <f t="shared" si="224"/>
        <v>0</v>
      </c>
      <c r="M1193" s="97">
        <f t="shared" si="224"/>
        <v>0</v>
      </c>
      <c r="N1193" s="97">
        <f t="shared" si="224"/>
        <v>0</v>
      </c>
      <c r="O1193" s="97">
        <f t="shared" si="224"/>
        <v>45130042.920000002</v>
      </c>
      <c r="P1193" s="34">
        <f t="shared" ref="P1193" si="225">K1193/H1193</f>
        <v>9898.6758466397623</v>
      </c>
      <c r="Q1193" s="98" t="s">
        <v>21</v>
      </c>
      <c r="R1193" s="99" t="s">
        <v>21</v>
      </c>
    </row>
    <row r="1194" spans="1:207" s="116" customFormat="1" ht="25.9" customHeight="1" x14ac:dyDescent="0.25">
      <c r="A1194" s="69" t="s">
        <v>1838</v>
      </c>
      <c r="B1194" s="45" t="s">
        <v>924</v>
      </c>
      <c r="C1194" s="72">
        <v>1960</v>
      </c>
      <c r="D1194" s="179" t="s">
        <v>232</v>
      </c>
      <c r="E1194" s="72" t="s">
        <v>20</v>
      </c>
      <c r="F1194" s="72">
        <v>2</v>
      </c>
      <c r="G1194" s="72">
        <v>2</v>
      </c>
      <c r="H1194" s="47">
        <v>406.2</v>
      </c>
      <c r="I1194" s="47"/>
      <c r="J1194" s="47">
        <v>278.10000000000002</v>
      </c>
      <c r="K1194" s="55">
        <f t="shared" ref="K1194:K1205" si="226">SUM(L1194:O1194)</f>
        <v>6516635.9000000004</v>
      </c>
      <c r="L1194" s="48">
        <v>0</v>
      </c>
      <c r="M1194" s="48">
        <v>0</v>
      </c>
      <c r="N1194" s="48">
        <v>0</v>
      </c>
      <c r="O1194" s="47">
        <f>'[1]Прод. прилож'!$C$961</f>
        <v>6516635.9000000004</v>
      </c>
      <c r="P1194" s="48">
        <f>K1194/H1194</f>
        <v>16042.924421467258</v>
      </c>
      <c r="Q1194" s="47">
        <v>9673</v>
      </c>
      <c r="R1194" s="69" t="s">
        <v>95</v>
      </c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  <c r="AQ1194" s="16"/>
      <c r="AR1194" s="16"/>
      <c r="AS1194" s="16"/>
      <c r="AT1194" s="16"/>
      <c r="AU1194" s="16"/>
      <c r="AV1194" s="16"/>
      <c r="AW1194" s="16"/>
      <c r="AX1194" s="16"/>
      <c r="AY1194" s="16"/>
      <c r="AZ1194" s="16"/>
      <c r="BA1194" s="16"/>
      <c r="BB1194" s="16"/>
      <c r="BC1194" s="16"/>
      <c r="BD1194" s="16"/>
      <c r="BE1194" s="16"/>
      <c r="BF1194" s="16"/>
      <c r="BG1194" s="16"/>
      <c r="BH1194" s="16"/>
      <c r="BI1194" s="16"/>
      <c r="BJ1194" s="16"/>
      <c r="BK1194" s="16"/>
      <c r="BL1194" s="16"/>
      <c r="BM1194" s="16"/>
      <c r="BN1194" s="16"/>
      <c r="BO1194" s="16"/>
      <c r="BP1194" s="16"/>
      <c r="BQ1194" s="16"/>
      <c r="BR1194" s="16"/>
      <c r="BS1194" s="16"/>
      <c r="BT1194" s="16"/>
      <c r="BU1194" s="16"/>
      <c r="BV1194" s="16"/>
      <c r="BW1194" s="16"/>
      <c r="BX1194" s="16"/>
      <c r="BY1194" s="16"/>
      <c r="BZ1194" s="16"/>
      <c r="CA1194" s="16"/>
      <c r="CB1194" s="16"/>
      <c r="CC1194" s="16"/>
      <c r="CD1194" s="16"/>
      <c r="CE1194" s="16"/>
      <c r="CF1194" s="16"/>
      <c r="CG1194" s="16"/>
      <c r="CH1194" s="16"/>
      <c r="CI1194" s="16"/>
      <c r="CJ1194" s="16"/>
      <c r="CK1194" s="16"/>
      <c r="CL1194" s="16"/>
      <c r="CM1194" s="16"/>
      <c r="CN1194" s="16"/>
      <c r="CO1194" s="16"/>
      <c r="CP1194" s="16"/>
      <c r="CQ1194" s="16"/>
      <c r="CR1194" s="16"/>
      <c r="CS1194" s="16"/>
      <c r="CT1194" s="16"/>
      <c r="CU1194" s="16"/>
      <c r="CV1194" s="16"/>
      <c r="CW1194" s="16"/>
      <c r="CX1194" s="16"/>
      <c r="CY1194" s="16"/>
      <c r="CZ1194" s="16"/>
      <c r="DA1194" s="16"/>
      <c r="DB1194" s="16"/>
      <c r="DC1194" s="16"/>
      <c r="DD1194" s="16"/>
      <c r="DE1194" s="16"/>
      <c r="DF1194" s="16"/>
      <c r="DG1194" s="16"/>
      <c r="DH1194" s="16"/>
      <c r="DI1194" s="16"/>
      <c r="DJ1194" s="16"/>
      <c r="DK1194" s="16"/>
      <c r="DL1194" s="16"/>
      <c r="DM1194" s="16"/>
      <c r="DN1194" s="16"/>
      <c r="DO1194" s="16"/>
      <c r="DP1194" s="16"/>
      <c r="DQ1194" s="16"/>
      <c r="DR1194" s="16"/>
      <c r="DS1194" s="16"/>
      <c r="DT1194" s="16"/>
      <c r="DU1194" s="16"/>
      <c r="DV1194" s="16"/>
      <c r="DW1194" s="16"/>
      <c r="DX1194" s="16"/>
      <c r="DY1194" s="16"/>
      <c r="DZ1194" s="16"/>
      <c r="EA1194" s="16"/>
      <c r="EB1194" s="16"/>
      <c r="EC1194" s="16"/>
      <c r="ED1194" s="16"/>
      <c r="EE1194" s="16"/>
      <c r="EF1194" s="16"/>
      <c r="EG1194" s="16"/>
      <c r="EH1194" s="16"/>
      <c r="EI1194" s="16"/>
      <c r="EJ1194" s="16"/>
      <c r="EK1194" s="16"/>
      <c r="EL1194" s="16"/>
      <c r="EM1194" s="16"/>
      <c r="EN1194" s="16"/>
      <c r="EO1194" s="16"/>
      <c r="EP1194" s="16"/>
      <c r="EQ1194" s="16"/>
      <c r="ER1194" s="16"/>
      <c r="ES1194" s="16"/>
      <c r="ET1194" s="16"/>
      <c r="EU1194" s="16"/>
      <c r="EV1194" s="16"/>
      <c r="EW1194" s="16"/>
      <c r="EX1194" s="16"/>
      <c r="EY1194" s="16"/>
      <c r="EZ1194" s="16"/>
      <c r="FA1194" s="16"/>
      <c r="FB1194" s="16"/>
      <c r="FC1194" s="16"/>
      <c r="FD1194" s="16"/>
      <c r="FE1194" s="16"/>
      <c r="FF1194" s="16"/>
      <c r="FG1194" s="16"/>
      <c r="FH1194" s="16"/>
      <c r="FI1194" s="16"/>
      <c r="FJ1194" s="16"/>
      <c r="FK1194" s="16"/>
      <c r="FL1194" s="16"/>
      <c r="FM1194" s="16"/>
      <c r="FN1194" s="16"/>
      <c r="FO1194" s="16"/>
      <c r="FP1194" s="16"/>
      <c r="FQ1194" s="16"/>
      <c r="FR1194" s="16"/>
      <c r="FS1194" s="16"/>
      <c r="FT1194" s="16"/>
      <c r="FU1194" s="16"/>
      <c r="FV1194" s="16"/>
      <c r="FW1194" s="16"/>
      <c r="FX1194" s="16"/>
      <c r="FY1194" s="16"/>
      <c r="FZ1194" s="16"/>
      <c r="GA1194" s="16"/>
      <c r="GB1194" s="16"/>
      <c r="GC1194" s="16"/>
      <c r="GD1194" s="16"/>
      <c r="GE1194" s="16"/>
      <c r="GF1194" s="16"/>
      <c r="GG1194" s="16"/>
      <c r="GH1194" s="16"/>
      <c r="GI1194" s="16"/>
      <c r="GJ1194" s="16"/>
      <c r="GK1194" s="16"/>
      <c r="GL1194" s="16"/>
      <c r="GM1194" s="16"/>
      <c r="GN1194" s="16"/>
      <c r="GO1194" s="16"/>
      <c r="GP1194" s="16"/>
      <c r="GQ1194" s="16"/>
      <c r="GR1194" s="16"/>
      <c r="GS1194" s="16"/>
      <c r="GT1194" s="16"/>
      <c r="GU1194" s="16"/>
      <c r="GV1194" s="16"/>
      <c r="GW1194" s="16"/>
      <c r="GX1194" s="16"/>
      <c r="GY1194" s="16"/>
    </row>
    <row r="1195" spans="1:207" s="116" customFormat="1" ht="34.9" customHeight="1" x14ac:dyDescent="0.25">
      <c r="A1195" s="69" t="s">
        <v>1839</v>
      </c>
      <c r="B1195" s="45" t="s">
        <v>2075</v>
      </c>
      <c r="C1195" s="203">
        <v>1950</v>
      </c>
      <c r="D1195" s="203" t="s">
        <v>232</v>
      </c>
      <c r="E1195" s="203" t="s">
        <v>20</v>
      </c>
      <c r="F1195" s="64">
        <v>2</v>
      </c>
      <c r="G1195" s="64">
        <v>1</v>
      </c>
      <c r="H1195" s="48">
        <v>225.3</v>
      </c>
      <c r="I1195" s="48">
        <v>61.4</v>
      </c>
      <c r="J1195" s="48">
        <v>163.9</v>
      </c>
      <c r="K1195" s="37">
        <f t="shared" si="226"/>
        <v>3086441.2</v>
      </c>
      <c r="L1195" s="48">
        <v>0</v>
      </c>
      <c r="M1195" s="48">
        <v>0</v>
      </c>
      <c r="N1195" s="48">
        <v>0</v>
      </c>
      <c r="O1195" s="44">
        <f>'[1]Прод. прилож'!$C$488</f>
        <v>3086441.2</v>
      </c>
      <c r="P1195" s="50">
        <f>K1195/[3]Прилож!H962</f>
        <v>13699.250776742121</v>
      </c>
      <c r="Q1195" s="37">
        <v>9673</v>
      </c>
      <c r="R1195" s="70" t="s">
        <v>94</v>
      </c>
      <c r="S1195" s="115"/>
      <c r="T1195" s="115"/>
      <c r="U1195" s="115"/>
    </row>
    <row r="1196" spans="1:207" s="15" customFormat="1" ht="25.9" customHeight="1" x14ac:dyDescent="0.25">
      <c r="A1196" s="69" t="s">
        <v>1840</v>
      </c>
      <c r="B1196" s="45" t="s">
        <v>921</v>
      </c>
      <c r="C1196" s="72">
        <v>1966</v>
      </c>
      <c r="D1196" s="179" t="s">
        <v>232</v>
      </c>
      <c r="E1196" s="72" t="s">
        <v>20</v>
      </c>
      <c r="F1196" s="72">
        <v>2</v>
      </c>
      <c r="G1196" s="72">
        <v>3</v>
      </c>
      <c r="H1196" s="47">
        <v>900</v>
      </c>
      <c r="I1196" s="47">
        <v>0</v>
      </c>
      <c r="J1196" s="47">
        <v>900</v>
      </c>
      <c r="K1196" s="55">
        <f t="shared" si="226"/>
        <v>3940900</v>
      </c>
      <c r="L1196" s="48">
        <v>0</v>
      </c>
      <c r="M1196" s="48">
        <v>0</v>
      </c>
      <c r="N1196" s="48">
        <v>0</v>
      </c>
      <c r="O1196" s="47">
        <f>'[1]Прод. прилож'!$C$1393</f>
        <v>3940900</v>
      </c>
      <c r="P1196" s="48">
        <f t="shared" ref="P1196:P1205" si="227">K1196/H1196</f>
        <v>4378.7777777777774</v>
      </c>
      <c r="Q1196" s="47">
        <v>9673</v>
      </c>
      <c r="R1196" s="69" t="s">
        <v>96</v>
      </c>
      <c r="S1196" s="57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  <c r="AQ1196" s="16"/>
      <c r="AR1196" s="16"/>
      <c r="AS1196" s="16"/>
      <c r="AT1196" s="16"/>
      <c r="AU1196" s="16"/>
      <c r="AV1196" s="16"/>
      <c r="AW1196" s="16"/>
      <c r="AX1196" s="16"/>
      <c r="AY1196" s="16"/>
      <c r="AZ1196" s="16"/>
      <c r="BA1196" s="16"/>
      <c r="BB1196" s="16"/>
      <c r="BC1196" s="16"/>
      <c r="BD1196" s="16"/>
      <c r="BE1196" s="16"/>
      <c r="BF1196" s="16"/>
      <c r="BG1196" s="16"/>
      <c r="BH1196" s="16"/>
      <c r="BI1196" s="16"/>
      <c r="BJ1196" s="16"/>
      <c r="BK1196" s="16"/>
      <c r="BL1196" s="16"/>
      <c r="BM1196" s="16"/>
      <c r="BN1196" s="16"/>
      <c r="BO1196" s="16"/>
      <c r="BP1196" s="16"/>
      <c r="BQ1196" s="16"/>
      <c r="BR1196" s="16"/>
      <c r="BS1196" s="16"/>
      <c r="BT1196" s="16"/>
      <c r="BU1196" s="16"/>
      <c r="BV1196" s="16"/>
      <c r="BW1196" s="16"/>
      <c r="BX1196" s="16"/>
      <c r="BY1196" s="16"/>
      <c r="BZ1196" s="16"/>
      <c r="CA1196" s="16"/>
      <c r="CB1196" s="16"/>
      <c r="CC1196" s="16"/>
      <c r="CD1196" s="16"/>
      <c r="CE1196" s="16"/>
      <c r="CF1196" s="16"/>
      <c r="CG1196" s="16"/>
      <c r="CH1196" s="16"/>
      <c r="CI1196" s="16"/>
      <c r="CJ1196" s="16"/>
      <c r="CK1196" s="16"/>
      <c r="CL1196" s="16"/>
      <c r="CM1196" s="16"/>
      <c r="CN1196" s="16"/>
      <c r="CO1196" s="16"/>
      <c r="CP1196" s="16"/>
      <c r="CQ1196" s="16"/>
      <c r="CR1196" s="16"/>
      <c r="CS1196" s="16"/>
      <c r="CT1196" s="16"/>
      <c r="CU1196" s="16"/>
      <c r="CV1196" s="16"/>
      <c r="CW1196" s="16"/>
      <c r="CX1196" s="16"/>
      <c r="CY1196" s="16"/>
      <c r="CZ1196" s="16"/>
      <c r="DA1196" s="16"/>
      <c r="DB1196" s="16"/>
      <c r="DC1196" s="16"/>
      <c r="DD1196" s="16"/>
      <c r="DE1196" s="16"/>
      <c r="DF1196" s="16"/>
      <c r="DG1196" s="16"/>
      <c r="DH1196" s="16"/>
      <c r="DI1196" s="16"/>
      <c r="DJ1196" s="16"/>
      <c r="DK1196" s="16"/>
      <c r="DL1196" s="16"/>
      <c r="DM1196" s="16"/>
      <c r="DN1196" s="16"/>
      <c r="DO1196" s="16"/>
      <c r="DP1196" s="16"/>
      <c r="DQ1196" s="16"/>
      <c r="DR1196" s="16"/>
      <c r="DS1196" s="16"/>
      <c r="DT1196" s="16"/>
      <c r="DU1196" s="16"/>
      <c r="DV1196" s="16"/>
      <c r="DW1196" s="16"/>
      <c r="DX1196" s="16"/>
      <c r="DY1196" s="16"/>
      <c r="DZ1196" s="16"/>
      <c r="EA1196" s="16"/>
      <c r="EB1196" s="16"/>
      <c r="EC1196" s="16"/>
      <c r="ED1196" s="16"/>
      <c r="EE1196" s="16"/>
      <c r="EF1196" s="16"/>
      <c r="EG1196" s="16"/>
      <c r="EH1196" s="16"/>
      <c r="EI1196" s="16"/>
      <c r="EJ1196" s="16"/>
      <c r="EK1196" s="16"/>
      <c r="EL1196" s="16"/>
      <c r="EM1196" s="16"/>
      <c r="EN1196" s="16"/>
      <c r="EO1196" s="16"/>
      <c r="EP1196" s="16"/>
      <c r="EQ1196" s="16"/>
      <c r="ER1196" s="16"/>
      <c r="ES1196" s="16"/>
      <c r="ET1196" s="16"/>
      <c r="EU1196" s="16"/>
      <c r="EV1196" s="16"/>
      <c r="EW1196" s="16"/>
      <c r="EX1196" s="16"/>
      <c r="EY1196" s="16"/>
      <c r="EZ1196" s="16"/>
      <c r="FA1196" s="16"/>
      <c r="FB1196" s="16"/>
      <c r="FC1196" s="16"/>
      <c r="FD1196" s="16"/>
      <c r="FE1196" s="16"/>
      <c r="FF1196" s="16"/>
      <c r="FG1196" s="16"/>
      <c r="FH1196" s="16"/>
      <c r="FI1196" s="16"/>
      <c r="FJ1196" s="16"/>
      <c r="FK1196" s="16"/>
      <c r="FL1196" s="16"/>
      <c r="FM1196" s="16"/>
      <c r="FN1196" s="16"/>
      <c r="FO1196" s="16"/>
      <c r="FP1196" s="16"/>
      <c r="FQ1196" s="16"/>
      <c r="FR1196" s="16"/>
      <c r="FS1196" s="16"/>
      <c r="FT1196" s="16"/>
      <c r="FU1196" s="16"/>
      <c r="FV1196" s="16"/>
      <c r="FW1196" s="16"/>
      <c r="FX1196" s="16"/>
      <c r="FY1196" s="16"/>
      <c r="FZ1196" s="16"/>
      <c r="GA1196" s="16"/>
      <c r="GB1196" s="16"/>
      <c r="GC1196" s="16"/>
      <c r="GD1196" s="16"/>
      <c r="GE1196" s="16"/>
      <c r="GF1196" s="16"/>
      <c r="GG1196" s="16"/>
      <c r="GH1196" s="16"/>
      <c r="GI1196" s="16"/>
      <c r="GJ1196" s="16"/>
      <c r="GK1196" s="16"/>
      <c r="GL1196" s="16"/>
      <c r="GM1196" s="16"/>
      <c r="GN1196" s="16"/>
      <c r="GO1196" s="16"/>
      <c r="GP1196" s="16"/>
      <c r="GQ1196" s="16"/>
      <c r="GR1196" s="16"/>
      <c r="GS1196" s="16"/>
      <c r="GT1196" s="16"/>
      <c r="GU1196" s="16"/>
      <c r="GV1196" s="16"/>
      <c r="GW1196" s="16"/>
      <c r="GX1196" s="16"/>
      <c r="GY1196" s="16"/>
    </row>
    <row r="1197" spans="1:207" s="15" customFormat="1" ht="25.9" customHeight="1" x14ac:dyDescent="0.25">
      <c r="A1197" s="69" t="s">
        <v>1924</v>
      </c>
      <c r="B1197" s="45" t="s">
        <v>922</v>
      </c>
      <c r="C1197" s="72">
        <v>1962</v>
      </c>
      <c r="D1197" s="179" t="s">
        <v>232</v>
      </c>
      <c r="E1197" s="72" t="s">
        <v>20</v>
      </c>
      <c r="F1197" s="72">
        <v>2</v>
      </c>
      <c r="G1197" s="72">
        <v>2</v>
      </c>
      <c r="H1197" s="47">
        <v>274.3</v>
      </c>
      <c r="I1197" s="47">
        <v>0</v>
      </c>
      <c r="J1197" s="47">
        <v>274.3</v>
      </c>
      <c r="K1197" s="55">
        <f t="shared" si="226"/>
        <v>1612577.5000000002</v>
      </c>
      <c r="L1197" s="48">
        <v>0</v>
      </c>
      <c r="M1197" s="48">
        <v>0</v>
      </c>
      <c r="N1197" s="48">
        <v>0</v>
      </c>
      <c r="O1197" s="47">
        <f>'[1]Прод. прилож'!$C$1394</f>
        <v>1612577.5000000002</v>
      </c>
      <c r="P1197" s="48">
        <f t="shared" si="227"/>
        <v>5878.8826102807152</v>
      </c>
      <c r="Q1197" s="47">
        <v>9673</v>
      </c>
      <c r="R1197" s="69" t="s">
        <v>96</v>
      </c>
      <c r="S1197" s="57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  <c r="AQ1197" s="16"/>
      <c r="AR1197" s="16"/>
      <c r="AS1197" s="16"/>
      <c r="AT1197" s="16"/>
      <c r="AU1197" s="16"/>
      <c r="AV1197" s="16"/>
      <c r="AW1197" s="16"/>
      <c r="AX1197" s="16"/>
      <c r="AY1197" s="16"/>
      <c r="AZ1197" s="16"/>
      <c r="BA1197" s="16"/>
      <c r="BB1197" s="16"/>
      <c r="BC1197" s="16"/>
      <c r="BD1197" s="16"/>
      <c r="BE1197" s="16"/>
      <c r="BF1197" s="16"/>
      <c r="BG1197" s="16"/>
      <c r="BH1197" s="16"/>
      <c r="BI1197" s="16"/>
      <c r="BJ1197" s="16"/>
      <c r="BK1197" s="16"/>
      <c r="BL1197" s="16"/>
      <c r="BM1197" s="16"/>
      <c r="BN1197" s="16"/>
      <c r="BO1197" s="16"/>
      <c r="BP1197" s="16"/>
      <c r="BQ1197" s="16"/>
      <c r="BR1197" s="16"/>
      <c r="BS1197" s="16"/>
      <c r="BT1197" s="16"/>
      <c r="BU1197" s="16"/>
      <c r="BV1197" s="16"/>
      <c r="BW1197" s="16"/>
      <c r="BX1197" s="16"/>
      <c r="BY1197" s="16"/>
      <c r="BZ1197" s="16"/>
      <c r="CA1197" s="16"/>
      <c r="CB1197" s="16"/>
      <c r="CC1197" s="16"/>
      <c r="CD1197" s="16"/>
      <c r="CE1197" s="16"/>
      <c r="CF1197" s="16"/>
      <c r="CG1197" s="16"/>
      <c r="CH1197" s="16"/>
      <c r="CI1197" s="16"/>
      <c r="CJ1197" s="16"/>
      <c r="CK1197" s="16"/>
      <c r="CL1197" s="16"/>
      <c r="CM1197" s="16"/>
      <c r="CN1197" s="16"/>
      <c r="CO1197" s="16"/>
      <c r="CP1197" s="16"/>
      <c r="CQ1197" s="16"/>
      <c r="CR1197" s="16"/>
      <c r="CS1197" s="16"/>
      <c r="CT1197" s="16"/>
      <c r="CU1197" s="16"/>
      <c r="CV1197" s="16"/>
      <c r="CW1197" s="16"/>
      <c r="CX1197" s="16"/>
      <c r="CY1197" s="16"/>
      <c r="CZ1197" s="16"/>
      <c r="DA1197" s="16"/>
      <c r="DB1197" s="16"/>
      <c r="DC1197" s="16"/>
      <c r="DD1197" s="16"/>
      <c r="DE1197" s="16"/>
      <c r="DF1197" s="16"/>
      <c r="DG1197" s="16"/>
      <c r="DH1197" s="16"/>
      <c r="DI1197" s="16"/>
      <c r="DJ1197" s="16"/>
      <c r="DK1197" s="16"/>
      <c r="DL1197" s="16"/>
      <c r="DM1197" s="16"/>
      <c r="DN1197" s="16"/>
      <c r="DO1197" s="16"/>
      <c r="DP1197" s="16"/>
      <c r="DQ1197" s="16"/>
      <c r="DR1197" s="16"/>
      <c r="DS1197" s="16"/>
      <c r="DT1197" s="16"/>
      <c r="DU1197" s="16"/>
      <c r="DV1197" s="16"/>
      <c r="DW1197" s="16"/>
      <c r="DX1197" s="16"/>
      <c r="DY1197" s="16"/>
      <c r="DZ1197" s="16"/>
      <c r="EA1197" s="16"/>
      <c r="EB1197" s="16"/>
      <c r="EC1197" s="16"/>
      <c r="ED1197" s="16"/>
      <c r="EE1197" s="16"/>
      <c r="EF1197" s="16"/>
      <c r="EG1197" s="16"/>
      <c r="EH1197" s="16"/>
      <c r="EI1197" s="16"/>
      <c r="EJ1197" s="16"/>
      <c r="EK1197" s="16"/>
      <c r="EL1197" s="16"/>
      <c r="EM1197" s="16"/>
      <c r="EN1197" s="16"/>
      <c r="EO1197" s="16"/>
      <c r="EP1197" s="16"/>
      <c r="EQ1197" s="16"/>
      <c r="ER1197" s="16"/>
      <c r="ES1197" s="16"/>
      <c r="ET1197" s="16"/>
      <c r="EU1197" s="16"/>
      <c r="EV1197" s="16"/>
      <c r="EW1197" s="16"/>
      <c r="EX1197" s="16"/>
      <c r="EY1197" s="16"/>
      <c r="EZ1197" s="16"/>
      <c r="FA1197" s="16"/>
      <c r="FB1197" s="16"/>
      <c r="FC1197" s="16"/>
      <c r="FD1197" s="16"/>
      <c r="FE1197" s="16"/>
      <c r="FF1197" s="16"/>
      <c r="FG1197" s="16"/>
      <c r="FH1197" s="16"/>
      <c r="FI1197" s="16"/>
      <c r="FJ1197" s="16"/>
      <c r="FK1197" s="16"/>
      <c r="FL1197" s="16"/>
      <c r="FM1197" s="16"/>
      <c r="FN1197" s="16"/>
      <c r="FO1197" s="16"/>
      <c r="FP1197" s="16"/>
      <c r="FQ1197" s="16"/>
      <c r="FR1197" s="16"/>
      <c r="FS1197" s="16"/>
      <c r="FT1197" s="16"/>
      <c r="FU1197" s="16"/>
      <c r="FV1197" s="16"/>
      <c r="FW1197" s="16"/>
      <c r="FX1197" s="16"/>
      <c r="FY1197" s="16"/>
      <c r="FZ1197" s="16"/>
      <c r="GA1197" s="16"/>
      <c r="GB1197" s="16"/>
      <c r="GC1197" s="16"/>
      <c r="GD1197" s="16"/>
      <c r="GE1197" s="16"/>
      <c r="GF1197" s="16"/>
      <c r="GG1197" s="16"/>
      <c r="GH1197" s="16"/>
      <c r="GI1197" s="16"/>
      <c r="GJ1197" s="16"/>
      <c r="GK1197" s="16"/>
      <c r="GL1197" s="16"/>
      <c r="GM1197" s="16"/>
      <c r="GN1197" s="16"/>
      <c r="GO1197" s="16"/>
      <c r="GP1197" s="16"/>
      <c r="GQ1197" s="16"/>
      <c r="GR1197" s="16"/>
      <c r="GS1197" s="16"/>
      <c r="GT1197" s="16"/>
      <c r="GU1197" s="16"/>
      <c r="GV1197" s="16"/>
      <c r="GW1197" s="16"/>
      <c r="GX1197" s="16"/>
      <c r="GY1197" s="16"/>
    </row>
    <row r="1198" spans="1:207" s="15" customFormat="1" ht="25.9" customHeight="1" x14ac:dyDescent="0.25">
      <c r="A1198" s="69" t="s">
        <v>1925</v>
      </c>
      <c r="B1198" s="45" t="s">
        <v>923</v>
      </c>
      <c r="C1198" s="72">
        <v>1961</v>
      </c>
      <c r="D1198" s="179" t="s">
        <v>232</v>
      </c>
      <c r="E1198" s="72" t="s">
        <v>20</v>
      </c>
      <c r="F1198" s="72">
        <v>2</v>
      </c>
      <c r="G1198" s="72">
        <v>2</v>
      </c>
      <c r="H1198" s="47">
        <v>379.9</v>
      </c>
      <c r="I1198" s="47">
        <v>0</v>
      </c>
      <c r="J1198" s="47">
        <v>379.9</v>
      </c>
      <c r="K1198" s="55">
        <f t="shared" si="226"/>
        <v>2027057.4999999998</v>
      </c>
      <c r="L1198" s="48">
        <v>0</v>
      </c>
      <c r="M1198" s="48">
        <v>0</v>
      </c>
      <c r="N1198" s="48">
        <v>0</v>
      </c>
      <c r="O1198" s="47">
        <f>'[1]Прод. прилож'!$C$1395</f>
        <v>2027057.4999999998</v>
      </c>
      <c r="P1198" s="48">
        <f t="shared" si="227"/>
        <v>5335.7659910502762</v>
      </c>
      <c r="Q1198" s="47">
        <v>9673</v>
      </c>
      <c r="R1198" s="69" t="s">
        <v>96</v>
      </c>
      <c r="S1198" s="57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  <c r="AQ1198" s="16"/>
      <c r="AR1198" s="16"/>
      <c r="AS1198" s="16"/>
      <c r="AT1198" s="16"/>
      <c r="AU1198" s="16"/>
      <c r="AV1198" s="16"/>
      <c r="AW1198" s="16"/>
      <c r="AX1198" s="16"/>
      <c r="AY1198" s="16"/>
      <c r="AZ1198" s="16"/>
      <c r="BA1198" s="16"/>
      <c r="BB1198" s="16"/>
      <c r="BC1198" s="16"/>
      <c r="BD1198" s="16"/>
      <c r="BE1198" s="16"/>
      <c r="BF1198" s="16"/>
      <c r="BG1198" s="16"/>
      <c r="BH1198" s="16"/>
      <c r="BI1198" s="16"/>
      <c r="BJ1198" s="16"/>
      <c r="BK1198" s="16"/>
      <c r="BL1198" s="16"/>
      <c r="BM1198" s="16"/>
      <c r="BN1198" s="16"/>
      <c r="BO1198" s="16"/>
      <c r="BP1198" s="16"/>
      <c r="BQ1198" s="16"/>
      <c r="BR1198" s="16"/>
      <c r="BS1198" s="16"/>
      <c r="BT1198" s="16"/>
      <c r="BU1198" s="16"/>
      <c r="BV1198" s="16"/>
      <c r="BW1198" s="16"/>
      <c r="BX1198" s="16"/>
      <c r="BY1198" s="16"/>
      <c r="BZ1198" s="16"/>
      <c r="CA1198" s="16"/>
      <c r="CB1198" s="16"/>
      <c r="CC1198" s="16"/>
      <c r="CD1198" s="16"/>
      <c r="CE1198" s="16"/>
      <c r="CF1198" s="16"/>
      <c r="CG1198" s="16"/>
      <c r="CH1198" s="16"/>
      <c r="CI1198" s="16"/>
      <c r="CJ1198" s="16"/>
      <c r="CK1198" s="16"/>
      <c r="CL1198" s="16"/>
      <c r="CM1198" s="16"/>
      <c r="CN1198" s="16"/>
      <c r="CO1198" s="16"/>
      <c r="CP1198" s="16"/>
      <c r="CQ1198" s="16"/>
      <c r="CR1198" s="16"/>
      <c r="CS1198" s="16"/>
      <c r="CT1198" s="16"/>
      <c r="CU1198" s="16"/>
      <c r="CV1198" s="16"/>
      <c r="CW1198" s="16"/>
      <c r="CX1198" s="16"/>
      <c r="CY1198" s="16"/>
      <c r="CZ1198" s="16"/>
      <c r="DA1198" s="16"/>
      <c r="DB1198" s="16"/>
      <c r="DC1198" s="16"/>
      <c r="DD1198" s="16"/>
      <c r="DE1198" s="16"/>
      <c r="DF1198" s="16"/>
      <c r="DG1198" s="16"/>
      <c r="DH1198" s="16"/>
      <c r="DI1198" s="16"/>
      <c r="DJ1198" s="16"/>
      <c r="DK1198" s="16"/>
      <c r="DL1198" s="16"/>
      <c r="DM1198" s="16"/>
      <c r="DN1198" s="16"/>
      <c r="DO1198" s="16"/>
      <c r="DP1198" s="16"/>
      <c r="DQ1198" s="16"/>
      <c r="DR1198" s="16"/>
      <c r="DS1198" s="16"/>
      <c r="DT1198" s="16"/>
      <c r="DU1198" s="16"/>
      <c r="DV1198" s="16"/>
      <c r="DW1198" s="16"/>
      <c r="DX1198" s="16"/>
      <c r="DY1198" s="16"/>
      <c r="DZ1198" s="16"/>
      <c r="EA1198" s="16"/>
      <c r="EB1198" s="16"/>
      <c r="EC1198" s="16"/>
      <c r="ED1198" s="16"/>
      <c r="EE1198" s="16"/>
      <c r="EF1198" s="16"/>
      <c r="EG1198" s="16"/>
      <c r="EH1198" s="16"/>
      <c r="EI1198" s="16"/>
      <c r="EJ1198" s="16"/>
      <c r="EK1198" s="16"/>
      <c r="EL1198" s="16"/>
      <c r="EM1198" s="16"/>
      <c r="EN1198" s="16"/>
      <c r="EO1198" s="16"/>
      <c r="EP1198" s="16"/>
      <c r="EQ1198" s="16"/>
      <c r="ER1198" s="16"/>
      <c r="ES1198" s="16"/>
      <c r="ET1198" s="16"/>
      <c r="EU1198" s="16"/>
      <c r="EV1198" s="16"/>
      <c r="EW1198" s="16"/>
      <c r="EX1198" s="16"/>
      <c r="EY1198" s="16"/>
      <c r="EZ1198" s="16"/>
      <c r="FA1198" s="16"/>
      <c r="FB1198" s="16"/>
      <c r="FC1198" s="16"/>
      <c r="FD1198" s="16"/>
      <c r="FE1198" s="16"/>
      <c r="FF1198" s="16"/>
      <c r="FG1198" s="16"/>
      <c r="FH1198" s="16"/>
      <c r="FI1198" s="16"/>
      <c r="FJ1198" s="16"/>
      <c r="FK1198" s="16"/>
      <c r="FL1198" s="16"/>
      <c r="FM1198" s="16"/>
      <c r="FN1198" s="16"/>
      <c r="FO1198" s="16"/>
      <c r="FP1198" s="16"/>
      <c r="FQ1198" s="16"/>
      <c r="FR1198" s="16"/>
      <c r="FS1198" s="16"/>
      <c r="FT1198" s="16"/>
      <c r="FU1198" s="16"/>
      <c r="FV1198" s="16"/>
      <c r="FW1198" s="16"/>
      <c r="FX1198" s="16"/>
      <c r="FY1198" s="16"/>
      <c r="FZ1198" s="16"/>
      <c r="GA1198" s="16"/>
      <c r="GB1198" s="16"/>
      <c r="GC1198" s="16"/>
      <c r="GD1198" s="16"/>
      <c r="GE1198" s="16"/>
      <c r="GF1198" s="16"/>
      <c r="GG1198" s="16"/>
      <c r="GH1198" s="16"/>
      <c r="GI1198" s="16"/>
      <c r="GJ1198" s="16"/>
      <c r="GK1198" s="16"/>
      <c r="GL1198" s="16"/>
      <c r="GM1198" s="16"/>
      <c r="GN1198" s="16"/>
      <c r="GO1198" s="16"/>
      <c r="GP1198" s="16"/>
      <c r="GQ1198" s="16"/>
      <c r="GR1198" s="16"/>
      <c r="GS1198" s="16"/>
      <c r="GT1198" s="16"/>
      <c r="GU1198" s="16"/>
      <c r="GV1198" s="16"/>
      <c r="GW1198" s="16"/>
      <c r="GX1198" s="16"/>
      <c r="GY1198" s="16"/>
    </row>
    <row r="1199" spans="1:207" s="16" customFormat="1" ht="25.9" customHeight="1" x14ac:dyDescent="0.25">
      <c r="A1199" s="69" t="s">
        <v>1926</v>
      </c>
      <c r="B1199" s="45" t="s">
        <v>2086</v>
      </c>
      <c r="C1199" s="179">
        <v>1966</v>
      </c>
      <c r="D1199" s="179" t="s">
        <v>232</v>
      </c>
      <c r="E1199" s="179" t="s">
        <v>20</v>
      </c>
      <c r="F1199" s="64">
        <v>2</v>
      </c>
      <c r="G1199" s="64">
        <v>2</v>
      </c>
      <c r="H1199" s="48">
        <v>478</v>
      </c>
      <c r="I1199" s="48">
        <v>158.1</v>
      </c>
      <c r="J1199" s="48">
        <v>259.5</v>
      </c>
      <c r="K1199" s="37">
        <f t="shared" si="226"/>
        <v>809254</v>
      </c>
      <c r="L1199" s="48">
        <v>0</v>
      </c>
      <c r="M1199" s="48">
        <v>0</v>
      </c>
      <c r="N1199" s="48">
        <v>0</v>
      </c>
      <c r="O1199" s="44">
        <f>'[1]Прод. прилож'!$C$489</f>
        <v>809254</v>
      </c>
      <c r="P1199" s="50">
        <f t="shared" si="227"/>
        <v>1693</v>
      </c>
      <c r="Q1199" s="37">
        <v>9673</v>
      </c>
      <c r="R1199" s="70" t="s">
        <v>94</v>
      </c>
      <c r="S1199" s="119"/>
      <c r="T1199" s="115"/>
      <c r="U1199" s="115"/>
      <c r="V1199" s="116"/>
      <c r="W1199" s="116"/>
      <c r="X1199" s="116"/>
      <c r="Y1199" s="116"/>
      <c r="Z1199" s="116"/>
      <c r="AA1199" s="116"/>
      <c r="AB1199" s="116"/>
      <c r="AC1199" s="116"/>
      <c r="AD1199" s="116"/>
      <c r="AE1199" s="116"/>
      <c r="AF1199" s="116"/>
      <c r="AG1199" s="116"/>
      <c r="AH1199" s="116"/>
      <c r="AI1199" s="116"/>
      <c r="AJ1199" s="116"/>
      <c r="AK1199" s="116"/>
      <c r="AL1199" s="116"/>
      <c r="AM1199" s="116"/>
      <c r="AN1199" s="116"/>
      <c r="AO1199" s="116"/>
      <c r="AP1199" s="116"/>
      <c r="AQ1199" s="116"/>
      <c r="AR1199" s="116"/>
      <c r="AS1199" s="116"/>
      <c r="AT1199" s="116"/>
      <c r="AU1199" s="116"/>
      <c r="AV1199" s="116"/>
      <c r="AW1199" s="116"/>
      <c r="AX1199" s="116"/>
      <c r="AY1199" s="116"/>
      <c r="AZ1199" s="116"/>
      <c r="BA1199" s="116"/>
      <c r="BB1199" s="116"/>
      <c r="BC1199" s="116"/>
      <c r="BD1199" s="116"/>
      <c r="BE1199" s="116"/>
      <c r="BF1199" s="116"/>
      <c r="BG1199" s="116"/>
      <c r="BH1199" s="116"/>
      <c r="BI1199" s="116"/>
      <c r="BJ1199" s="116"/>
      <c r="BK1199" s="116"/>
      <c r="BL1199" s="116"/>
      <c r="BM1199" s="116"/>
      <c r="BN1199" s="116"/>
      <c r="BO1199" s="116"/>
      <c r="BP1199" s="116"/>
      <c r="BQ1199" s="116"/>
      <c r="BR1199" s="116"/>
      <c r="BS1199" s="116"/>
      <c r="BT1199" s="116"/>
      <c r="BU1199" s="116"/>
      <c r="BV1199" s="116"/>
      <c r="BW1199" s="116"/>
      <c r="BX1199" s="116"/>
      <c r="BY1199" s="116"/>
      <c r="BZ1199" s="116"/>
      <c r="CA1199" s="116"/>
      <c r="CB1199" s="116"/>
      <c r="CC1199" s="116"/>
      <c r="CD1199" s="116"/>
      <c r="CE1199" s="116"/>
      <c r="CF1199" s="116"/>
      <c r="CG1199" s="116"/>
      <c r="CH1199" s="116"/>
      <c r="CI1199" s="116"/>
      <c r="CJ1199" s="116"/>
      <c r="CK1199" s="116"/>
      <c r="CL1199" s="116"/>
      <c r="CM1199" s="116"/>
      <c r="CN1199" s="116"/>
      <c r="CO1199" s="116"/>
      <c r="CP1199" s="116"/>
      <c r="CQ1199" s="116"/>
      <c r="CR1199" s="116"/>
      <c r="CS1199" s="116"/>
      <c r="CT1199" s="116"/>
      <c r="CU1199" s="116"/>
      <c r="CV1199" s="116"/>
      <c r="CW1199" s="116"/>
      <c r="CX1199" s="116"/>
      <c r="CY1199" s="116"/>
      <c r="CZ1199" s="116"/>
      <c r="DA1199" s="116"/>
      <c r="DB1199" s="116"/>
      <c r="DC1199" s="116"/>
      <c r="DD1199" s="116"/>
      <c r="DE1199" s="116"/>
      <c r="DF1199" s="116"/>
      <c r="DG1199" s="116"/>
      <c r="DH1199" s="116"/>
      <c r="DI1199" s="116"/>
      <c r="DJ1199" s="116"/>
      <c r="DK1199" s="116"/>
      <c r="DL1199" s="116"/>
      <c r="DM1199" s="116"/>
      <c r="DN1199" s="116"/>
      <c r="DO1199" s="116"/>
      <c r="DP1199" s="116"/>
      <c r="DQ1199" s="116"/>
      <c r="DR1199" s="116"/>
      <c r="DS1199" s="116"/>
      <c r="DT1199" s="116"/>
      <c r="DU1199" s="116"/>
      <c r="DV1199" s="116"/>
      <c r="DW1199" s="116"/>
      <c r="DX1199" s="116"/>
      <c r="DY1199" s="116"/>
      <c r="DZ1199" s="116"/>
      <c r="EA1199" s="116"/>
      <c r="EB1199" s="116"/>
      <c r="EC1199" s="116"/>
      <c r="ED1199" s="116"/>
      <c r="EE1199" s="116"/>
      <c r="EF1199" s="116"/>
      <c r="EG1199" s="116"/>
      <c r="EH1199" s="116"/>
      <c r="EI1199" s="116"/>
      <c r="EJ1199" s="116"/>
      <c r="EK1199" s="116"/>
      <c r="EL1199" s="116"/>
      <c r="EM1199" s="116"/>
      <c r="EN1199" s="116"/>
      <c r="EO1199" s="116"/>
      <c r="EP1199" s="116"/>
      <c r="EQ1199" s="116"/>
      <c r="ER1199" s="116"/>
      <c r="ES1199" s="116"/>
      <c r="ET1199" s="116"/>
      <c r="EU1199" s="116"/>
      <c r="EV1199" s="116"/>
      <c r="EW1199" s="116"/>
      <c r="EX1199" s="116"/>
      <c r="EY1199" s="116"/>
      <c r="EZ1199" s="116"/>
      <c r="FA1199" s="116"/>
      <c r="FB1199" s="116"/>
      <c r="FC1199" s="116"/>
      <c r="FD1199" s="116"/>
      <c r="FE1199" s="116"/>
      <c r="FF1199" s="116"/>
      <c r="FG1199" s="116"/>
      <c r="FH1199" s="116"/>
      <c r="FI1199" s="116"/>
      <c r="FJ1199" s="116"/>
      <c r="FK1199" s="116"/>
      <c r="FL1199" s="116"/>
      <c r="FM1199" s="116"/>
      <c r="FN1199" s="116"/>
      <c r="FO1199" s="116"/>
      <c r="FP1199" s="116"/>
      <c r="FQ1199" s="116"/>
      <c r="FR1199" s="116"/>
      <c r="FS1199" s="116"/>
      <c r="FT1199" s="116"/>
      <c r="FU1199" s="116"/>
      <c r="FV1199" s="116"/>
      <c r="FW1199" s="116"/>
      <c r="FX1199" s="116"/>
      <c r="FY1199" s="116"/>
      <c r="FZ1199" s="116"/>
      <c r="GA1199" s="116"/>
      <c r="GB1199" s="116"/>
      <c r="GC1199" s="116"/>
      <c r="GD1199" s="116"/>
      <c r="GE1199" s="116"/>
      <c r="GF1199" s="116"/>
      <c r="GG1199" s="116"/>
      <c r="GH1199" s="116"/>
      <c r="GI1199" s="116"/>
      <c r="GJ1199" s="116"/>
      <c r="GK1199" s="116"/>
      <c r="GL1199" s="116"/>
      <c r="GM1199" s="116"/>
      <c r="GN1199" s="116"/>
      <c r="GO1199" s="116"/>
      <c r="GP1199" s="116"/>
      <c r="GQ1199" s="116"/>
      <c r="GR1199" s="116"/>
      <c r="GS1199" s="116"/>
      <c r="GT1199" s="116"/>
      <c r="GU1199" s="116"/>
      <c r="GV1199" s="116"/>
      <c r="GW1199" s="116"/>
      <c r="GX1199" s="116"/>
      <c r="GY1199" s="116"/>
    </row>
    <row r="1200" spans="1:207" s="16" customFormat="1" ht="25.9" customHeight="1" x14ac:dyDescent="0.25">
      <c r="A1200" s="69" t="s">
        <v>1927</v>
      </c>
      <c r="B1200" s="45" t="s">
        <v>915</v>
      </c>
      <c r="C1200" s="72">
        <v>1965</v>
      </c>
      <c r="D1200" s="179" t="s">
        <v>232</v>
      </c>
      <c r="E1200" s="72" t="s">
        <v>20</v>
      </c>
      <c r="F1200" s="72">
        <v>2</v>
      </c>
      <c r="G1200" s="72">
        <v>2</v>
      </c>
      <c r="H1200" s="47">
        <v>385</v>
      </c>
      <c r="I1200" s="47">
        <v>126</v>
      </c>
      <c r="J1200" s="47">
        <v>259</v>
      </c>
      <c r="K1200" s="55">
        <f t="shared" si="226"/>
        <v>5174082.5</v>
      </c>
      <c r="L1200" s="48">
        <v>0</v>
      </c>
      <c r="M1200" s="48">
        <v>0</v>
      </c>
      <c r="N1200" s="48">
        <v>0</v>
      </c>
      <c r="O1200" s="47">
        <f>'[1]Прод. прилож'!$C$1396</f>
        <v>5174082.5</v>
      </c>
      <c r="P1200" s="48">
        <f t="shared" si="227"/>
        <v>13439.175324675325</v>
      </c>
      <c r="Q1200" s="47">
        <v>9673</v>
      </c>
      <c r="R1200" s="69" t="s">
        <v>96</v>
      </c>
      <c r="S1200" s="6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 s="15"/>
      <c r="AV1200" s="15"/>
      <c r="AW1200" s="15"/>
      <c r="AX1200" s="15"/>
      <c r="AY1200" s="15"/>
      <c r="AZ1200" s="15"/>
      <c r="BA1200" s="15"/>
      <c r="BB1200" s="15"/>
      <c r="BC1200" s="15"/>
      <c r="BD1200" s="15"/>
      <c r="BE1200" s="15"/>
      <c r="BF1200" s="15"/>
      <c r="BG1200" s="15"/>
      <c r="BH1200" s="15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5"/>
      <c r="CY1200" s="15"/>
      <c r="CZ1200" s="15"/>
      <c r="DA1200" s="15"/>
      <c r="DB1200" s="15"/>
      <c r="DC1200" s="15"/>
      <c r="DD1200" s="15"/>
      <c r="DE1200" s="15"/>
      <c r="DF1200" s="15"/>
      <c r="DG1200" s="15"/>
      <c r="DH1200" s="15"/>
      <c r="DI1200" s="15"/>
      <c r="DJ1200" s="15"/>
      <c r="DK1200" s="15"/>
      <c r="DL1200" s="15"/>
      <c r="DM1200" s="15"/>
      <c r="DN1200" s="15"/>
      <c r="DO1200" s="15"/>
      <c r="DP1200" s="15"/>
      <c r="DQ1200" s="15"/>
      <c r="DR1200" s="15"/>
      <c r="DS1200" s="15"/>
      <c r="DT1200" s="15"/>
      <c r="DU1200" s="15"/>
      <c r="DV1200" s="15"/>
      <c r="DW1200" s="15"/>
      <c r="DX1200" s="15"/>
      <c r="DY1200" s="15"/>
      <c r="DZ1200" s="15"/>
      <c r="EA1200" s="15"/>
      <c r="EB1200" s="15"/>
      <c r="EC1200" s="15"/>
      <c r="ED1200" s="15"/>
      <c r="EE1200" s="15"/>
      <c r="EF1200" s="15"/>
      <c r="EG1200" s="15"/>
      <c r="EH1200" s="15"/>
      <c r="EI1200" s="15"/>
      <c r="EJ1200" s="15"/>
      <c r="EK1200" s="15"/>
      <c r="EL1200" s="15"/>
      <c r="EM1200" s="15"/>
      <c r="EN1200" s="15"/>
      <c r="EO1200" s="15"/>
      <c r="EP1200" s="15"/>
      <c r="EQ1200" s="15"/>
      <c r="ER1200" s="15"/>
      <c r="ES1200" s="15"/>
      <c r="ET1200" s="15"/>
      <c r="EU1200" s="15"/>
      <c r="EV1200" s="15"/>
      <c r="EW1200" s="15"/>
      <c r="EX1200" s="15"/>
      <c r="EY1200" s="15"/>
      <c r="EZ1200" s="15"/>
      <c r="FA1200" s="15"/>
      <c r="FB1200" s="15"/>
      <c r="FC1200" s="15"/>
      <c r="FD1200" s="15"/>
      <c r="FE1200" s="15"/>
      <c r="FF1200" s="15"/>
      <c r="FG1200" s="15"/>
      <c r="FH1200" s="15"/>
      <c r="FI1200" s="15"/>
      <c r="FJ1200" s="15"/>
      <c r="FK1200" s="15"/>
      <c r="FL1200" s="15"/>
      <c r="FM1200" s="15"/>
      <c r="FN1200" s="15"/>
      <c r="FO1200" s="15"/>
      <c r="FP1200" s="15"/>
      <c r="FQ1200" s="15"/>
      <c r="FR1200" s="15"/>
      <c r="FS1200" s="15"/>
      <c r="FT1200" s="15"/>
      <c r="FU1200" s="15"/>
      <c r="FV1200" s="15"/>
      <c r="FW1200" s="15"/>
      <c r="FX1200" s="15"/>
      <c r="FY1200" s="15"/>
      <c r="FZ1200" s="15"/>
      <c r="GA1200" s="15"/>
      <c r="GB1200" s="15"/>
      <c r="GC1200" s="15"/>
      <c r="GD1200" s="15"/>
      <c r="GE1200" s="15"/>
      <c r="GF1200" s="15"/>
      <c r="GG1200" s="15"/>
      <c r="GH1200" s="15"/>
      <c r="GI1200" s="15"/>
      <c r="GJ1200" s="15"/>
      <c r="GK1200" s="15"/>
      <c r="GL1200" s="15"/>
      <c r="GM1200" s="15"/>
      <c r="GN1200" s="15"/>
      <c r="GO1200" s="15"/>
      <c r="GP1200" s="15"/>
      <c r="GQ1200" s="15"/>
      <c r="GR1200" s="15"/>
      <c r="GS1200" s="15"/>
      <c r="GT1200" s="15"/>
      <c r="GU1200" s="15"/>
      <c r="GV1200" s="15"/>
      <c r="GW1200" s="15"/>
      <c r="GX1200" s="15"/>
      <c r="GY1200" s="15"/>
    </row>
    <row r="1201" spans="1:207" s="16" customFormat="1" ht="25.9" customHeight="1" x14ac:dyDescent="0.25">
      <c r="A1201" s="69" t="s">
        <v>1928</v>
      </c>
      <c r="B1201" s="45" t="s">
        <v>916</v>
      </c>
      <c r="C1201" s="72">
        <v>1964</v>
      </c>
      <c r="D1201" s="179" t="s">
        <v>232</v>
      </c>
      <c r="E1201" s="72" t="s">
        <v>20</v>
      </c>
      <c r="F1201" s="72">
        <v>2</v>
      </c>
      <c r="G1201" s="72">
        <v>2</v>
      </c>
      <c r="H1201" s="47">
        <v>382</v>
      </c>
      <c r="I1201" s="47">
        <v>123</v>
      </c>
      <c r="J1201" s="47">
        <v>259</v>
      </c>
      <c r="K1201" s="55">
        <f t="shared" si="226"/>
        <v>5174082.5</v>
      </c>
      <c r="L1201" s="48">
        <v>0</v>
      </c>
      <c r="M1201" s="48">
        <v>0</v>
      </c>
      <c r="N1201" s="48">
        <v>0</v>
      </c>
      <c r="O1201" s="47">
        <f>'[1]Прод. прилож'!$C$1397</f>
        <v>5174082.5</v>
      </c>
      <c r="P1201" s="48">
        <f t="shared" si="227"/>
        <v>13544.718586387435</v>
      </c>
      <c r="Q1201" s="47">
        <v>9673</v>
      </c>
      <c r="R1201" s="69" t="s">
        <v>96</v>
      </c>
      <c r="S1201" s="6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 s="15"/>
      <c r="AV1201" s="15"/>
      <c r="AW1201" s="15"/>
      <c r="AX1201" s="15"/>
      <c r="AY1201" s="15"/>
      <c r="AZ1201" s="15"/>
      <c r="BA1201" s="15"/>
      <c r="BB1201" s="15"/>
      <c r="BC1201" s="15"/>
      <c r="BD1201" s="15"/>
      <c r="BE1201" s="15"/>
      <c r="BF1201" s="15"/>
      <c r="BG1201" s="15"/>
      <c r="BH1201" s="15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5"/>
      <c r="CW1201" s="15"/>
      <c r="CX1201" s="15"/>
      <c r="CY1201" s="15"/>
      <c r="CZ1201" s="15"/>
      <c r="DA1201" s="15"/>
      <c r="DB1201" s="15"/>
      <c r="DC1201" s="15"/>
      <c r="DD1201" s="15"/>
      <c r="DE1201" s="15"/>
      <c r="DF1201" s="15"/>
      <c r="DG1201" s="15"/>
      <c r="DH1201" s="15"/>
      <c r="DI1201" s="15"/>
      <c r="DJ1201" s="15"/>
      <c r="DK1201" s="15"/>
      <c r="DL1201" s="15"/>
      <c r="DM1201" s="15"/>
      <c r="DN1201" s="15"/>
      <c r="DO1201" s="15"/>
      <c r="DP1201" s="15"/>
      <c r="DQ1201" s="15"/>
      <c r="DR1201" s="15"/>
      <c r="DS1201" s="15"/>
      <c r="DT1201" s="15"/>
      <c r="DU1201" s="15"/>
      <c r="DV1201" s="15"/>
      <c r="DW1201" s="15"/>
      <c r="DX1201" s="15"/>
      <c r="DY1201" s="15"/>
      <c r="DZ1201" s="15"/>
      <c r="EA1201" s="15"/>
      <c r="EB1201" s="15"/>
      <c r="EC1201" s="15"/>
      <c r="ED1201" s="15"/>
      <c r="EE1201" s="15"/>
      <c r="EF1201" s="15"/>
      <c r="EG1201" s="15"/>
      <c r="EH1201" s="15"/>
      <c r="EI1201" s="15"/>
      <c r="EJ1201" s="15"/>
      <c r="EK1201" s="15"/>
      <c r="EL1201" s="15"/>
      <c r="EM1201" s="15"/>
      <c r="EN1201" s="15"/>
      <c r="EO1201" s="15"/>
      <c r="EP1201" s="15"/>
      <c r="EQ1201" s="15"/>
      <c r="ER1201" s="15"/>
      <c r="ES1201" s="15"/>
      <c r="ET1201" s="15"/>
      <c r="EU1201" s="15"/>
      <c r="EV1201" s="15"/>
      <c r="EW1201" s="15"/>
      <c r="EX1201" s="15"/>
      <c r="EY1201" s="15"/>
      <c r="EZ1201" s="15"/>
      <c r="FA1201" s="15"/>
      <c r="FB1201" s="15"/>
      <c r="FC1201" s="15"/>
      <c r="FD1201" s="15"/>
      <c r="FE1201" s="15"/>
      <c r="FF1201" s="15"/>
      <c r="FG1201" s="15"/>
      <c r="FH1201" s="15"/>
      <c r="FI1201" s="15"/>
      <c r="FJ1201" s="15"/>
      <c r="FK1201" s="15"/>
      <c r="FL1201" s="15"/>
      <c r="FM1201" s="15"/>
      <c r="FN1201" s="15"/>
      <c r="FO1201" s="15"/>
      <c r="FP1201" s="15"/>
      <c r="FQ1201" s="15"/>
      <c r="FR1201" s="15"/>
      <c r="FS1201" s="15"/>
      <c r="FT1201" s="15"/>
      <c r="FU1201" s="15"/>
      <c r="FV1201" s="15"/>
      <c r="FW1201" s="15"/>
      <c r="FX1201" s="15"/>
      <c r="FY1201" s="15"/>
      <c r="FZ1201" s="15"/>
      <c r="GA1201" s="15"/>
      <c r="GB1201" s="15"/>
      <c r="GC1201" s="15"/>
      <c r="GD1201" s="15"/>
      <c r="GE1201" s="15"/>
      <c r="GF1201" s="15"/>
      <c r="GG1201" s="15"/>
      <c r="GH1201" s="15"/>
      <c r="GI1201" s="15"/>
      <c r="GJ1201" s="15"/>
      <c r="GK1201" s="15"/>
      <c r="GL1201" s="15"/>
      <c r="GM1201" s="15"/>
      <c r="GN1201" s="15"/>
      <c r="GO1201" s="15"/>
      <c r="GP1201" s="15"/>
      <c r="GQ1201" s="15"/>
      <c r="GR1201" s="15"/>
      <c r="GS1201" s="15"/>
      <c r="GT1201" s="15"/>
      <c r="GU1201" s="15"/>
      <c r="GV1201" s="15"/>
      <c r="GW1201" s="15"/>
      <c r="GX1201" s="15"/>
      <c r="GY1201" s="15"/>
    </row>
    <row r="1202" spans="1:207" s="16" customFormat="1" ht="25.9" customHeight="1" x14ac:dyDescent="0.25">
      <c r="A1202" s="69" t="s">
        <v>1929</v>
      </c>
      <c r="B1202" s="45" t="s">
        <v>917</v>
      </c>
      <c r="C1202" s="72">
        <v>1963</v>
      </c>
      <c r="D1202" s="179" t="s">
        <v>232</v>
      </c>
      <c r="E1202" s="72" t="s">
        <v>20</v>
      </c>
      <c r="F1202" s="72">
        <v>2</v>
      </c>
      <c r="G1202" s="72">
        <v>2</v>
      </c>
      <c r="H1202" s="47">
        <v>386</v>
      </c>
      <c r="I1202" s="47">
        <v>127</v>
      </c>
      <c r="J1202" s="47">
        <v>259</v>
      </c>
      <c r="K1202" s="55">
        <f t="shared" si="226"/>
        <v>6142549</v>
      </c>
      <c r="L1202" s="48">
        <v>0</v>
      </c>
      <c r="M1202" s="48">
        <v>0</v>
      </c>
      <c r="N1202" s="48">
        <v>0</v>
      </c>
      <c r="O1202" s="47">
        <f>'[1]Прод. прилож'!$C$962</f>
        <v>6142549</v>
      </c>
      <c r="P1202" s="48">
        <f t="shared" si="227"/>
        <v>15913.339378238343</v>
      </c>
      <c r="Q1202" s="47">
        <v>9673</v>
      </c>
      <c r="R1202" s="69" t="s">
        <v>95</v>
      </c>
      <c r="S1202" s="6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 s="15"/>
      <c r="AV1202" s="15"/>
      <c r="AW1202" s="15"/>
      <c r="AX1202" s="15"/>
      <c r="AY1202" s="15"/>
      <c r="AZ1202" s="15"/>
      <c r="BA1202" s="15"/>
      <c r="BB1202" s="15"/>
      <c r="BC1202" s="15"/>
      <c r="BD1202" s="15"/>
      <c r="BE1202" s="15"/>
      <c r="BF1202" s="15"/>
      <c r="BG1202" s="15"/>
      <c r="BH1202" s="15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5"/>
      <c r="CU1202" s="15"/>
      <c r="CV1202" s="15"/>
      <c r="CW1202" s="15"/>
      <c r="CX1202" s="15"/>
      <c r="CY1202" s="15"/>
      <c r="CZ1202" s="15"/>
      <c r="DA1202" s="15"/>
      <c r="DB1202" s="15"/>
      <c r="DC1202" s="15"/>
      <c r="DD1202" s="15"/>
      <c r="DE1202" s="15"/>
      <c r="DF1202" s="15"/>
      <c r="DG1202" s="15"/>
      <c r="DH1202" s="15"/>
      <c r="DI1202" s="15"/>
      <c r="DJ1202" s="15"/>
      <c r="DK1202" s="15"/>
      <c r="DL1202" s="15"/>
      <c r="DM1202" s="15"/>
      <c r="DN1202" s="15"/>
      <c r="DO1202" s="15"/>
      <c r="DP1202" s="15"/>
      <c r="DQ1202" s="15"/>
      <c r="DR1202" s="15"/>
      <c r="DS1202" s="15"/>
      <c r="DT1202" s="15"/>
      <c r="DU1202" s="15"/>
      <c r="DV1202" s="15"/>
      <c r="DW1202" s="15"/>
      <c r="DX1202" s="15"/>
      <c r="DY1202" s="15"/>
      <c r="DZ1202" s="15"/>
      <c r="EA1202" s="15"/>
      <c r="EB1202" s="15"/>
      <c r="EC1202" s="15"/>
      <c r="ED1202" s="15"/>
      <c r="EE1202" s="15"/>
      <c r="EF1202" s="15"/>
      <c r="EG1202" s="15"/>
      <c r="EH1202" s="15"/>
      <c r="EI1202" s="15"/>
      <c r="EJ1202" s="15"/>
      <c r="EK1202" s="15"/>
      <c r="EL1202" s="15"/>
      <c r="EM1202" s="15"/>
      <c r="EN1202" s="15"/>
      <c r="EO1202" s="15"/>
      <c r="EP1202" s="15"/>
      <c r="EQ1202" s="15"/>
      <c r="ER1202" s="15"/>
      <c r="ES1202" s="15"/>
      <c r="ET1202" s="15"/>
      <c r="EU1202" s="15"/>
      <c r="EV1202" s="15"/>
      <c r="EW1202" s="15"/>
      <c r="EX1202" s="15"/>
      <c r="EY1202" s="15"/>
      <c r="EZ1202" s="15"/>
      <c r="FA1202" s="15"/>
      <c r="FB1202" s="15"/>
      <c r="FC1202" s="15"/>
      <c r="FD1202" s="15"/>
      <c r="FE1202" s="15"/>
      <c r="FF1202" s="15"/>
      <c r="FG1202" s="15"/>
      <c r="FH1202" s="15"/>
      <c r="FI1202" s="15"/>
      <c r="FJ1202" s="15"/>
      <c r="FK1202" s="15"/>
      <c r="FL1202" s="15"/>
      <c r="FM1202" s="15"/>
      <c r="FN1202" s="15"/>
      <c r="FO1202" s="15"/>
      <c r="FP1202" s="15"/>
      <c r="FQ1202" s="15"/>
      <c r="FR1202" s="15"/>
      <c r="FS1202" s="15"/>
      <c r="FT1202" s="15"/>
      <c r="FU1202" s="15"/>
      <c r="FV1202" s="15"/>
      <c r="FW1202" s="15"/>
      <c r="FX1202" s="15"/>
      <c r="FY1202" s="15"/>
      <c r="FZ1202" s="15"/>
      <c r="GA1202" s="15"/>
      <c r="GB1202" s="15"/>
      <c r="GC1202" s="15"/>
      <c r="GD1202" s="15"/>
      <c r="GE1202" s="15"/>
      <c r="GF1202" s="15"/>
      <c r="GG1202" s="15"/>
      <c r="GH1202" s="15"/>
      <c r="GI1202" s="15"/>
      <c r="GJ1202" s="15"/>
      <c r="GK1202" s="15"/>
      <c r="GL1202" s="15"/>
      <c r="GM1202" s="15"/>
      <c r="GN1202" s="15"/>
      <c r="GO1202" s="15"/>
      <c r="GP1202" s="15"/>
      <c r="GQ1202" s="15"/>
      <c r="GR1202" s="15"/>
      <c r="GS1202" s="15"/>
      <c r="GT1202" s="15"/>
      <c r="GU1202" s="15"/>
      <c r="GV1202" s="15"/>
      <c r="GW1202" s="15"/>
      <c r="GX1202" s="15"/>
      <c r="GY1202" s="15"/>
    </row>
    <row r="1203" spans="1:207" s="16" customFormat="1" ht="25.9" customHeight="1" x14ac:dyDescent="0.25">
      <c r="A1203" s="69" t="s">
        <v>1930</v>
      </c>
      <c r="B1203" s="45" t="s">
        <v>918</v>
      </c>
      <c r="C1203" s="72">
        <v>1962</v>
      </c>
      <c r="D1203" s="179" t="s">
        <v>232</v>
      </c>
      <c r="E1203" s="72" t="s">
        <v>20</v>
      </c>
      <c r="F1203" s="72">
        <v>2</v>
      </c>
      <c r="G1203" s="72">
        <v>2</v>
      </c>
      <c r="H1203" s="47">
        <v>386</v>
      </c>
      <c r="I1203" s="47">
        <v>127</v>
      </c>
      <c r="J1203" s="47">
        <v>259</v>
      </c>
      <c r="K1203" s="55">
        <f t="shared" si="226"/>
        <v>6142549</v>
      </c>
      <c r="L1203" s="48">
        <v>0</v>
      </c>
      <c r="M1203" s="48">
        <v>0</v>
      </c>
      <c r="N1203" s="48">
        <v>0</v>
      </c>
      <c r="O1203" s="47">
        <f>'[1]Прод. прилож'!$C$963</f>
        <v>6142549</v>
      </c>
      <c r="P1203" s="48">
        <f t="shared" si="227"/>
        <v>15913.339378238343</v>
      </c>
      <c r="Q1203" s="47">
        <v>9673</v>
      </c>
      <c r="R1203" s="69" t="s">
        <v>95</v>
      </c>
      <c r="S1203" s="6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 s="15"/>
      <c r="AV1203" s="15"/>
      <c r="AW1203" s="15"/>
      <c r="AX1203" s="15"/>
      <c r="AY1203" s="15"/>
      <c r="AZ1203" s="15"/>
      <c r="BA1203" s="15"/>
      <c r="BB1203" s="15"/>
      <c r="BC1203" s="15"/>
      <c r="BD1203" s="15"/>
      <c r="BE1203" s="15"/>
      <c r="BF1203" s="15"/>
      <c r="BG1203" s="15"/>
      <c r="BH1203" s="15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5"/>
      <c r="CU1203" s="15"/>
      <c r="CV1203" s="15"/>
      <c r="CW1203" s="15"/>
      <c r="CX1203" s="15"/>
      <c r="CY1203" s="15"/>
      <c r="CZ1203" s="15"/>
      <c r="DA1203" s="15"/>
      <c r="DB1203" s="15"/>
      <c r="DC1203" s="15"/>
      <c r="DD1203" s="15"/>
      <c r="DE1203" s="15"/>
      <c r="DF1203" s="15"/>
      <c r="DG1203" s="15"/>
      <c r="DH1203" s="15"/>
      <c r="DI1203" s="15"/>
      <c r="DJ1203" s="15"/>
      <c r="DK1203" s="15"/>
      <c r="DL1203" s="15"/>
      <c r="DM1203" s="15"/>
      <c r="DN1203" s="15"/>
      <c r="DO1203" s="15"/>
      <c r="DP1203" s="15"/>
      <c r="DQ1203" s="15"/>
      <c r="DR1203" s="15"/>
      <c r="DS1203" s="15"/>
      <c r="DT1203" s="15"/>
      <c r="DU1203" s="15"/>
      <c r="DV1203" s="15"/>
      <c r="DW1203" s="15"/>
      <c r="DX1203" s="15"/>
      <c r="DY1203" s="15"/>
      <c r="DZ1203" s="15"/>
      <c r="EA1203" s="15"/>
      <c r="EB1203" s="15"/>
      <c r="EC1203" s="15"/>
      <c r="ED1203" s="15"/>
      <c r="EE1203" s="15"/>
      <c r="EF1203" s="15"/>
      <c r="EG1203" s="15"/>
      <c r="EH1203" s="15"/>
      <c r="EI1203" s="15"/>
      <c r="EJ1203" s="15"/>
      <c r="EK1203" s="15"/>
      <c r="EL1203" s="15"/>
      <c r="EM1203" s="15"/>
      <c r="EN1203" s="15"/>
      <c r="EO1203" s="15"/>
      <c r="EP1203" s="15"/>
      <c r="EQ1203" s="15"/>
      <c r="ER1203" s="15"/>
      <c r="ES1203" s="15"/>
      <c r="ET1203" s="15"/>
      <c r="EU1203" s="15"/>
      <c r="EV1203" s="15"/>
      <c r="EW1203" s="15"/>
      <c r="EX1203" s="15"/>
      <c r="EY1203" s="15"/>
      <c r="EZ1203" s="15"/>
      <c r="FA1203" s="15"/>
      <c r="FB1203" s="15"/>
      <c r="FC1203" s="15"/>
      <c r="FD1203" s="15"/>
      <c r="FE1203" s="15"/>
      <c r="FF1203" s="15"/>
      <c r="FG1203" s="15"/>
      <c r="FH1203" s="15"/>
      <c r="FI1203" s="15"/>
      <c r="FJ1203" s="15"/>
      <c r="FK1203" s="15"/>
      <c r="FL1203" s="15"/>
      <c r="FM1203" s="15"/>
      <c r="FN1203" s="15"/>
      <c r="FO1203" s="15"/>
      <c r="FP1203" s="15"/>
      <c r="FQ1203" s="15"/>
      <c r="FR1203" s="15"/>
      <c r="FS1203" s="15"/>
      <c r="FT1203" s="15"/>
      <c r="FU1203" s="15"/>
      <c r="FV1203" s="15"/>
      <c r="FW1203" s="15"/>
      <c r="FX1203" s="15"/>
      <c r="FY1203" s="15"/>
      <c r="FZ1203" s="15"/>
      <c r="GA1203" s="15"/>
      <c r="GB1203" s="15"/>
      <c r="GC1203" s="15"/>
      <c r="GD1203" s="15"/>
      <c r="GE1203" s="15"/>
      <c r="GF1203" s="15"/>
      <c r="GG1203" s="15"/>
      <c r="GH1203" s="15"/>
      <c r="GI1203" s="15"/>
      <c r="GJ1203" s="15"/>
      <c r="GK1203" s="15"/>
      <c r="GL1203" s="15"/>
      <c r="GM1203" s="15"/>
      <c r="GN1203" s="15"/>
      <c r="GO1203" s="15"/>
      <c r="GP1203" s="15"/>
      <c r="GQ1203" s="15"/>
      <c r="GR1203" s="15"/>
      <c r="GS1203" s="15"/>
      <c r="GT1203" s="15"/>
      <c r="GU1203" s="15"/>
      <c r="GV1203" s="15"/>
      <c r="GW1203" s="15"/>
      <c r="GX1203" s="15"/>
      <c r="GY1203" s="15"/>
    </row>
    <row r="1204" spans="1:207" s="16" customFormat="1" ht="25.9" customHeight="1" x14ac:dyDescent="0.25">
      <c r="A1204" s="69" t="s">
        <v>1931</v>
      </c>
      <c r="B1204" s="45" t="s">
        <v>919</v>
      </c>
      <c r="C1204" s="72">
        <v>1962</v>
      </c>
      <c r="D1204" s="179" t="s">
        <v>232</v>
      </c>
      <c r="E1204" s="72" t="s">
        <v>20</v>
      </c>
      <c r="F1204" s="72">
        <v>2</v>
      </c>
      <c r="G1204" s="72">
        <v>2</v>
      </c>
      <c r="H1204" s="47">
        <v>494</v>
      </c>
      <c r="I1204" s="47">
        <v>127</v>
      </c>
      <c r="J1204" s="47">
        <v>259</v>
      </c>
      <c r="K1204" s="55">
        <f t="shared" si="226"/>
        <v>7053495.46</v>
      </c>
      <c r="L1204" s="48">
        <v>0</v>
      </c>
      <c r="M1204" s="48">
        <v>0</v>
      </c>
      <c r="N1204" s="48">
        <v>0</v>
      </c>
      <c r="O1204" s="47">
        <f>'[1]Прод. прилож'!$C$490</f>
        <v>7053495.46</v>
      </c>
      <c r="P1204" s="48">
        <f t="shared" si="227"/>
        <v>14278.330890688259</v>
      </c>
      <c r="Q1204" s="47">
        <v>9673</v>
      </c>
      <c r="R1204" s="69" t="s">
        <v>94</v>
      </c>
      <c r="S1204" s="6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 s="15"/>
      <c r="AV1204" s="15"/>
      <c r="AW1204" s="15"/>
      <c r="AX1204" s="15"/>
      <c r="AY1204" s="15"/>
      <c r="AZ1204" s="15"/>
      <c r="BA1204" s="15"/>
      <c r="BB1204" s="15"/>
      <c r="BC1204" s="15"/>
      <c r="BD1204" s="15"/>
      <c r="BE1204" s="15"/>
      <c r="BF1204" s="15"/>
      <c r="BG1204" s="15"/>
      <c r="BH1204" s="15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5"/>
      <c r="CU1204" s="15"/>
      <c r="CV1204" s="15"/>
      <c r="CW1204" s="15"/>
      <c r="CX1204" s="15"/>
      <c r="CY1204" s="15"/>
      <c r="CZ1204" s="15"/>
      <c r="DA1204" s="15"/>
      <c r="DB1204" s="15"/>
      <c r="DC1204" s="15"/>
      <c r="DD1204" s="15"/>
      <c r="DE1204" s="15"/>
      <c r="DF1204" s="15"/>
      <c r="DG1204" s="15"/>
      <c r="DH1204" s="15"/>
      <c r="DI1204" s="15"/>
      <c r="DJ1204" s="15"/>
      <c r="DK1204" s="15"/>
      <c r="DL1204" s="15"/>
      <c r="DM1204" s="15"/>
      <c r="DN1204" s="15"/>
      <c r="DO1204" s="15"/>
      <c r="DP1204" s="15"/>
      <c r="DQ1204" s="15"/>
      <c r="DR1204" s="15"/>
      <c r="DS1204" s="15"/>
      <c r="DT1204" s="15"/>
      <c r="DU1204" s="15"/>
      <c r="DV1204" s="15"/>
      <c r="DW1204" s="15"/>
      <c r="DX1204" s="15"/>
      <c r="DY1204" s="15"/>
      <c r="DZ1204" s="15"/>
      <c r="EA1204" s="15"/>
      <c r="EB1204" s="15"/>
      <c r="EC1204" s="15"/>
      <c r="ED1204" s="15"/>
      <c r="EE1204" s="15"/>
      <c r="EF1204" s="15"/>
      <c r="EG1204" s="15"/>
      <c r="EH1204" s="15"/>
      <c r="EI1204" s="15"/>
      <c r="EJ1204" s="15"/>
      <c r="EK1204" s="15"/>
      <c r="EL1204" s="15"/>
      <c r="EM1204" s="15"/>
      <c r="EN1204" s="15"/>
      <c r="EO1204" s="15"/>
      <c r="EP1204" s="15"/>
      <c r="EQ1204" s="15"/>
      <c r="ER1204" s="15"/>
      <c r="ES1204" s="15"/>
      <c r="ET1204" s="15"/>
      <c r="EU1204" s="15"/>
      <c r="EV1204" s="15"/>
      <c r="EW1204" s="15"/>
      <c r="EX1204" s="15"/>
      <c r="EY1204" s="15"/>
      <c r="EZ1204" s="15"/>
      <c r="FA1204" s="15"/>
      <c r="FB1204" s="15"/>
      <c r="FC1204" s="15"/>
      <c r="FD1204" s="15"/>
      <c r="FE1204" s="15"/>
      <c r="FF1204" s="15"/>
      <c r="FG1204" s="15"/>
      <c r="FH1204" s="15"/>
      <c r="FI1204" s="15"/>
      <c r="FJ1204" s="15"/>
      <c r="FK1204" s="15"/>
      <c r="FL1204" s="15"/>
      <c r="FM1204" s="15"/>
      <c r="FN1204" s="15"/>
      <c r="FO1204" s="15"/>
      <c r="FP1204" s="15"/>
      <c r="FQ1204" s="15"/>
      <c r="FR1204" s="15"/>
      <c r="FS1204" s="15"/>
      <c r="FT1204" s="15"/>
      <c r="FU1204" s="15"/>
      <c r="FV1204" s="15"/>
      <c r="FW1204" s="15"/>
      <c r="FX1204" s="15"/>
      <c r="FY1204" s="15"/>
      <c r="FZ1204" s="15"/>
      <c r="GA1204" s="15"/>
      <c r="GB1204" s="15"/>
      <c r="GC1204" s="15"/>
      <c r="GD1204" s="15"/>
      <c r="GE1204" s="15"/>
      <c r="GF1204" s="15"/>
      <c r="GG1204" s="15"/>
      <c r="GH1204" s="15"/>
      <c r="GI1204" s="15"/>
      <c r="GJ1204" s="15"/>
      <c r="GK1204" s="15"/>
      <c r="GL1204" s="15"/>
      <c r="GM1204" s="15"/>
      <c r="GN1204" s="15"/>
      <c r="GO1204" s="15"/>
      <c r="GP1204" s="15"/>
      <c r="GQ1204" s="15"/>
      <c r="GR1204" s="15"/>
      <c r="GS1204" s="15"/>
      <c r="GT1204" s="15"/>
      <c r="GU1204" s="15"/>
      <c r="GV1204" s="15"/>
      <c r="GW1204" s="15"/>
      <c r="GX1204" s="15"/>
      <c r="GY1204" s="15"/>
    </row>
    <row r="1205" spans="1:207" s="16" customFormat="1" ht="25.9" customHeight="1" x14ac:dyDescent="0.25">
      <c r="A1205" s="69" t="s">
        <v>1932</v>
      </c>
      <c r="B1205" s="45" t="s">
        <v>920</v>
      </c>
      <c r="C1205" s="72">
        <v>1962</v>
      </c>
      <c r="D1205" s="179" t="s">
        <v>232</v>
      </c>
      <c r="E1205" s="72" t="s">
        <v>20</v>
      </c>
      <c r="F1205" s="72">
        <v>2</v>
      </c>
      <c r="G1205" s="72">
        <v>2</v>
      </c>
      <c r="H1205" s="47">
        <v>494</v>
      </c>
      <c r="I1205" s="47">
        <v>127</v>
      </c>
      <c r="J1205" s="47">
        <v>259</v>
      </c>
      <c r="K1205" s="55">
        <f t="shared" si="226"/>
        <v>7053495.46</v>
      </c>
      <c r="L1205" s="48">
        <v>0</v>
      </c>
      <c r="M1205" s="48">
        <v>0</v>
      </c>
      <c r="N1205" s="48">
        <v>0</v>
      </c>
      <c r="O1205" s="47">
        <f>'[1]Прод. прилож'!$C$491</f>
        <v>7053495.46</v>
      </c>
      <c r="P1205" s="48">
        <f t="shared" si="227"/>
        <v>14278.330890688259</v>
      </c>
      <c r="Q1205" s="47">
        <v>9673</v>
      </c>
      <c r="R1205" s="69" t="s">
        <v>94</v>
      </c>
      <c r="S1205" s="57"/>
    </row>
    <row r="1206" spans="1:207" s="15" customFormat="1" ht="34.9" customHeight="1" x14ac:dyDescent="0.25">
      <c r="A1206" s="224" t="s">
        <v>2649</v>
      </c>
      <c r="B1206" s="224"/>
      <c r="C1206" s="224"/>
      <c r="D1206" s="224"/>
      <c r="E1206" s="224"/>
      <c r="F1206" s="224"/>
      <c r="G1206" s="224"/>
      <c r="H1206" s="224"/>
      <c r="I1206" s="224"/>
      <c r="J1206" s="224"/>
      <c r="K1206" s="224"/>
      <c r="L1206" s="224"/>
      <c r="M1206" s="224"/>
      <c r="N1206" s="224"/>
      <c r="O1206" s="224"/>
      <c r="P1206" s="224"/>
      <c r="Q1206" s="224"/>
      <c r="R1206" s="224"/>
      <c r="S1206" s="57"/>
      <c r="T1206" s="16"/>
      <c r="U1206" s="16"/>
    </row>
    <row r="1207" spans="1:207" s="15" customFormat="1" ht="34.9" customHeight="1" x14ac:dyDescent="0.25">
      <c r="A1207" s="227" t="s">
        <v>89</v>
      </c>
      <c r="B1207" s="227"/>
      <c r="C1207" s="161" t="s">
        <v>21</v>
      </c>
      <c r="D1207" s="161" t="s">
        <v>21</v>
      </c>
      <c r="E1207" s="161" t="s">
        <v>21</v>
      </c>
      <c r="F1207" s="96" t="s">
        <v>21</v>
      </c>
      <c r="G1207" s="96" t="s">
        <v>21</v>
      </c>
      <c r="H1207" s="97">
        <f>SUM(H1210:H1211)</f>
        <v>4053.1</v>
      </c>
      <c r="I1207" s="97">
        <f t="shared" ref="I1207:O1207" si="228">SUM(I1210:I1211)</f>
        <v>315.3</v>
      </c>
      <c r="J1207" s="97">
        <f t="shared" si="228"/>
        <v>3737.8</v>
      </c>
      <c r="K1207" s="97">
        <f t="shared" si="228"/>
        <v>14373212</v>
      </c>
      <c r="L1207" s="97">
        <f t="shared" si="228"/>
        <v>0</v>
      </c>
      <c r="M1207" s="97">
        <f t="shared" si="228"/>
        <v>0</v>
      </c>
      <c r="N1207" s="97">
        <f t="shared" si="228"/>
        <v>0</v>
      </c>
      <c r="O1207" s="97">
        <f t="shared" si="228"/>
        <v>14373212</v>
      </c>
      <c r="P1207" s="34">
        <f>K1207/H1207</f>
        <v>3546.2268387160448</v>
      </c>
      <c r="Q1207" s="98" t="s">
        <v>21</v>
      </c>
      <c r="R1207" s="99" t="s">
        <v>21</v>
      </c>
      <c r="S1207" s="57"/>
      <c r="T1207" s="16"/>
      <c r="U1207" s="16"/>
    </row>
    <row r="1208" spans="1:207" s="15" customFormat="1" ht="25.15" customHeight="1" x14ac:dyDescent="0.25">
      <c r="A1208" s="137" t="s">
        <v>1933</v>
      </c>
      <c r="B1208" s="45" t="s">
        <v>2077</v>
      </c>
      <c r="C1208" s="179">
        <v>1984</v>
      </c>
      <c r="D1208" s="179">
        <v>2014</v>
      </c>
      <c r="E1208" s="179" t="s">
        <v>22</v>
      </c>
      <c r="F1208" s="64">
        <v>5</v>
      </c>
      <c r="G1208" s="64">
        <v>3</v>
      </c>
      <c r="H1208" s="44">
        <v>4089</v>
      </c>
      <c r="I1208" s="44">
        <v>67.400000000000006</v>
      </c>
      <c r="J1208" s="44">
        <v>3232.5</v>
      </c>
      <c r="K1208" s="37">
        <f>SUM(L1208:O1208)</f>
        <v>12393759</v>
      </c>
      <c r="L1208" s="44">
        <v>0</v>
      </c>
      <c r="M1208" s="44">
        <v>0</v>
      </c>
      <c r="N1208" s="44">
        <v>0</v>
      </c>
      <c r="O1208" s="44">
        <f>'[1]Прод. прилож'!$C$493</f>
        <v>12393759</v>
      </c>
      <c r="P1208" s="50">
        <f>K1208/H1208</f>
        <v>3031</v>
      </c>
      <c r="Q1208" s="37">
        <v>9673</v>
      </c>
      <c r="R1208" s="70" t="s">
        <v>94</v>
      </c>
      <c r="S1208" s="119"/>
      <c r="T1208" s="115"/>
      <c r="U1208" s="115"/>
      <c r="V1208" s="116"/>
      <c r="W1208" s="116"/>
      <c r="X1208" s="116"/>
      <c r="Y1208" s="116"/>
      <c r="Z1208" s="116"/>
      <c r="AA1208" s="116"/>
      <c r="AB1208" s="116"/>
      <c r="AC1208" s="116"/>
      <c r="AD1208" s="116"/>
      <c r="AE1208" s="116"/>
      <c r="AF1208" s="116"/>
      <c r="AG1208" s="116"/>
      <c r="AH1208" s="116"/>
      <c r="AI1208" s="116"/>
      <c r="AJ1208" s="116"/>
      <c r="AK1208" s="116"/>
      <c r="AL1208" s="116"/>
      <c r="AM1208" s="116"/>
      <c r="AN1208" s="116"/>
      <c r="AO1208" s="116"/>
      <c r="AP1208" s="116"/>
      <c r="AQ1208" s="116"/>
      <c r="AR1208" s="116"/>
      <c r="AS1208" s="116"/>
      <c r="AT1208" s="116"/>
      <c r="AU1208" s="116"/>
      <c r="AV1208" s="116"/>
      <c r="AW1208" s="116"/>
      <c r="AX1208" s="116"/>
      <c r="AY1208" s="116"/>
      <c r="AZ1208" s="116"/>
      <c r="BA1208" s="116"/>
      <c r="BB1208" s="116"/>
      <c r="BC1208" s="116"/>
      <c r="BD1208" s="116"/>
      <c r="BE1208" s="116"/>
      <c r="BF1208" s="116"/>
      <c r="BG1208" s="116"/>
      <c r="BH1208" s="116"/>
      <c r="BI1208" s="116"/>
      <c r="BJ1208" s="116"/>
      <c r="BK1208" s="116"/>
      <c r="BL1208" s="116"/>
      <c r="BM1208" s="116"/>
      <c r="BN1208" s="116"/>
      <c r="BO1208" s="116"/>
      <c r="BP1208" s="116"/>
      <c r="BQ1208" s="116"/>
      <c r="BR1208" s="116"/>
      <c r="BS1208" s="116"/>
      <c r="BT1208" s="116"/>
      <c r="BU1208" s="116"/>
      <c r="BV1208" s="116"/>
      <c r="BW1208" s="116"/>
      <c r="BX1208" s="116"/>
      <c r="BY1208" s="116"/>
      <c r="BZ1208" s="116"/>
      <c r="CA1208" s="116"/>
      <c r="CB1208" s="116"/>
      <c r="CC1208" s="116"/>
      <c r="CD1208" s="116"/>
      <c r="CE1208" s="116"/>
      <c r="CF1208" s="116"/>
      <c r="CG1208" s="116"/>
      <c r="CH1208" s="116"/>
      <c r="CI1208" s="116"/>
      <c r="CJ1208" s="116"/>
      <c r="CK1208" s="116"/>
      <c r="CL1208" s="116"/>
      <c r="CM1208" s="116"/>
      <c r="CN1208" s="116"/>
      <c r="CO1208" s="116"/>
      <c r="CP1208" s="116"/>
      <c r="CQ1208" s="116"/>
      <c r="CR1208" s="116"/>
      <c r="CS1208" s="116"/>
      <c r="CT1208" s="116"/>
      <c r="CU1208" s="116"/>
      <c r="CV1208" s="116"/>
      <c r="CW1208" s="116"/>
      <c r="CX1208" s="116"/>
      <c r="CY1208" s="116"/>
      <c r="CZ1208" s="116"/>
      <c r="DA1208" s="116"/>
      <c r="DB1208" s="116"/>
      <c r="DC1208" s="116"/>
      <c r="DD1208" s="116"/>
      <c r="DE1208" s="116"/>
      <c r="DF1208" s="116"/>
      <c r="DG1208" s="116"/>
      <c r="DH1208" s="116"/>
      <c r="DI1208" s="116"/>
      <c r="DJ1208" s="116"/>
      <c r="DK1208" s="116"/>
      <c r="DL1208" s="116"/>
      <c r="DM1208" s="116"/>
      <c r="DN1208" s="116"/>
      <c r="DO1208" s="116"/>
      <c r="DP1208" s="116"/>
      <c r="DQ1208" s="116"/>
      <c r="DR1208" s="116"/>
      <c r="DS1208" s="116"/>
      <c r="DT1208" s="116"/>
      <c r="DU1208" s="116"/>
      <c r="DV1208" s="116"/>
      <c r="DW1208" s="116"/>
      <c r="DX1208" s="116"/>
      <c r="DY1208" s="116"/>
      <c r="DZ1208" s="116"/>
      <c r="EA1208" s="116"/>
      <c r="EB1208" s="116"/>
      <c r="EC1208" s="116"/>
      <c r="ED1208" s="116"/>
      <c r="EE1208" s="116"/>
      <c r="EF1208" s="116"/>
      <c r="EG1208" s="116"/>
      <c r="EH1208" s="116"/>
      <c r="EI1208" s="116"/>
      <c r="EJ1208" s="116"/>
      <c r="EK1208" s="116"/>
      <c r="EL1208" s="116"/>
      <c r="EM1208" s="116"/>
      <c r="EN1208" s="116"/>
      <c r="EO1208" s="116"/>
      <c r="EP1208" s="116"/>
      <c r="EQ1208" s="116"/>
      <c r="ER1208" s="116"/>
      <c r="ES1208" s="116"/>
      <c r="ET1208" s="116"/>
      <c r="EU1208" s="116"/>
      <c r="EV1208" s="116"/>
      <c r="EW1208" s="116"/>
      <c r="EX1208" s="116"/>
      <c r="EY1208" s="116"/>
      <c r="EZ1208" s="116"/>
      <c r="FA1208" s="116"/>
      <c r="FB1208" s="116"/>
      <c r="FC1208" s="116"/>
      <c r="FD1208" s="116"/>
      <c r="FE1208" s="116"/>
      <c r="FF1208" s="116"/>
      <c r="FG1208" s="116"/>
      <c r="FH1208" s="116"/>
      <c r="FI1208" s="116"/>
      <c r="FJ1208" s="116"/>
      <c r="FK1208" s="116"/>
      <c r="FL1208" s="116"/>
      <c r="FM1208" s="116"/>
      <c r="FN1208" s="116"/>
      <c r="FO1208" s="116"/>
      <c r="FP1208" s="116"/>
      <c r="FQ1208" s="116"/>
      <c r="FR1208" s="116"/>
      <c r="FS1208" s="116"/>
      <c r="FT1208" s="116"/>
      <c r="FU1208" s="116"/>
      <c r="FV1208" s="116"/>
      <c r="FW1208" s="116"/>
      <c r="FX1208" s="116"/>
      <c r="FY1208" s="116"/>
      <c r="FZ1208" s="116"/>
      <c r="GA1208" s="116"/>
      <c r="GB1208" s="116"/>
      <c r="GC1208" s="116"/>
      <c r="GD1208" s="116"/>
      <c r="GE1208" s="116"/>
      <c r="GF1208" s="116"/>
      <c r="GG1208" s="116"/>
      <c r="GH1208" s="116"/>
      <c r="GI1208" s="116"/>
      <c r="GJ1208" s="116"/>
      <c r="GK1208" s="116"/>
      <c r="GL1208" s="116"/>
      <c r="GM1208" s="116"/>
      <c r="GN1208" s="116"/>
      <c r="GO1208" s="116"/>
      <c r="GP1208" s="116"/>
      <c r="GQ1208" s="116"/>
      <c r="GR1208" s="116"/>
      <c r="GS1208" s="116"/>
      <c r="GT1208" s="116"/>
      <c r="GU1208" s="116"/>
      <c r="GV1208" s="116"/>
      <c r="GW1208" s="116"/>
      <c r="GX1208" s="116"/>
      <c r="GY1208" s="116"/>
    </row>
    <row r="1209" spans="1:207" s="116" customFormat="1" ht="22.9" customHeight="1" x14ac:dyDescent="0.25">
      <c r="A1209" s="137" t="s">
        <v>1934</v>
      </c>
      <c r="B1209" s="45" t="s">
        <v>925</v>
      </c>
      <c r="C1209" s="72">
        <v>1983</v>
      </c>
      <c r="D1209" s="72">
        <v>2013</v>
      </c>
      <c r="E1209" s="72" t="s">
        <v>377</v>
      </c>
      <c r="F1209" s="72">
        <v>5</v>
      </c>
      <c r="G1209" s="72">
        <v>4</v>
      </c>
      <c r="H1209" s="47">
        <v>3399.8</v>
      </c>
      <c r="I1209" s="47">
        <v>271.10000000000002</v>
      </c>
      <c r="J1209" s="47">
        <v>3128.7</v>
      </c>
      <c r="K1209" s="37">
        <f>SUM(L1209:O1209)</f>
        <v>9700086</v>
      </c>
      <c r="L1209" s="44">
        <v>0</v>
      </c>
      <c r="M1209" s="44">
        <v>0</v>
      </c>
      <c r="N1209" s="44">
        <v>0</v>
      </c>
      <c r="O1209" s="47">
        <f>'[1]Прод. прилож'!$C$494</f>
        <v>9700086</v>
      </c>
      <c r="P1209" s="44">
        <f>K1209/H1209</f>
        <v>2853.1343020177655</v>
      </c>
      <c r="Q1209" s="50">
        <v>9673</v>
      </c>
      <c r="R1209" s="69" t="s">
        <v>94</v>
      </c>
      <c r="S1209" s="16"/>
      <c r="T1209" s="16"/>
      <c r="U1209" s="16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 s="15"/>
      <c r="AV1209" s="15"/>
      <c r="AW1209" s="15"/>
      <c r="AX1209" s="15"/>
      <c r="AY1209" s="15"/>
      <c r="AZ1209" s="15"/>
      <c r="BA1209" s="15"/>
      <c r="BB1209" s="15"/>
      <c r="BC1209" s="15"/>
      <c r="BD1209" s="15"/>
      <c r="BE1209" s="15"/>
      <c r="BF1209" s="15"/>
      <c r="BG1209" s="15"/>
      <c r="BH1209" s="15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5"/>
      <c r="CU1209" s="15"/>
      <c r="CV1209" s="15"/>
      <c r="CW1209" s="15"/>
      <c r="CX1209" s="15"/>
      <c r="CY1209" s="15"/>
      <c r="CZ1209" s="15"/>
      <c r="DA1209" s="15"/>
      <c r="DB1209" s="15"/>
      <c r="DC1209" s="15"/>
      <c r="DD1209" s="15"/>
      <c r="DE1209" s="15"/>
      <c r="DF1209" s="15"/>
      <c r="DG1209" s="15"/>
      <c r="DH1209" s="15"/>
      <c r="DI1209" s="15"/>
      <c r="DJ1209" s="15"/>
      <c r="DK1209" s="15"/>
      <c r="DL1209" s="15"/>
      <c r="DM1209" s="15"/>
      <c r="DN1209" s="15"/>
      <c r="DO1209" s="15"/>
      <c r="DP1209" s="15"/>
      <c r="DQ1209" s="15"/>
      <c r="DR1209" s="15"/>
      <c r="DS1209" s="15"/>
      <c r="DT1209" s="15"/>
      <c r="DU1209" s="15"/>
      <c r="DV1209" s="15"/>
      <c r="DW1209" s="15"/>
      <c r="DX1209" s="15"/>
      <c r="DY1209" s="15"/>
      <c r="DZ1209" s="15"/>
      <c r="EA1209" s="15"/>
      <c r="EB1209" s="15"/>
      <c r="EC1209" s="15"/>
      <c r="ED1209" s="15"/>
      <c r="EE1209" s="15"/>
      <c r="EF1209" s="15"/>
      <c r="EG1209" s="15"/>
      <c r="EH1209" s="15"/>
      <c r="EI1209" s="15"/>
      <c r="EJ1209" s="15"/>
      <c r="EK1209" s="15"/>
      <c r="EL1209" s="15"/>
      <c r="EM1209" s="15"/>
      <c r="EN1209" s="15"/>
      <c r="EO1209" s="15"/>
      <c r="EP1209" s="15"/>
      <c r="EQ1209" s="15"/>
      <c r="ER1209" s="15"/>
      <c r="ES1209" s="15"/>
      <c r="ET1209" s="15"/>
      <c r="EU1209" s="15"/>
      <c r="EV1209" s="15"/>
      <c r="EW1209" s="15"/>
      <c r="EX1209" s="15"/>
      <c r="EY1209" s="15"/>
      <c r="EZ1209" s="15"/>
      <c r="FA1209" s="15"/>
      <c r="FB1209" s="15"/>
      <c r="FC1209" s="15"/>
      <c r="FD1209" s="15"/>
      <c r="FE1209" s="15"/>
      <c r="FF1209" s="15"/>
      <c r="FG1209" s="15"/>
      <c r="FH1209" s="15"/>
      <c r="FI1209" s="15"/>
      <c r="FJ1209" s="15"/>
      <c r="FK1209" s="15"/>
      <c r="FL1209" s="15"/>
      <c r="FM1209" s="15"/>
      <c r="FN1209" s="15"/>
      <c r="FO1209" s="15"/>
      <c r="FP1209" s="15"/>
      <c r="FQ1209" s="15"/>
      <c r="FR1209" s="15"/>
      <c r="FS1209" s="15"/>
      <c r="FT1209" s="15"/>
      <c r="FU1209" s="15"/>
      <c r="FV1209" s="15"/>
      <c r="FW1209" s="15"/>
      <c r="FX1209" s="15"/>
      <c r="FY1209" s="15"/>
      <c r="FZ1209" s="15"/>
      <c r="GA1209" s="15"/>
      <c r="GB1209" s="15"/>
      <c r="GC1209" s="15"/>
      <c r="GD1209" s="15"/>
      <c r="GE1209" s="15"/>
      <c r="GF1209" s="15"/>
      <c r="GG1209" s="15"/>
      <c r="GH1209" s="15"/>
      <c r="GI1209" s="15"/>
      <c r="GJ1209" s="15"/>
      <c r="GK1209" s="15"/>
      <c r="GL1209" s="15"/>
      <c r="GM1209" s="15"/>
      <c r="GN1209" s="15"/>
      <c r="GO1209" s="15"/>
      <c r="GP1209" s="15"/>
      <c r="GQ1209" s="15"/>
      <c r="GR1209" s="15"/>
      <c r="GS1209" s="15"/>
      <c r="GT1209" s="15"/>
      <c r="GU1209" s="15"/>
      <c r="GV1209" s="15"/>
      <c r="GW1209" s="15"/>
      <c r="GX1209" s="15"/>
      <c r="GY1209" s="15"/>
    </row>
    <row r="1210" spans="1:207" ht="22.9" customHeight="1" x14ac:dyDescent="0.25">
      <c r="A1210" s="137" t="s">
        <v>1935</v>
      </c>
      <c r="B1210" s="45" t="s">
        <v>926</v>
      </c>
      <c r="C1210" s="72">
        <v>1984</v>
      </c>
      <c r="D1210" s="72">
        <v>2013</v>
      </c>
      <c r="E1210" s="72" t="s">
        <v>377</v>
      </c>
      <c r="F1210" s="72">
        <v>5</v>
      </c>
      <c r="G1210" s="72">
        <v>3</v>
      </c>
      <c r="H1210" s="47">
        <v>3603.1</v>
      </c>
      <c r="I1210" s="47">
        <v>315.3</v>
      </c>
      <c r="J1210" s="47">
        <v>3287.8</v>
      </c>
      <c r="K1210" s="37">
        <f>SUM(L1210:O1210)</f>
        <v>10360262</v>
      </c>
      <c r="L1210" s="44">
        <v>0</v>
      </c>
      <c r="M1210" s="44">
        <v>0</v>
      </c>
      <c r="N1210" s="44">
        <v>0</v>
      </c>
      <c r="O1210" s="47">
        <f>'[1]Прод. прилож'!$C$495</f>
        <v>10360262</v>
      </c>
      <c r="P1210" s="44">
        <f>K1210/H1210</f>
        <v>2875.3745385917682</v>
      </c>
      <c r="Q1210" s="50">
        <v>9673</v>
      </c>
      <c r="R1210" s="69" t="s">
        <v>94</v>
      </c>
    </row>
    <row r="1211" spans="1:207" ht="22.9" customHeight="1" x14ac:dyDescent="0.25">
      <c r="A1211" s="137" t="s">
        <v>1936</v>
      </c>
      <c r="B1211" s="45" t="s">
        <v>927</v>
      </c>
      <c r="C1211" s="72">
        <v>1964</v>
      </c>
      <c r="D1211" s="179" t="s">
        <v>232</v>
      </c>
      <c r="E1211" s="72" t="s">
        <v>20</v>
      </c>
      <c r="F1211" s="72">
        <v>2</v>
      </c>
      <c r="G1211" s="72">
        <v>2</v>
      </c>
      <c r="H1211" s="47">
        <v>450</v>
      </c>
      <c r="I1211" s="47">
        <v>0</v>
      </c>
      <c r="J1211" s="47">
        <v>450</v>
      </c>
      <c r="K1211" s="37">
        <f>SUM(L1211:O1211)</f>
        <v>4012950</v>
      </c>
      <c r="L1211" s="44">
        <v>0</v>
      </c>
      <c r="M1211" s="44">
        <v>0</v>
      </c>
      <c r="N1211" s="44">
        <v>0</v>
      </c>
      <c r="O1211" s="47">
        <f>'[1]Прод. прилож'!$C$496</f>
        <v>4012950</v>
      </c>
      <c r="P1211" s="44">
        <f>K1211/H1211</f>
        <v>8917.6666666666661</v>
      </c>
      <c r="Q1211" s="50">
        <v>9673</v>
      </c>
      <c r="R1211" s="69" t="s">
        <v>94</v>
      </c>
    </row>
    <row r="1212" spans="1:207" ht="34.9" customHeight="1" x14ac:dyDescent="0.25">
      <c r="A1212" s="224" t="s">
        <v>2650</v>
      </c>
      <c r="B1212" s="224"/>
      <c r="C1212" s="224"/>
      <c r="D1212" s="224"/>
      <c r="E1212" s="224"/>
      <c r="F1212" s="224"/>
      <c r="G1212" s="224"/>
      <c r="H1212" s="224"/>
      <c r="I1212" s="224"/>
      <c r="J1212" s="224"/>
      <c r="K1212" s="224"/>
      <c r="L1212" s="224"/>
      <c r="M1212" s="224"/>
      <c r="N1212" s="224"/>
      <c r="O1212" s="224"/>
      <c r="P1212" s="224"/>
      <c r="Q1212" s="224"/>
      <c r="R1212" s="224"/>
    </row>
    <row r="1213" spans="1:207" s="15" customFormat="1" ht="34.9" customHeight="1" x14ac:dyDescent="0.25">
      <c r="A1213" s="227" t="s">
        <v>82</v>
      </c>
      <c r="B1213" s="227"/>
      <c r="C1213" s="161" t="s">
        <v>21</v>
      </c>
      <c r="D1213" s="161" t="s">
        <v>21</v>
      </c>
      <c r="E1213" s="161" t="s">
        <v>21</v>
      </c>
      <c r="F1213" s="96" t="s">
        <v>21</v>
      </c>
      <c r="G1213" s="96" t="s">
        <v>21</v>
      </c>
      <c r="H1213" s="97">
        <f t="shared" ref="H1213:O1213" si="229">SUM(H1214:H1217)</f>
        <v>1733.5</v>
      </c>
      <c r="I1213" s="97">
        <f t="shared" si="229"/>
        <v>0</v>
      </c>
      <c r="J1213" s="97">
        <f t="shared" si="229"/>
        <v>1153.6999999999998</v>
      </c>
      <c r="K1213" s="97">
        <f t="shared" si="229"/>
        <v>11237500</v>
      </c>
      <c r="L1213" s="97">
        <f t="shared" si="229"/>
        <v>0</v>
      </c>
      <c r="M1213" s="97">
        <f t="shared" si="229"/>
        <v>0</v>
      </c>
      <c r="N1213" s="97">
        <f t="shared" si="229"/>
        <v>0</v>
      </c>
      <c r="O1213" s="97">
        <f t="shared" si="229"/>
        <v>11237500</v>
      </c>
      <c r="P1213" s="34">
        <f>K1213/H1213</f>
        <v>6482.549754831266</v>
      </c>
      <c r="Q1213" s="98" t="s">
        <v>21</v>
      </c>
      <c r="R1213" s="99" t="s">
        <v>21</v>
      </c>
      <c r="S1213" s="57"/>
      <c r="T1213" s="16"/>
      <c r="U1213" s="16"/>
    </row>
    <row r="1214" spans="1:207" s="15" customFormat="1" ht="25.15" customHeight="1" x14ac:dyDescent="0.25">
      <c r="A1214" s="69" t="s">
        <v>1937</v>
      </c>
      <c r="B1214" s="45" t="s">
        <v>928</v>
      </c>
      <c r="C1214" s="72">
        <v>1965</v>
      </c>
      <c r="D1214" s="179" t="s">
        <v>232</v>
      </c>
      <c r="E1214" s="72" t="s">
        <v>20</v>
      </c>
      <c r="F1214" s="72">
        <v>2</v>
      </c>
      <c r="G1214" s="72">
        <v>2</v>
      </c>
      <c r="H1214" s="47">
        <v>408.3</v>
      </c>
      <c r="I1214" s="47">
        <v>0</v>
      </c>
      <c r="J1214" s="47">
        <v>247.9</v>
      </c>
      <c r="K1214" s="37">
        <f t="shared" ref="K1214:K1217" si="230">SUM(L1214:O1214)</f>
        <v>2712500</v>
      </c>
      <c r="L1214" s="44">
        <v>0</v>
      </c>
      <c r="M1214" s="44">
        <v>0</v>
      </c>
      <c r="N1214" s="44">
        <v>0</v>
      </c>
      <c r="O1214" s="47">
        <f>'[1]Прод. прилож'!$C$965</f>
        <v>2712500</v>
      </c>
      <c r="P1214" s="44">
        <f t="shared" ref="P1214:P1217" si="231">K1214/H1214</f>
        <v>6643.3994611805047</v>
      </c>
      <c r="Q1214" s="50">
        <v>9673</v>
      </c>
      <c r="R1214" s="69" t="s">
        <v>95</v>
      </c>
      <c r="S1214" s="57"/>
      <c r="T1214" s="16"/>
      <c r="U1214" s="16"/>
    </row>
    <row r="1215" spans="1:207" s="15" customFormat="1" ht="25.15" customHeight="1" x14ac:dyDescent="0.25">
      <c r="A1215" s="69" t="s">
        <v>1938</v>
      </c>
      <c r="B1215" s="45" t="s">
        <v>929</v>
      </c>
      <c r="C1215" s="72">
        <v>1964</v>
      </c>
      <c r="D1215" s="179" t="s">
        <v>232</v>
      </c>
      <c r="E1215" s="72" t="s">
        <v>20</v>
      </c>
      <c r="F1215" s="72">
        <v>2</v>
      </c>
      <c r="G1215" s="72">
        <v>2</v>
      </c>
      <c r="H1215" s="47">
        <v>579.79999999999995</v>
      </c>
      <c r="I1215" s="47">
        <v>0</v>
      </c>
      <c r="J1215" s="47">
        <v>401.2</v>
      </c>
      <c r="K1215" s="37">
        <f t="shared" si="230"/>
        <v>3100000</v>
      </c>
      <c r="L1215" s="44">
        <v>0</v>
      </c>
      <c r="M1215" s="44">
        <v>0</v>
      </c>
      <c r="N1215" s="44">
        <v>0</v>
      </c>
      <c r="O1215" s="47">
        <f>'[1]Прод. прилож'!$C$966</f>
        <v>3100000</v>
      </c>
      <c r="P1215" s="44">
        <f t="shared" si="231"/>
        <v>5346.6712659537779</v>
      </c>
      <c r="Q1215" s="50">
        <v>9673</v>
      </c>
      <c r="R1215" s="69" t="s">
        <v>95</v>
      </c>
      <c r="S1215" s="57"/>
      <c r="T1215" s="16"/>
      <c r="U1215" s="16"/>
    </row>
    <row r="1216" spans="1:207" s="15" customFormat="1" ht="25.15" customHeight="1" x14ac:dyDescent="0.25">
      <c r="A1216" s="69" t="s">
        <v>1939</v>
      </c>
      <c r="B1216" s="45" t="s">
        <v>930</v>
      </c>
      <c r="C1216" s="72">
        <v>1965</v>
      </c>
      <c r="D1216" s="179" t="s">
        <v>232</v>
      </c>
      <c r="E1216" s="72" t="s">
        <v>20</v>
      </c>
      <c r="F1216" s="72">
        <v>2</v>
      </c>
      <c r="G1216" s="72">
        <v>2</v>
      </c>
      <c r="H1216" s="47">
        <v>365.8</v>
      </c>
      <c r="I1216" s="47">
        <v>0</v>
      </c>
      <c r="J1216" s="47">
        <v>244.2</v>
      </c>
      <c r="K1216" s="37">
        <f t="shared" si="230"/>
        <v>2712500</v>
      </c>
      <c r="L1216" s="44">
        <v>0</v>
      </c>
      <c r="M1216" s="44">
        <v>0</v>
      </c>
      <c r="N1216" s="44">
        <v>0</v>
      </c>
      <c r="O1216" s="47">
        <f>'[1]Прод. прилож'!$C$1399</f>
        <v>2712500</v>
      </c>
      <c r="P1216" s="44">
        <f t="shared" si="231"/>
        <v>7415.2542372881353</v>
      </c>
      <c r="Q1216" s="50">
        <v>9673</v>
      </c>
      <c r="R1216" s="69" t="s">
        <v>96</v>
      </c>
      <c r="S1216" s="57"/>
      <c r="T1216" s="16"/>
      <c r="U1216" s="16"/>
    </row>
    <row r="1217" spans="1:21" s="15" customFormat="1" ht="25.15" customHeight="1" x14ac:dyDescent="0.25">
      <c r="A1217" s="69" t="s">
        <v>1940</v>
      </c>
      <c r="B1217" s="45" t="s">
        <v>931</v>
      </c>
      <c r="C1217" s="72">
        <v>1965</v>
      </c>
      <c r="D1217" s="179" t="s">
        <v>232</v>
      </c>
      <c r="E1217" s="72" t="s">
        <v>20</v>
      </c>
      <c r="F1217" s="72">
        <v>2</v>
      </c>
      <c r="G1217" s="72">
        <v>2</v>
      </c>
      <c r="H1217" s="47">
        <v>379.6</v>
      </c>
      <c r="I1217" s="47">
        <v>0</v>
      </c>
      <c r="J1217" s="47">
        <v>260.39999999999998</v>
      </c>
      <c r="K1217" s="37">
        <f t="shared" si="230"/>
        <v>2712500</v>
      </c>
      <c r="L1217" s="44">
        <v>0</v>
      </c>
      <c r="M1217" s="44">
        <v>0</v>
      </c>
      <c r="N1217" s="44">
        <v>0</v>
      </c>
      <c r="O1217" s="47">
        <f>'[1]Прод. прилож'!$C$1400</f>
        <v>2712500</v>
      </c>
      <c r="P1217" s="44">
        <f t="shared" si="231"/>
        <v>7145.6796628029497</v>
      </c>
      <c r="Q1217" s="50">
        <v>9673</v>
      </c>
      <c r="R1217" s="69" t="s">
        <v>96</v>
      </c>
      <c r="S1217" s="57"/>
      <c r="T1217" s="16"/>
      <c r="U1217" s="16"/>
    </row>
    <row r="1218" spans="1:21" s="15" customFormat="1" ht="34.9" customHeight="1" x14ac:dyDescent="0.25">
      <c r="A1218" s="224" t="s">
        <v>2651</v>
      </c>
      <c r="B1218" s="224"/>
      <c r="C1218" s="224"/>
      <c r="D1218" s="224"/>
      <c r="E1218" s="224"/>
      <c r="F1218" s="224"/>
      <c r="G1218" s="224"/>
      <c r="H1218" s="224"/>
      <c r="I1218" s="224"/>
      <c r="J1218" s="224"/>
      <c r="K1218" s="224"/>
      <c r="L1218" s="224"/>
      <c r="M1218" s="224"/>
      <c r="N1218" s="224"/>
      <c r="O1218" s="224"/>
      <c r="P1218" s="224"/>
      <c r="Q1218" s="224"/>
      <c r="R1218" s="224"/>
      <c r="S1218" s="65"/>
      <c r="T1218" s="16"/>
      <c r="U1218" s="16"/>
    </row>
    <row r="1219" spans="1:21" s="15" customFormat="1" ht="34.9" customHeight="1" x14ac:dyDescent="0.25">
      <c r="A1219" s="227" t="s">
        <v>764</v>
      </c>
      <c r="B1219" s="227"/>
      <c r="C1219" s="161" t="s">
        <v>21</v>
      </c>
      <c r="D1219" s="161" t="s">
        <v>21</v>
      </c>
      <c r="E1219" s="161" t="s">
        <v>21</v>
      </c>
      <c r="F1219" s="96" t="s">
        <v>21</v>
      </c>
      <c r="G1219" s="96" t="s">
        <v>21</v>
      </c>
      <c r="H1219" s="97">
        <f>SUM(H1220:H1222)</f>
        <v>1161</v>
      </c>
      <c r="I1219" s="97">
        <f t="shared" ref="I1219:O1219" si="232">SUM(I1220:I1222)</f>
        <v>0</v>
      </c>
      <c r="J1219" s="97">
        <f t="shared" si="232"/>
        <v>1122</v>
      </c>
      <c r="K1219" s="97">
        <f t="shared" si="232"/>
        <v>11757711</v>
      </c>
      <c r="L1219" s="97">
        <f t="shared" si="232"/>
        <v>0</v>
      </c>
      <c r="M1219" s="97">
        <f t="shared" si="232"/>
        <v>0</v>
      </c>
      <c r="N1219" s="97">
        <f t="shared" si="232"/>
        <v>0</v>
      </c>
      <c r="O1219" s="97">
        <f t="shared" si="232"/>
        <v>11757711</v>
      </c>
      <c r="P1219" s="34">
        <f>K1219/H1219</f>
        <v>10127.227390180879</v>
      </c>
      <c r="Q1219" s="98" t="s">
        <v>21</v>
      </c>
      <c r="R1219" s="99" t="s">
        <v>21</v>
      </c>
      <c r="S1219" s="57"/>
      <c r="T1219" s="16"/>
      <c r="U1219" s="16"/>
    </row>
    <row r="1220" spans="1:21" s="15" customFormat="1" ht="25.15" customHeight="1" x14ac:dyDescent="0.25">
      <c r="A1220" s="70" t="s">
        <v>1941</v>
      </c>
      <c r="B1220" s="45" t="s">
        <v>932</v>
      </c>
      <c r="C1220" s="72">
        <v>1962</v>
      </c>
      <c r="D1220" s="179" t="s">
        <v>232</v>
      </c>
      <c r="E1220" s="72" t="s">
        <v>20</v>
      </c>
      <c r="F1220" s="72">
        <v>2</v>
      </c>
      <c r="G1220" s="72">
        <v>2</v>
      </c>
      <c r="H1220" s="47">
        <v>392</v>
      </c>
      <c r="I1220" s="47">
        <v>0</v>
      </c>
      <c r="J1220" s="47">
        <v>380</v>
      </c>
      <c r="K1220" s="37">
        <f>SUM(L1220:O1220)</f>
        <v>3961242</v>
      </c>
      <c r="L1220" s="44">
        <v>0</v>
      </c>
      <c r="M1220" s="44">
        <v>0</v>
      </c>
      <c r="N1220" s="44">
        <v>0</v>
      </c>
      <c r="O1220" s="47">
        <f>'[1]Прод. прилож'!$C$968</f>
        <v>3961242</v>
      </c>
      <c r="P1220" s="44">
        <f>K1220/H1220</f>
        <v>10105.209183673469</v>
      </c>
      <c r="Q1220" s="50">
        <v>9673</v>
      </c>
      <c r="R1220" s="69" t="s">
        <v>95</v>
      </c>
      <c r="S1220" s="57"/>
      <c r="T1220" s="16"/>
      <c r="U1220" s="16"/>
    </row>
    <row r="1221" spans="1:21" s="15" customFormat="1" ht="25.15" customHeight="1" x14ac:dyDescent="0.25">
      <c r="A1221" s="70" t="s">
        <v>1942</v>
      </c>
      <c r="B1221" s="45" t="s">
        <v>933</v>
      </c>
      <c r="C1221" s="72">
        <v>1962</v>
      </c>
      <c r="D1221" s="179" t="s">
        <v>232</v>
      </c>
      <c r="E1221" s="72" t="s">
        <v>20</v>
      </c>
      <c r="F1221" s="72">
        <v>2</v>
      </c>
      <c r="G1221" s="72">
        <v>2</v>
      </c>
      <c r="H1221" s="47">
        <v>396</v>
      </c>
      <c r="I1221" s="47">
        <v>0</v>
      </c>
      <c r="J1221" s="47">
        <v>382</v>
      </c>
      <c r="K1221" s="37">
        <f>SUM(L1221:O1221)</f>
        <v>3991746</v>
      </c>
      <c r="L1221" s="44">
        <v>0</v>
      </c>
      <c r="M1221" s="44">
        <v>0</v>
      </c>
      <c r="N1221" s="44">
        <v>0</v>
      </c>
      <c r="O1221" s="47">
        <f>'[1]Прод. прилож'!$C$969</f>
        <v>3991746</v>
      </c>
      <c r="P1221" s="44">
        <f>K1221/H1221</f>
        <v>10080.166666666666</v>
      </c>
      <c r="Q1221" s="50">
        <v>9673</v>
      </c>
      <c r="R1221" s="69" t="s">
        <v>95</v>
      </c>
      <c r="S1221" s="57"/>
      <c r="T1221" s="16"/>
      <c r="U1221" s="16"/>
    </row>
    <row r="1222" spans="1:21" s="15" customFormat="1" ht="25.15" customHeight="1" x14ac:dyDescent="0.25">
      <c r="A1222" s="70" t="s">
        <v>1943</v>
      </c>
      <c r="B1222" s="45" t="s">
        <v>934</v>
      </c>
      <c r="C1222" s="72">
        <v>1963</v>
      </c>
      <c r="D1222" s="179" t="s">
        <v>232</v>
      </c>
      <c r="E1222" s="72" t="s">
        <v>20</v>
      </c>
      <c r="F1222" s="72">
        <v>2</v>
      </c>
      <c r="G1222" s="72">
        <v>2</v>
      </c>
      <c r="H1222" s="47">
        <v>373</v>
      </c>
      <c r="I1222" s="47">
        <v>0</v>
      </c>
      <c r="J1222" s="47">
        <v>360</v>
      </c>
      <c r="K1222" s="37">
        <f>SUM(L1222:O1222)</f>
        <v>3804723</v>
      </c>
      <c r="L1222" s="44">
        <v>0</v>
      </c>
      <c r="M1222" s="44">
        <v>0</v>
      </c>
      <c r="N1222" s="44">
        <v>0</v>
      </c>
      <c r="O1222" s="47">
        <f>'[1]Прод. прилож'!$C$970</f>
        <v>3804723</v>
      </c>
      <c r="P1222" s="44">
        <f>K1222/H1222</f>
        <v>10200.329758713136</v>
      </c>
      <c r="Q1222" s="50">
        <v>9673</v>
      </c>
      <c r="R1222" s="69" t="s">
        <v>95</v>
      </c>
      <c r="S1222" s="57"/>
      <c r="T1222" s="16"/>
      <c r="U1222" s="16"/>
    </row>
    <row r="1223" spans="1:21" s="15" customFormat="1" ht="34.9" customHeight="1" x14ac:dyDescent="0.25">
      <c r="A1223" s="224" t="s">
        <v>2652</v>
      </c>
      <c r="B1223" s="224"/>
      <c r="C1223" s="224"/>
      <c r="D1223" s="224"/>
      <c r="E1223" s="224"/>
      <c r="F1223" s="224"/>
      <c r="G1223" s="224"/>
      <c r="H1223" s="224"/>
      <c r="I1223" s="224"/>
      <c r="J1223" s="224"/>
      <c r="K1223" s="224"/>
      <c r="L1223" s="224"/>
      <c r="M1223" s="224"/>
      <c r="N1223" s="224"/>
      <c r="O1223" s="224"/>
      <c r="P1223" s="224"/>
      <c r="Q1223" s="224"/>
      <c r="R1223" s="224"/>
      <c r="S1223" s="65"/>
      <c r="T1223" s="16"/>
      <c r="U1223" s="16"/>
    </row>
    <row r="1224" spans="1:21" s="15" customFormat="1" ht="34.9" customHeight="1" x14ac:dyDescent="0.25">
      <c r="A1224" s="227" t="s">
        <v>767</v>
      </c>
      <c r="B1224" s="227"/>
      <c r="C1224" s="161" t="s">
        <v>21</v>
      </c>
      <c r="D1224" s="161" t="s">
        <v>21</v>
      </c>
      <c r="E1224" s="161" t="s">
        <v>21</v>
      </c>
      <c r="F1224" s="96" t="s">
        <v>21</v>
      </c>
      <c r="G1224" s="96" t="s">
        <v>21</v>
      </c>
      <c r="H1224" s="97">
        <f>SUM(H1225)</f>
        <v>395.8</v>
      </c>
      <c r="I1224" s="97">
        <f t="shared" ref="I1224:O1224" si="233">SUM(I1225)</f>
        <v>8.1999999999999993</v>
      </c>
      <c r="J1224" s="97">
        <f t="shared" si="233"/>
        <v>387.6</v>
      </c>
      <c r="K1224" s="97">
        <f t="shared" si="233"/>
        <v>6463534</v>
      </c>
      <c r="L1224" s="97">
        <f t="shared" si="233"/>
        <v>0</v>
      </c>
      <c r="M1224" s="97">
        <f t="shared" si="233"/>
        <v>0</v>
      </c>
      <c r="N1224" s="97">
        <f t="shared" si="233"/>
        <v>0</v>
      </c>
      <c r="O1224" s="97">
        <f t="shared" si="233"/>
        <v>6463534</v>
      </c>
      <c r="P1224" s="34">
        <f>K1224/H1224</f>
        <v>16330.303183425973</v>
      </c>
      <c r="Q1224" s="98" t="s">
        <v>21</v>
      </c>
      <c r="R1224" s="99" t="s">
        <v>21</v>
      </c>
      <c r="S1224" s="57"/>
      <c r="T1224" s="16"/>
      <c r="U1224" s="16"/>
    </row>
    <row r="1225" spans="1:21" s="15" customFormat="1" ht="25.15" customHeight="1" x14ac:dyDescent="0.25">
      <c r="A1225" s="70" t="s">
        <v>1944</v>
      </c>
      <c r="B1225" s="45" t="s">
        <v>935</v>
      </c>
      <c r="C1225" s="72">
        <v>1964</v>
      </c>
      <c r="D1225" s="179" t="s">
        <v>232</v>
      </c>
      <c r="E1225" s="72" t="s">
        <v>20</v>
      </c>
      <c r="F1225" s="72">
        <v>2</v>
      </c>
      <c r="G1225" s="72">
        <v>2</v>
      </c>
      <c r="H1225" s="47">
        <v>395.8</v>
      </c>
      <c r="I1225" s="47">
        <v>8.1999999999999993</v>
      </c>
      <c r="J1225" s="47">
        <v>387.6</v>
      </c>
      <c r="K1225" s="37">
        <f>SUM(L1225:O1225)</f>
        <v>6463534</v>
      </c>
      <c r="L1225" s="44">
        <v>0</v>
      </c>
      <c r="M1225" s="44">
        <v>0</v>
      </c>
      <c r="N1225" s="44">
        <v>0</v>
      </c>
      <c r="O1225" s="47">
        <f>'[1]Прод. прилож'!$C$972</f>
        <v>6463534</v>
      </c>
      <c r="P1225" s="44">
        <f>K1225/H1225</f>
        <v>16330.303183425973</v>
      </c>
      <c r="Q1225" s="50">
        <v>9673</v>
      </c>
      <c r="R1225" s="69" t="s">
        <v>95</v>
      </c>
      <c r="S1225" s="57"/>
      <c r="T1225" s="16"/>
      <c r="U1225" s="16"/>
    </row>
    <row r="1226" spans="1:21" s="15" customFormat="1" ht="40.15" customHeight="1" x14ac:dyDescent="0.25">
      <c r="A1226" s="224" t="s">
        <v>2653</v>
      </c>
      <c r="B1226" s="224"/>
      <c r="C1226" s="224"/>
      <c r="D1226" s="224"/>
      <c r="E1226" s="224"/>
      <c r="F1226" s="224"/>
      <c r="G1226" s="224"/>
      <c r="H1226" s="224"/>
      <c r="I1226" s="224"/>
      <c r="J1226" s="224"/>
      <c r="K1226" s="224"/>
      <c r="L1226" s="224"/>
      <c r="M1226" s="224"/>
      <c r="N1226" s="224"/>
      <c r="O1226" s="224"/>
      <c r="P1226" s="224"/>
      <c r="Q1226" s="224"/>
      <c r="R1226" s="224"/>
      <c r="S1226" s="65"/>
      <c r="T1226" s="16"/>
      <c r="U1226" s="16"/>
    </row>
    <row r="1227" spans="1:21" s="15" customFormat="1" ht="40.15" customHeight="1" x14ac:dyDescent="0.25">
      <c r="A1227" s="227" t="s">
        <v>754</v>
      </c>
      <c r="B1227" s="227"/>
      <c r="C1227" s="161" t="s">
        <v>21</v>
      </c>
      <c r="D1227" s="161" t="s">
        <v>21</v>
      </c>
      <c r="E1227" s="161" t="s">
        <v>21</v>
      </c>
      <c r="F1227" s="96" t="s">
        <v>21</v>
      </c>
      <c r="G1227" s="96" t="s">
        <v>21</v>
      </c>
      <c r="H1227" s="97">
        <f t="shared" ref="H1227:N1227" si="234">SUM(H1228:H1230)</f>
        <v>9324</v>
      </c>
      <c r="I1227" s="97">
        <f t="shared" si="234"/>
        <v>1549.3</v>
      </c>
      <c r="J1227" s="97">
        <f t="shared" si="234"/>
        <v>5359</v>
      </c>
      <c r="K1227" s="97">
        <f t="shared" si="234"/>
        <v>14930825.690000001</v>
      </c>
      <c r="L1227" s="97">
        <f t="shared" si="234"/>
        <v>0</v>
      </c>
      <c r="M1227" s="97">
        <f t="shared" si="234"/>
        <v>0</v>
      </c>
      <c r="N1227" s="97">
        <f t="shared" si="234"/>
        <v>0</v>
      </c>
      <c r="O1227" s="97">
        <f>SUM(O1228:O1230)</f>
        <v>14930825.690000001</v>
      </c>
      <c r="P1227" s="34">
        <f>K1227/H1227</f>
        <v>1601.3326565851567</v>
      </c>
      <c r="Q1227" s="98" t="s">
        <v>21</v>
      </c>
      <c r="R1227" s="99" t="s">
        <v>21</v>
      </c>
      <c r="S1227" s="57"/>
      <c r="T1227" s="16"/>
      <c r="U1227" s="16"/>
    </row>
    <row r="1228" spans="1:21" s="15" customFormat="1" ht="27" customHeight="1" x14ac:dyDescent="0.25">
      <c r="A1228" s="70" t="s">
        <v>1945</v>
      </c>
      <c r="B1228" s="45" t="s">
        <v>936</v>
      </c>
      <c r="C1228" s="72">
        <v>1966</v>
      </c>
      <c r="D1228" s="72">
        <v>2010</v>
      </c>
      <c r="E1228" s="72" t="s">
        <v>377</v>
      </c>
      <c r="F1228" s="72">
        <v>2</v>
      </c>
      <c r="G1228" s="72">
        <v>2</v>
      </c>
      <c r="H1228" s="47">
        <v>1015.8</v>
      </c>
      <c r="I1228" s="47">
        <v>358.4</v>
      </c>
      <c r="J1228" s="47">
        <v>657.4</v>
      </c>
      <c r="K1228" s="37">
        <f>SUM(L1228:O1228)</f>
        <v>3015252.85</v>
      </c>
      <c r="L1228" s="44">
        <v>0</v>
      </c>
      <c r="M1228" s="44">
        <v>0</v>
      </c>
      <c r="N1228" s="44">
        <v>0</v>
      </c>
      <c r="O1228" s="47">
        <f>'[1]Прод. прилож'!$C$1402</f>
        <v>3015252.85</v>
      </c>
      <c r="P1228" s="44">
        <f>K1228/H1228</f>
        <v>2968.3528745816106</v>
      </c>
      <c r="Q1228" s="50">
        <v>9673</v>
      </c>
      <c r="R1228" s="69" t="s">
        <v>96</v>
      </c>
      <c r="S1228" s="57"/>
      <c r="T1228" s="16"/>
      <c r="U1228" s="16"/>
    </row>
    <row r="1229" spans="1:21" s="15" customFormat="1" ht="27" customHeight="1" x14ac:dyDescent="0.25">
      <c r="A1229" s="70" t="s">
        <v>1946</v>
      </c>
      <c r="B1229" s="45" t="s">
        <v>937</v>
      </c>
      <c r="C1229" s="72">
        <v>1964</v>
      </c>
      <c r="D1229" s="179" t="s">
        <v>232</v>
      </c>
      <c r="E1229" s="72" t="s">
        <v>20</v>
      </c>
      <c r="F1229" s="72">
        <v>2</v>
      </c>
      <c r="G1229" s="72">
        <v>2</v>
      </c>
      <c r="H1229" s="47">
        <v>533.6</v>
      </c>
      <c r="I1229" s="47">
        <v>292.39999999999998</v>
      </c>
      <c r="J1229" s="47">
        <v>241.2</v>
      </c>
      <c r="K1229" s="37">
        <f>SUM(L1229:O1229)</f>
        <v>3520646.44</v>
      </c>
      <c r="L1229" s="44">
        <v>0</v>
      </c>
      <c r="M1229" s="44">
        <v>0</v>
      </c>
      <c r="N1229" s="44">
        <v>0</v>
      </c>
      <c r="O1229" s="47">
        <f>'[1]Прод. прилож'!$C$1403</f>
        <v>3520646.44</v>
      </c>
      <c r="P1229" s="44">
        <f>K1229/H1229</f>
        <v>6597.9131184407788</v>
      </c>
      <c r="Q1229" s="50">
        <v>9673</v>
      </c>
      <c r="R1229" s="69" t="s">
        <v>96</v>
      </c>
      <c r="S1229" s="57"/>
      <c r="T1229" s="16"/>
      <c r="U1229" s="16"/>
    </row>
    <row r="1230" spans="1:21" s="15" customFormat="1" ht="27" customHeight="1" x14ac:dyDescent="0.25">
      <c r="A1230" s="70" t="s">
        <v>1947</v>
      </c>
      <c r="B1230" s="45" t="s">
        <v>2157</v>
      </c>
      <c r="C1230" s="72">
        <v>1988</v>
      </c>
      <c r="D1230" s="179" t="s">
        <v>232</v>
      </c>
      <c r="E1230" s="72" t="s">
        <v>20</v>
      </c>
      <c r="F1230" s="72">
        <v>5</v>
      </c>
      <c r="G1230" s="72">
        <v>2</v>
      </c>
      <c r="H1230" s="47">
        <v>7774.6</v>
      </c>
      <c r="I1230" s="47">
        <v>898.5</v>
      </c>
      <c r="J1230" s="47">
        <v>4460.3999999999996</v>
      </c>
      <c r="K1230" s="37">
        <f>SUM(L1230:O1230)</f>
        <v>8394926.4000000004</v>
      </c>
      <c r="L1230" s="44">
        <v>0</v>
      </c>
      <c r="M1230" s="44">
        <v>0</v>
      </c>
      <c r="N1230" s="44">
        <v>0</v>
      </c>
      <c r="O1230" s="47">
        <f>'[1]Прод. прилож'!$C$1404</f>
        <v>8394926.4000000004</v>
      </c>
      <c r="P1230" s="44">
        <f>K1230/H1230</f>
        <v>1079.7888508733568</v>
      </c>
      <c r="Q1230" s="50">
        <v>9673</v>
      </c>
      <c r="R1230" s="69" t="s">
        <v>96</v>
      </c>
      <c r="S1230" s="57"/>
      <c r="T1230" s="16"/>
      <c r="U1230" s="16"/>
    </row>
    <row r="1231" spans="1:21" s="15" customFormat="1" ht="34.9" customHeight="1" x14ac:dyDescent="0.25">
      <c r="A1231" s="224" t="s">
        <v>2654</v>
      </c>
      <c r="B1231" s="224"/>
      <c r="C1231" s="224"/>
      <c r="D1231" s="224"/>
      <c r="E1231" s="224"/>
      <c r="F1231" s="224"/>
      <c r="G1231" s="224"/>
      <c r="H1231" s="224"/>
      <c r="I1231" s="224"/>
      <c r="J1231" s="224"/>
      <c r="K1231" s="224"/>
      <c r="L1231" s="224"/>
      <c r="M1231" s="224"/>
      <c r="N1231" s="224"/>
      <c r="O1231" s="224"/>
      <c r="P1231" s="224"/>
      <c r="Q1231" s="224"/>
      <c r="R1231" s="224"/>
      <c r="S1231" s="65"/>
      <c r="T1231" s="16"/>
      <c r="U1231" s="16"/>
    </row>
    <row r="1232" spans="1:21" s="15" customFormat="1" ht="34.9" customHeight="1" x14ac:dyDescent="0.25">
      <c r="A1232" s="227" t="s">
        <v>763</v>
      </c>
      <c r="B1232" s="227"/>
      <c r="C1232" s="161" t="s">
        <v>21</v>
      </c>
      <c r="D1232" s="161" t="s">
        <v>21</v>
      </c>
      <c r="E1232" s="161" t="s">
        <v>21</v>
      </c>
      <c r="F1232" s="96" t="s">
        <v>21</v>
      </c>
      <c r="G1232" s="96" t="s">
        <v>21</v>
      </c>
      <c r="H1232" s="97">
        <f>SUM(H1233:H1236)</f>
        <v>1800</v>
      </c>
      <c r="I1232" s="97">
        <f t="shared" ref="I1232:O1232" si="235">SUM(I1233:I1236)</f>
        <v>0</v>
      </c>
      <c r="J1232" s="97">
        <f t="shared" si="235"/>
        <v>1800</v>
      </c>
      <c r="K1232" s="97">
        <f t="shared" si="235"/>
        <v>16051800</v>
      </c>
      <c r="L1232" s="97">
        <f t="shared" si="235"/>
        <v>0</v>
      </c>
      <c r="M1232" s="97">
        <f t="shared" si="235"/>
        <v>0</v>
      </c>
      <c r="N1232" s="97">
        <f t="shared" si="235"/>
        <v>0</v>
      </c>
      <c r="O1232" s="97">
        <f t="shared" si="235"/>
        <v>16051800</v>
      </c>
      <c r="P1232" s="34">
        <f>K1232/H1232</f>
        <v>8917.6666666666661</v>
      </c>
      <c r="Q1232" s="98" t="s">
        <v>21</v>
      </c>
      <c r="R1232" s="99" t="s">
        <v>21</v>
      </c>
      <c r="S1232" s="57"/>
      <c r="T1232" s="16"/>
      <c r="U1232" s="16"/>
    </row>
    <row r="1233" spans="1:21" s="15" customFormat="1" ht="25.15" customHeight="1" x14ac:dyDescent="0.25">
      <c r="A1233" s="70" t="s">
        <v>1948</v>
      </c>
      <c r="B1233" s="45" t="s">
        <v>938</v>
      </c>
      <c r="C1233" s="72">
        <v>1965</v>
      </c>
      <c r="D1233" s="179" t="s">
        <v>232</v>
      </c>
      <c r="E1233" s="72" t="s">
        <v>20</v>
      </c>
      <c r="F1233" s="72">
        <v>2</v>
      </c>
      <c r="G1233" s="72">
        <v>2</v>
      </c>
      <c r="H1233" s="47">
        <v>450</v>
      </c>
      <c r="I1233" s="47">
        <v>0</v>
      </c>
      <c r="J1233" s="47">
        <v>450</v>
      </c>
      <c r="K1233" s="37">
        <f>SUM(L1233:O1233)</f>
        <v>4012950</v>
      </c>
      <c r="L1233" s="44">
        <v>0</v>
      </c>
      <c r="M1233" s="44">
        <v>0</v>
      </c>
      <c r="N1233" s="44">
        <v>0</v>
      </c>
      <c r="O1233" s="47">
        <f>'[1]Прод. прилож'!$C$974</f>
        <v>4012950</v>
      </c>
      <c r="P1233" s="44">
        <f>K1233/H1233</f>
        <v>8917.6666666666661</v>
      </c>
      <c r="Q1233" s="50">
        <v>9673</v>
      </c>
      <c r="R1233" s="69" t="s">
        <v>95</v>
      </c>
      <c r="S1233" s="57"/>
      <c r="T1233" s="16"/>
      <c r="U1233" s="16"/>
    </row>
    <row r="1234" spans="1:21" s="15" customFormat="1" ht="25.15" customHeight="1" x14ac:dyDescent="0.25">
      <c r="A1234" s="70" t="s">
        <v>1949</v>
      </c>
      <c r="B1234" s="45" t="s">
        <v>939</v>
      </c>
      <c r="C1234" s="72">
        <v>1965</v>
      </c>
      <c r="D1234" s="179" t="s">
        <v>232</v>
      </c>
      <c r="E1234" s="72" t="s">
        <v>20</v>
      </c>
      <c r="F1234" s="72">
        <v>2</v>
      </c>
      <c r="G1234" s="72">
        <v>2</v>
      </c>
      <c r="H1234" s="47">
        <v>450</v>
      </c>
      <c r="I1234" s="47">
        <v>0</v>
      </c>
      <c r="J1234" s="47">
        <v>450</v>
      </c>
      <c r="K1234" s="37">
        <f>SUM(L1234:O1234)</f>
        <v>4012950</v>
      </c>
      <c r="L1234" s="44">
        <v>0</v>
      </c>
      <c r="M1234" s="44">
        <v>0</v>
      </c>
      <c r="N1234" s="44">
        <v>0</v>
      </c>
      <c r="O1234" s="47">
        <f>'[1]Прод. прилож'!$C$975</f>
        <v>4012950</v>
      </c>
      <c r="P1234" s="44">
        <f>K1234/H1234</f>
        <v>8917.6666666666661</v>
      </c>
      <c r="Q1234" s="50">
        <v>9673</v>
      </c>
      <c r="R1234" s="69" t="s">
        <v>95</v>
      </c>
      <c r="S1234" s="57"/>
      <c r="T1234" s="16"/>
      <c r="U1234" s="16"/>
    </row>
    <row r="1235" spans="1:21" s="15" customFormat="1" ht="25.15" customHeight="1" x14ac:dyDescent="0.25">
      <c r="A1235" s="70" t="s">
        <v>1950</v>
      </c>
      <c r="B1235" s="45" t="s">
        <v>940</v>
      </c>
      <c r="C1235" s="72">
        <v>1965</v>
      </c>
      <c r="D1235" s="179" t="s">
        <v>232</v>
      </c>
      <c r="E1235" s="72" t="s">
        <v>20</v>
      </c>
      <c r="F1235" s="72">
        <v>2</v>
      </c>
      <c r="G1235" s="72">
        <v>2</v>
      </c>
      <c r="H1235" s="47">
        <v>450</v>
      </c>
      <c r="I1235" s="47">
        <v>0</v>
      </c>
      <c r="J1235" s="47">
        <v>450</v>
      </c>
      <c r="K1235" s="37">
        <f>SUM(L1235:O1235)</f>
        <v>4012950</v>
      </c>
      <c r="L1235" s="44">
        <v>0</v>
      </c>
      <c r="M1235" s="44">
        <v>0</v>
      </c>
      <c r="N1235" s="44">
        <v>0</v>
      </c>
      <c r="O1235" s="47">
        <f>'[1]Прод. прилож'!$C$976</f>
        <v>4012950</v>
      </c>
      <c r="P1235" s="44">
        <f>K1235/H1235</f>
        <v>8917.6666666666661</v>
      </c>
      <c r="Q1235" s="50">
        <v>9673</v>
      </c>
      <c r="R1235" s="69" t="s">
        <v>95</v>
      </c>
      <c r="S1235" s="57"/>
      <c r="T1235" s="16"/>
      <c r="U1235" s="16"/>
    </row>
    <row r="1236" spans="1:21" s="15" customFormat="1" ht="25.15" customHeight="1" x14ac:dyDescent="0.25">
      <c r="A1236" s="70" t="s">
        <v>1951</v>
      </c>
      <c r="B1236" s="45" t="s">
        <v>941</v>
      </c>
      <c r="C1236" s="72">
        <v>1965</v>
      </c>
      <c r="D1236" s="179" t="s">
        <v>232</v>
      </c>
      <c r="E1236" s="72" t="s">
        <v>20</v>
      </c>
      <c r="F1236" s="72">
        <v>2</v>
      </c>
      <c r="G1236" s="72">
        <v>2</v>
      </c>
      <c r="H1236" s="47">
        <v>450</v>
      </c>
      <c r="I1236" s="47">
        <v>0</v>
      </c>
      <c r="J1236" s="47">
        <v>450</v>
      </c>
      <c r="K1236" s="37">
        <f>SUM(L1236:O1236)</f>
        <v>4012950</v>
      </c>
      <c r="L1236" s="44">
        <v>0</v>
      </c>
      <c r="M1236" s="44">
        <v>0</v>
      </c>
      <c r="N1236" s="44">
        <v>0</v>
      </c>
      <c r="O1236" s="47">
        <f>'[1]Прод. прилож'!$C$977</f>
        <v>4012950</v>
      </c>
      <c r="P1236" s="44">
        <f>K1236/H1236</f>
        <v>8917.6666666666661</v>
      </c>
      <c r="Q1236" s="50">
        <v>9673</v>
      </c>
      <c r="R1236" s="69" t="s">
        <v>95</v>
      </c>
      <c r="S1236" s="57"/>
      <c r="T1236" s="16"/>
      <c r="U1236" s="16"/>
    </row>
    <row r="1237" spans="1:21" s="15" customFormat="1" ht="34.9" customHeight="1" x14ac:dyDescent="0.25">
      <c r="A1237" s="224" t="s">
        <v>2655</v>
      </c>
      <c r="B1237" s="224"/>
      <c r="C1237" s="224"/>
      <c r="D1237" s="224"/>
      <c r="E1237" s="224"/>
      <c r="F1237" s="224"/>
      <c r="G1237" s="224"/>
      <c r="H1237" s="224"/>
      <c r="I1237" s="224"/>
      <c r="J1237" s="224"/>
      <c r="K1237" s="224"/>
      <c r="L1237" s="224"/>
      <c r="M1237" s="224"/>
      <c r="N1237" s="224"/>
      <c r="O1237" s="224"/>
      <c r="P1237" s="224"/>
      <c r="Q1237" s="224"/>
      <c r="R1237" s="224"/>
      <c r="S1237" s="65"/>
      <c r="T1237" s="16"/>
      <c r="U1237" s="16"/>
    </row>
    <row r="1238" spans="1:21" s="15" customFormat="1" ht="34.9" customHeight="1" x14ac:dyDescent="0.25">
      <c r="A1238" s="227" t="s">
        <v>753</v>
      </c>
      <c r="B1238" s="227"/>
      <c r="C1238" s="161" t="s">
        <v>21</v>
      </c>
      <c r="D1238" s="161" t="s">
        <v>21</v>
      </c>
      <c r="E1238" s="161" t="s">
        <v>21</v>
      </c>
      <c r="F1238" s="96" t="s">
        <v>21</v>
      </c>
      <c r="G1238" s="96" t="s">
        <v>21</v>
      </c>
      <c r="H1238" s="97">
        <f>SUM(H1239:H1242)</f>
        <v>4215</v>
      </c>
      <c r="I1238" s="97">
        <f t="shared" ref="I1238:O1238" si="236">SUM(I1239:I1242)</f>
        <v>1323.2</v>
      </c>
      <c r="J1238" s="97">
        <f t="shared" si="236"/>
        <v>2542.1999999999998</v>
      </c>
      <c r="K1238" s="97">
        <f t="shared" si="236"/>
        <v>54685048.939999998</v>
      </c>
      <c r="L1238" s="97">
        <f t="shared" si="236"/>
        <v>0</v>
      </c>
      <c r="M1238" s="97">
        <f t="shared" si="236"/>
        <v>0</v>
      </c>
      <c r="N1238" s="97">
        <f t="shared" si="236"/>
        <v>0</v>
      </c>
      <c r="O1238" s="97">
        <f t="shared" si="236"/>
        <v>54685048.939999998</v>
      </c>
      <c r="P1238" s="34">
        <f>K1238/H1238</f>
        <v>12973.914339264531</v>
      </c>
      <c r="Q1238" s="98" t="s">
        <v>21</v>
      </c>
      <c r="R1238" s="99" t="s">
        <v>21</v>
      </c>
      <c r="S1238" s="57"/>
      <c r="T1238" s="16"/>
      <c r="U1238" s="16"/>
    </row>
    <row r="1239" spans="1:21" s="15" customFormat="1" ht="25.15" customHeight="1" x14ac:dyDescent="0.25">
      <c r="A1239" s="70" t="s">
        <v>1952</v>
      </c>
      <c r="B1239" s="45" t="s">
        <v>942</v>
      </c>
      <c r="C1239" s="72">
        <v>1963</v>
      </c>
      <c r="D1239" s="179" t="s">
        <v>232</v>
      </c>
      <c r="E1239" s="72" t="s">
        <v>20</v>
      </c>
      <c r="F1239" s="72">
        <v>2</v>
      </c>
      <c r="G1239" s="72">
        <v>2</v>
      </c>
      <c r="H1239" s="47">
        <v>500.4</v>
      </c>
      <c r="I1239" s="47">
        <v>148.4</v>
      </c>
      <c r="J1239" s="47">
        <v>262.89999999999998</v>
      </c>
      <c r="K1239" s="37">
        <f>SUM(L1239:O1239)</f>
        <v>7048005.7699999996</v>
      </c>
      <c r="L1239" s="44">
        <v>0</v>
      </c>
      <c r="M1239" s="44">
        <v>0</v>
      </c>
      <c r="N1239" s="44">
        <v>0</v>
      </c>
      <c r="O1239" s="47">
        <f>'[1]Прод. прилож'!$C$498</f>
        <v>7048005.7699999996</v>
      </c>
      <c r="P1239" s="44">
        <f>K1239/H1239</f>
        <v>14084.743745003996</v>
      </c>
      <c r="Q1239" s="50">
        <v>9673</v>
      </c>
      <c r="R1239" s="69" t="s">
        <v>94</v>
      </c>
      <c r="S1239" s="57"/>
      <c r="T1239" s="16"/>
      <c r="U1239" s="16"/>
    </row>
    <row r="1240" spans="1:21" s="15" customFormat="1" ht="25.15" customHeight="1" x14ac:dyDescent="0.25">
      <c r="A1240" s="70" t="s">
        <v>1953</v>
      </c>
      <c r="B1240" s="45" t="s">
        <v>943</v>
      </c>
      <c r="C1240" s="72">
        <v>1963</v>
      </c>
      <c r="D1240" s="179" t="s">
        <v>232</v>
      </c>
      <c r="E1240" s="72" t="s">
        <v>20</v>
      </c>
      <c r="F1240" s="72">
        <v>2</v>
      </c>
      <c r="G1240" s="72">
        <v>2</v>
      </c>
      <c r="H1240" s="47">
        <v>507</v>
      </c>
      <c r="I1240" s="47">
        <v>127.7</v>
      </c>
      <c r="J1240" s="47">
        <v>272.2</v>
      </c>
      <c r="K1240" s="37">
        <f>SUM(L1240:O1240)</f>
        <v>7104419.7599999998</v>
      </c>
      <c r="L1240" s="44">
        <v>0</v>
      </c>
      <c r="M1240" s="44">
        <v>0</v>
      </c>
      <c r="N1240" s="44">
        <v>0</v>
      </c>
      <c r="O1240" s="47">
        <f>'[1]Прод. прилож'!$C$499</f>
        <v>7104419.7599999998</v>
      </c>
      <c r="P1240" s="44">
        <f>K1240/H1240</f>
        <v>14012.66224852071</v>
      </c>
      <c r="Q1240" s="50">
        <v>9673</v>
      </c>
      <c r="R1240" s="69" t="s">
        <v>94</v>
      </c>
      <c r="S1240" s="57"/>
      <c r="T1240" s="16"/>
      <c r="U1240" s="16"/>
    </row>
    <row r="1241" spans="1:21" s="15" customFormat="1" ht="25.15" customHeight="1" x14ac:dyDescent="0.25">
      <c r="A1241" s="70" t="s">
        <v>1954</v>
      </c>
      <c r="B1241" s="45" t="s">
        <v>944</v>
      </c>
      <c r="C1241" s="72">
        <v>1964</v>
      </c>
      <c r="D1241" s="179" t="s">
        <v>232</v>
      </c>
      <c r="E1241" s="72" t="s">
        <v>20</v>
      </c>
      <c r="F1241" s="72">
        <v>3</v>
      </c>
      <c r="G1241" s="72">
        <v>2</v>
      </c>
      <c r="H1241" s="47">
        <v>1129.9000000000001</v>
      </c>
      <c r="I1241" s="47">
        <v>340.6</v>
      </c>
      <c r="J1241" s="47">
        <v>635.9</v>
      </c>
      <c r="K1241" s="37">
        <f>SUM(L1241:O1241)</f>
        <v>12668552.310000001</v>
      </c>
      <c r="L1241" s="44">
        <v>0</v>
      </c>
      <c r="M1241" s="44">
        <v>0</v>
      </c>
      <c r="N1241" s="44">
        <v>0</v>
      </c>
      <c r="O1241" s="47">
        <f>'[1]Прод. прилож'!$C$500</f>
        <v>12668552.310000001</v>
      </c>
      <c r="P1241" s="44">
        <f>K1241/H1241</f>
        <v>11212.100460217718</v>
      </c>
      <c r="Q1241" s="50">
        <v>9673</v>
      </c>
      <c r="R1241" s="69" t="s">
        <v>94</v>
      </c>
      <c r="S1241" s="57"/>
      <c r="T1241" s="16"/>
      <c r="U1241" s="16"/>
    </row>
    <row r="1242" spans="1:21" s="15" customFormat="1" ht="25.15" customHeight="1" x14ac:dyDescent="0.25">
      <c r="A1242" s="70" t="s">
        <v>1955</v>
      </c>
      <c r="B1242" s="45" t="s">
        <v>945</v>
      </c>
      <c r="C1242" s="72">
        <v>1965</v>
      </c>
      <c r="D1242" s="179" t="s">
        <v>232</v>
      </c>
      <c r="E1242" s="72" t="s">
        <v>377</v>
      </c>
      <c r="F1242" s="72">
        <v>4</v>
      </c>
      <c r="G1242" s="72">
        <v>4</v>
      </c>
      <c r="H1242" s="47">
        <v>2077.6999999999998</v>
      </c>
      <c r="I1242" s="47">
        <v>706.5</v>
      </c>
      <c r="J1242" s="47">
        <v>1371.2</v>
      </c>
      <c r="K1242" s="37">
        <f>SUM(L1242:O1242)</f>
        <v>27864071.100000001</v>
      </c>
      <c r="L1242" s="44">
        <v>0</v>
      </c>
      <c r="M1242" s="44">
        <v>0</v>
      </c>
      <c r="N1242" s="44">
        <v>0</v>
      </c>
      <c r="O1242" s="47">
        <f>'[1]Прод. прилож'!$C$501</f>
        <v>27864071.100000001</v>
      </c>
      <c r="P1242" s="44">
        <f>K1242/H1242</f>
        <v>13411.017519372384</v>
      </c>
      <c r="Q1242" s="50">
        <v>9673</v>
      </c>
      <c r="R1242" s="69" t="s">
        <v>94</v>
      </c>
      <c r="S1242" s="57"/>
      <c r="T1242" s="16"/>
      <c r="U1242" s="16"/>
    </row>
    <row r="1243" spans="1:21" s="15" customFormat="1" ht="34.9" customHeight="1" x14ac:dyDescent="0.25">
      <c r="A1243" s="224" t="s">
        <v>2656</v>
      </c>
      <c r="B1243" s="224"/>
      <c r="C1243" s="224"/>
      <c r="D1243" s="224"/>
      <c r="E1243" s="224"/>
      <c r="F1243" s="224"/>
      <c r="G1243" s="224"/>
      <c r="H1243" s="224"/>
      <c r="I1243" s="224"/>
      <c r="J1243" s="224"/>
      <c r="K1243" s="224"/>
      <c r="L1243" s="224"/>
      <c r="M1243" s="224"/>
      <c r="N1243" s="224"/>
      <c r="O1243" s="224"/>
      <c r="P1243" s="224"/>
      <c r="Q1243" s="224"/>
      <c r="R1243" s="224"/>
      <c r="S1243" s="57"/>
      <c r="T1243" s="16"/>
      <c r="U1243" s="16"/>
    </row>
    <row r="1244" spans="1:21" s="15" customFormat="1" ht="34.9" customHeight="1" x14ac:dyDescent="0.25">
      <c r="A1244" s="227" t="s">
        <v>90</v>
      </c>
      <c r="B1244" s="227"/>
      <c r="C1244" s="161" t="s">
        <v>21</v>
      </c>
      <c r="D1244" s="161" t="s">
        <v>21</v>
      </c>
      <c r="E1244" s="161" t="s">
        <v>21</v>
      </c>
      <c r="F1244" s="96" t="s">
        <v>21</v>
      </c>
      <c r="G1244" s="96" t="s">
        <v>21</v>
      </c>
      <c r="H1244" s="97">
        <f>SUM(H1245:H1249)</f>
        <v>4003.9500000000003</v>
      </c>
      <c r="I1244" s="97">
        <f t="shared" ref="I1244:O1244" si="237">SUM(I1245:I1249)</f>
        <v>1609.6999999999998</v>
      </c>
      <c r="J1244" s="97">
        <f t="shared" si="237"/>
        <v>2393.4499999999998</v>
      </c>
      <c r="K1244" s="97">
        <f t="shared" si="237"/>
        <v>36622713.950000003</v>
      </c>
      <c r="L1244" s="97">
        <f t="shared" si="237"/>
        <v>0</v>
      </c>
      <c r="M1244" s="97">
        <f t="shared" si="237"/>
        <v>0</v>
      </c>
      <c r="N1244" s="97">
        <f t="shared" si="237"/>
        <v>0</v>
      </c>
      <c r="O1244" s="97">
        <f t="shared" si="237"/>
        <v>36622713.950000003</v>
      </c>
      <c r="P1244" s="97">
        <f t="shared" ref="P1244:P1249" si="238">K1244/H1244</f>
        <v>9146.6461744027765</v>
      </c>
      <c r="Q1244" s="98" t="s">
        <v>21</v>
      </c>
      <c r="R1244" s="99" t="s">
        <v>21</v>
      </c>
      <c r="S1244" s="57"/>
      <c r="T1244" s="16"/>
      <c r="U1244" s="16"/>
    </row>
    <row r="1245" spans="1:21" s="15" customFormat="1" ht="27" customHeight="1" x14ac:dyDescent="0.25">
      <c r="A1245" s="69" t="s">
        <v>1956</v>
      </c>
      <c r="B1245" s="45" t="s">
        <v>946</v>
      </c>
      <c r="C1245" s="72">
        <v>1963</v>
      </c>
      <c r="D1245" s="179" t="s">
        <v>232</v>
      </c>
      <c r="E1245" s="72" t="s">
        <v>20</v>
      </c>
      <c r="F1245" s="72">
        <v>2</v>
      </c>
      <c r="G1245" s="72">
        <v>2</v>
      </c>
      <c r="H1245" s="47">
        <v>656.25</v>
      </c>
      <c r="I1245" s="47">
        <v>287.60000000000002</v>
      </c>
      <c r="J1245" s="47">
        <v>368.65</v>
      </c>
      <c r="K1245" s="37">
        <f>SUM(L1245:O1245)</f>
        <v>6848691.25</v>
      </c>
      <c r="L1245" s="44">
        <v>0</v>
      </c>
      <c r="M1245" s="44">
        <v>0</v>
      </c>
      <c r="N1245" s="44">
        <v>0</v>
      </c>
      <c r="O1245" s="47">
        <f>'[1]Прод. прилож'!$C$1406</f>
        <v>6848691.25</v>
      </c>
      <c r="P1245" s="44">
        <f t="shared" si="238"/>
        <v>10436.100952380952</v>
      </c>
      <c r="Q1245" s="50">
        <v>9673</v>
      </c>
      <c r="R1245" s="69" t="s">
        <v>96</v>
      </c>
      <c r="S1245" s="57"/>
      <c r="T1245" s="16"/>
      <c r="U1245" s="16"/>
    </row>
    <row r="1246" spans="1:21" s="15" customFormat="1" ht="27" customHeight="1" x14ac:dyDescent="0.25">
      <c r="A1246" s="69" t="s">
        <v>1957</v>
      </c>
      <c r="B1246" s="45" t="s">
        <v>947</v>
      </c>
      <c r="C1246" s="72">
        <v>1962</v>
      </c>
      <c r="D1246" s="179" t="s">
        <v>232</v>
      </c>
      <c r="E1246" s="72" t="s">
        <v>20</v>
      </c>
      <c r="F1246" s="72">
        <v>2</v>
      </c>
      <c r="G1246" s="72">
        <v>2</v>
      </c>
      <c r="H1246" s="47">
        <v>648.70000000000005</v>
      </c>
      <c r="I1246" s="47">
        <v>287.60000000000002</v>
      </c>
      <c r="J1246" s="47">
        <v>361.1</v>
      </c>
      <c r="K1246" s="37">
        <f>SUM(L1246:O1246)</f>
        <v>6819057.5</v>
      </c>
      <c r="L1246" s="44">
        <v>0</v>
      </c>
      <c r="M1246" s="44">
        <v>0</v>
      </c>
      <c r="N1246" s="44">
        <v>0</v>
      </c>
      <c r="O1246" s="47">
        <f>'[1]Прод. прилож'!$C$1407</f>
        <v>6819057.5</v>
      </c>
      <c r="P1246" s="44">
        <f t="shared" si="238"/>
        <v>10511.881455218128</v>
      </c>
      <c r="Q1246" s="50">
        <v>9673</v>
      </c>
      <c r="R1246" s="69" t="s">
        <v>96</v>
      </c>
      <c r="S1246" s="57"/>
      <c r="T1246" s="16"/>
      <c r="U1246" s="16"/>
    </row>
    <row r="1247" spans="1:21" s="15" customFormat="1" ht="27" customHeight="1" x14ac:dyDescent="0.25">
      <c r="A1247" s="69" t="s">
        <v>2468</v>
      </c>
      <c r="B1247" s="45" t="s">
        <v>948</v>
      </c>
      <c r="C1247" s="72">
        <v>1962</v>
      </c>
      <c r="D1247" s="179" t="s">
        <v>232</v>
      </c>
      <c r="E1247" s="72" t="s">
        <v>20</v>
      </c>
      <c r="F1247" s="72">
        <v>2</v>
      </c>
      <c r="G1247" s="72">
        <v>2</v>
      </c>
      <c r="H1247" s="47">
        <v>656.2</v>
      </c>
      <c r="I1247" s="47">
        <v>289.3</v>
      </c>
      <c r="J1247" s="47">
        <v>366.9</v>
      </c>
      <c r="K1247" s="37">
        <f>SUM(L1247:O1247)</f>
        <v>6867250</v>
      </c>
      <c r="L1247" s="44">
        <v>0</v>
      </c>
      <c r="M1247" s="44">
        <v>0</v>
      </c>
      <c r="N1247" s="44">
        <v>0</v>
      </c>
      <c r="O1247" s="47">
        <f>'[1]Прод. прилож'!$C$1408</f>
        <v>6867250</v>
      </c>
      <c r="P1247" s="44">
        <f t="shared" si="238"/>
        <v>10465.178299298994</v>
      </c>
      <c r="Q1247" s="50">
        <v>9673</v>
      </c>
      <c r="R1247" s="69" t="s">
        <v>96</v>
      </c>
      <c r="S1247" s="57"/>
      <c r="T1247" s="16"/>
      <c r="U1247" s="16"/>
    </row>
    <row r="1248" spans="1:21" s="15" customFormat="1" ht="27" customHeight="1" x14ac:dyDescent="0.25">
      <c r="A1248" s="69" t="s">
        <v>1958</v>
      </c>
      <c r="B1248" s="45" t="s">
        <v>949</v>
      </c>
      <c r="C1248" s="72">
        <v>1966</v>
      </c>
      <c r="D1248" s="179" t="s">
        <v>232</v>
      </c>
      <c r="E1248" s="72" t="s">
        <v>22</v>
      </c>
      <c r="F1248" s="72">
        <v>2</v>
      </c>
      <c r="G1248" s="72">
        <v>2</v>
      </c>
      <c r="H1248" s="47">
        <v>1021.2</v>
      </c>
      <c r="I1248" s="47">
        <v>372.6</v>
      </c>
      <c r="J1248" s="47">
        <v>648.6</v>
      </c>
      <c r="K1248" s="37">
        <f>SUM(L1248:O1248)</f>
        <v>8043072.6000000006</v>
      </c>
      <c r="L1248" s="44">
        <v>0</v>
      </c>
      <c r="M1248" s="44">
        <v>0</v>
      </c>
      <c r="N1248" s="44">
        <v>0</v>
      </c>
      <c r="O1248" s="47">
        <f>'[1]Прод. прилож'!$C$1409</f>
        <v>8043072.6000000006</v>
      </c>
      <c r="P1248" s="44">
        <f t="shared" si="238"/>
        <v>7876.0992949471211</v>
      </c>
      <c r="Q1248" s="50">
        <v>9673</v>
      </c>
      <c r="R1248" s="69" t="s">
        <v>96</v>
      </c>
      <c r="S1248" s="57"/>
      <c r="T1248" s="16"/>
      <c r="U1248" s="16"/>
    </row>
    <row r="1249" spans="1:21" s="15" customFormat="1" ht="27" customHeight="1" x14ac:dyDescent="0.25">
      <c r="A1249" s="69" t="s">
        <v>1959</v>
      </c>
      <c r="B1249" s="45" t="s">
        <v>950</v>
      </c>
      <c r="C1249" s="72">
        <v>1966</v>
      </c>
      <c r="D1249" s="179" t="s">
        <v>232</v>
      </c>
      <c r="E1249" s="72" t="s">
        <v>22</v>
      </c>
      <c r="F1249" s="72">
        <v>2</v>
      </c>
      <c r="G1249" s="72">
        <v>2</v>
      </c>
      <c r="H1249" s="47">
        <v>1021.6</v>
      </c>
      <c r="I1249" s="47">
        <v>372.6</v>
      </c>
      <c r="J1249" s="47">
        <v>648.20000000000005</v>
      </c>
      <c r="K1249" s="37">
        <f>SUM(L1249:O1249)</f>
        <v>8044642.6000000006</v>
      </c>
      <c r="L1249" s="44">
        <v>0</v>
      </c>
      <c r="M1249" s="44">
        <v>0</v>
      </c>
      <c r="N1249" s="44">
        <v>0</v>
      </c>
      <c r="O1249" s="47">
        <f>'[1]Прод. прилож'!$C$1410</f>
        <v>8044642.6000000006</v>
      </c>
      <c r="P1249" s="44">
        <f t="shared" si="238"/>
        <v>7874.5522709475335</v>
      </c>
      <c r="Q1249" s="50">
        <v>9673</v>
      </c>
      <c r="R1249" s="69" t="s">
        <v>96</v>
      </c>
      <c r="S1249" s="57"/>
      <c r="T1249" s="16"/>
      <c r="U1249" s="16"/>
    </row>
    <row r="1250" spans="1:21" s="15" customFormat="1" ht="34.9" customHeight="1" x14ac:dyDescent="0.25">
      <c r="A1250" s="224" t="s">
        <v>2657</v>
      </c>
      <c r="B1250" s="224"/>
      <c r="C1250" s="224"/>
      <c r="D1250" s="224"/>
      <c r="E1250" s="224"/>
      <c r="F1250" s="224"/>
      <c r="G1250" s="224"/>
      <c r="H1250" s="224"/>
      <c r="I1250" s="224"/>
      <c r="J1250" s="224"/>
      <c r="K1250" s="224"/>
      <c r="L1250" s="224"/>
      <c r="M1250" s="224"/>
      <c r="N1250" s="224"/>
      <c r="O1250" s="224"/>
      <c r="P1250" s="224"/>
      <c r="Q1250" s="224"/>
      <c r="R1250" s="224"/>
      <c r="S1250" s="57"/>
      <c r="T1250" s="16"/>
      <c r="U1250" s="16"/>
    </row>
    <row r="1251" spans="1:21" s="15" customFormat="1" ht="34.9" customHeight="1" x14ac:dyDescent="0.25">
      <c r="A1251" s="227" t="s">
        <v>57</v>
      </c>
      <c r="B1251" s="227"/>
      <c r="C1251" s="161" t="s">
        <v>21</v>
      </c>
      <c r="D1251" s="161" t="s">
        <v>21</v>
      </c>
      <c r="E1251" s="161" t="s">
        <v>21</v>
      </c>
      <c r="F1251" s="96" t="s">
        <v>21</v>
      </c>
      <c r="G1251" s="96" t="s">
        <v>21</v>
      </c>
      <c r="H1251" s="97">
        <f>SUM(H1252:H1258)</f>
        <v>3651.4</v>
      </c>
      <c r="I1251" s="97">
        <f t="shared" ref="I1251:O1251" si="239">SUM(I1252:I1258)</f>
        <v>425.8</v>
      </c>
      <c r="J1251" s="97">
        <f t="shared" si="239"/>
        <v>2872.7999999999997</v>
      </c>
      <c r="K1251" s="97">
        <f t="shared" si="239"/>
        <v>46342099.620000005</v>
      </c>
      <c r="L1251" s="97">
        <f t="shared" si="239"/>
        <v>0</v>
      </c>
      <c r="M1251" s="97">
        <f t="shared" si="239"/>
        <v>0</v>
      </c>
      <c r="N1251" s="97">
        <f t="shared" si="239"/>
        <v>0</v>
      </c>
      <c r="O1251" s="97">
        <f t="shared" si="239"/>
        <v>46342099.620000005</v>
      </c>
      <c r="P1251" s="34">
        <f>K1251/H1251</f>
        <v>12691.597639261654</v>
      </c>
      <c r="Q1251" s="98" t="s">
        <v>21</v>
      </c>
      <c r="R1251" s="99" t="s">
        <v>21</v>
      </c>
      <c r="S1251" s="57"/>
      <c r="T1251" s="16"/>
      <c r="U1251" s="16"/>
    </row>
    <row r="1252" spans="1:21" s="15" customFormat="1" ht="25.15" customHeight="1" x14ac:dyDescent="0.25">
      <c r="A1252" s="69" t="s">
        <v>1960</v>
      </c>
      <c r="B1252" s="45" t="s">
        <v>952</v>
      </c>
      <c r="C1252" s="72">
        <v>1963</v>
      </c>
      <c r="D1252" s="179" t="s">
        <v>232</v>
      </c>
      <c r="E1252" s="72" t="s">
        <v>20</v>
      </c>
      <c r="F1252" s="72">
        <v>2</v>
      </c>
      <c r="G1252" s="72">
        <v>2</v>
      </c>
      <c r="H1252" s="47">
        <v>506</v>
      </c>
      <c r="I1252" s="47">
        <v>68</v>
      </c>
      <c r="J1252" s="47">
        <v>375</v>
      </c>
      <c r="K1252" s="37">
        <f t="shared" ref="K1252:K1258" si="240">SUM(L1252:O1252)</f>
        <v>7633491.8900000006</v>
      </c>
      <c r="L1252" s="44">
        <v>0</v>
      </c>
      <c r="M1252" s="44">
        <v>0</v>
      </c>
      <c r="N1252" s="44">
        <v>0</v>
      </c>
      <c r="O1252" s="47">
        <f>'[1]Прод. прилож'!$C$503</f>
        <v>7633491.8900000006</v>
      </c>
      <c r="P1252" s="44">
        <f t="shared" ref="P1252:P1258" si="241">K1252/H1252</f>
        <v>15085.952351778657</v>
      </c>
      <c r="Q1252" s="50">
        <v>9673</v>
      </c>
      <c r="R1252" s="69" t="s">
        <v>94</v>
      </c>
      <c r="S1252" s="57"/>
      <c r="T1252" s="16"/>
      <c r="U1252" s="16"/>
    </row>
    <row r="1253" spans="1:21" s="15" customFormat="1" ht="25.15" customHeight="1" x14ac:dyDescent="0.25">
      <c r="A1253" s="69" t="s">
        <v>1961</v>
      </c>
      <c r="B1253" s="45" t="s">
        <v>953</v>
      </c>
      <c r="C1253" s="72">
        <v>1962</v>
      </c>
      <c r="D1253" s="179" t="s">
        <v>232</v>
      </c>
      <c r="E1253" s="72" t="s">
        <v>20</v>
      </c>
      <c r="F1253" s="72">
        <v>2</v>
      </c>
      <c r="G1253" s="72">
        <v>2</v>
      </c>
      <c r="H1253" s="47">
        <v>490.7</v>
      </c>
      <c r="I1253" s="47">
        <v>42</v>
      </c>
      <c r="J1253" s="47">
        <v>390</v>
      </c>
      <c r="K1253" s="37">
        <f t="shared" si="240"/>
        <v>7459041.1399999997</v>
      </c>
      <c r="L1253" s="44">
        <v>0</v>
      </c>
      <c r="M1253" s="44">
        <v>0</v>
      </c>
      <c r="N1253" s="44">
        <v>0</v>
      </c>
      <c r="O1253" s="47">
        <f>'[1]Прод. прилож'!$C$504</f>
        <v>7459041.1399999997</v>
      </c>
      <c r="P1253" s="44">
        <f t="shared" si="241"/>
        <v>15200.817485225189</v>
      </c>
      <c r="Q1253" s="50">
        <v>9673</v>
      </c>
      <c r="R1253" s="69" t="s">
        <v>94</v>
      </c>
      <c r="S1253" s="65"/>
      <c r="T1253" s="17"/>
      <c r="U1253" s="16"/>
    </row>
    <row r="1254" spans="1:21" s="15" customFormat="1" ht="25.15" customHeight="1" x14ac:dyDescent="0.25">
      <c r="A1254" s="69" t="s">
        <v>1962</v>
      </c>
      <c r="B1254" s="45" t="s">
        <v>954</v>
      </c>
      <c r="C1254" s="72">
        <v>1959</v>
      </c>
      <c r="D1254" s="179" t="s">
        <v>232</v>
      </c>
      <c r="E1254" s="72" t="s">
        <v>20</v>
      </c>
      <c r="F1254" s="72">
        <v>2</v>
      </c>
      <c r="G1254" s="72">
        <v>2</v>
      </c>
      <c r="H1254" s="47">
        <v>506.3</v>
      </c>
      <c r="I1254" s="47">
        <v>34</v>
      </c>
      <c r="J1254" s="47">
        <v>413.6</v>
      </c>
      <c r="K1254" s="37">
        <f t="shared" si="240"/>
        <v>3597493.4000000004</v>
      </c>
      <c r="L1254" s="44">
        <v>0</v>
      </c>
      <c r="M1254" s="44">
        <v>0</v>
      </c>
      <c r="N1254" s="44">
        <v>0</v>
      </c>
      <c r="O1254" s="47">
        <f>'[1]Прод. прилож'!$C$505</f>
        <v>3597493.4000000004</v>
      </c>
      <c r="P1254" s="44">
        <f t="shared" si="241"/>
        <v>7105.4580288366587</v>
      </c>
      <c r="Q1254" s="50">
        <v>9673</v>
      </c>
      <c r="R1254" s="69" t="s">
        <v>94</v>
      </c>
      <c r="S1254" s="57"/>
      <c r="T1254" s="16"/>
      <c r="U1254" s="16"/>
    </row>
    <row r="1255" spans="1:21" ht="25.15" customHeight="1" x14ac:dyDescent="0.25">
      <c r="A1255" s="69" t="s">
        <v>1963</v>
      </c>
      <c r="B1255" s="45" t="s">
        <v>955</v>
      </c>
      <c r="C1255" s="72">
        <v>1965</v>
      </c>
      <c r="D1255" s="179" t="s">
        <v>232</v>
      </c>
      <c r="E1255" s="72" t="s">
        <v>20</v>
      </c>
      <c r="F1255" s="72">
        <v>2</v>
      </c>
      <c r="G1255" s="72">
        <v>2</v>
      </c>
      <c r="H1255" s="47">
        <v>434</v>
      </c>
      <c r="I1255" s="47">
        <v>49</v>
      </c>
      <c r="J1255" s="47">
        <v>385</v>
      </c>
      <c r="K1255" s="37">
        <f t="shared" si="240"/>
        <v>6868821.0099999998</v>
      </c>
      <c r="L1255" s="44">
        <v>0</v>
      </c>
      <c r="M1255" s="44">
        <v>0</v>
      </c>
      <c r="N1255" s="44">
        <v>0</v>
      </c>
      <c r="O1255" s="47">
        <f>'[1]Прод. прилож'!$C$506</f>
        <v>6868821.0099999998</v>
      </c>
      <c r="P1255" s="44">
        <f t="shared" si="241"/>
        <v>15826.776520737327</v>
      </c>
      <c r="Q1255" s="50">
        <v>9673</v>
      </c>
      <c r="R1255" s="69" t="s">
        <v>94</v>
      </c>
    </row>
    <row r="1256" spans="1:21" ht="25.15" customHeight="1" x14ac:dyDescent="0.25">
      <c r="A1256" s="69" t="s">
        <v>1964</v>
      </c>
      <c r="B1256" s="45" t="s">
        <v>956</v>
      </c>
      <c r="C1256" s="72">
        <v>1967</v>
      </c>
      <c r="D1256" s="179" t="s">
        <v>232</v>
      </c>
      <c r="E1256" s="72" t="s">
        <v>20</v>
      </c>
      <c r="F1256" s="72">
        <v>2</v>
      </c>
      <c r="G1256" s="72">
        <v>2</v>
      </c>
      <c r="H1256" s="47">
        <v>664.9</v>
      </c>
      <c r="I1256" s="47">
        <v>53</v>
      </c>
      <c r="J1256" s="47">
        <v>525</v>
      </c>
      <c r="K1256" s="37">
        <f t="shared" si="240"/>
        <v>8779536.9199999999</v>
      </c>
      <c r="L1256" s="44">
        <v>0</v>
      </c>
      <c r="M1256" s="44">
        <v>0</v>
      </c>
      <c r="N1256" s="44">
        <v>0</v>
      </c>
      <c r="O1256" s="47">
        <f>'[1]Прод. прилож'!$C$507</f>
        <v>8779536.9199999999</v>
      </c>
      <c r="P1256" s="44">
        <f t="shared" si="241"/>
        <v>13204.296766431042</v>
      </c>
      <c r="Q1256" s="50">
        <v>9673</v>
      </c>
      <c r="R1256" s="69" t="s">
        <v>94</v>
      </c>
      <c r="S1256" s="18"/>
      <c r="U1256" s="18"/>
    </row>
    <row r="1257" spans="1:21" s="15" customFormat="1" ht="25.15" customHeight="1" x14ac:dyDescent="0.25">
      <c r="A1257" s="69" t="s">
        <v>1965</v>
      </c>
      <c r="B1257" s="45" t="s">
        <v>957</v>
      </c>
      <c r="C1257" s="72">
        <v>1966</v>
      </c>
      <c r="D1257" s="179" t="s">
        <v>232</v>
      </c>
      <c r="E1257" s="72" t="s">
        <v>20</v>
      </c>
      <c r="F1257" s="72">
        <v>2</v>
      </c>
      <c r="G1257" s="72">
        <v>2</v>
      </c>
      <c r="H1257" s="47">
        <v>674.5</v>
      </c>
      <c r="I1257" s="47">
        <v>55</v>
      </c>
      <c r="J1257" s="47">
        <v>534</v>
      </c>
      <c r="K1257" s="37">
        <f t="shared" si="240"/>
        <v>8903715.2600000016</v>
      </c>
      <c r="L1257" s="44">
        <v>0</v>
      </c>
      <c r="M1257" s="44">
        <v>0</v>
      </c>
      <c r="N1257" s="44">
        <v>0</v>
      </c>
      <c r="O1257" s="47">
        <f>'[1]Прод. прилож'!$C$508</f>
        <v>8903715.2600000016</v>
      </c>
      <c r="P1257" s="44">
        <f t="shared" si="241"/>
        <v>13200.467398072649</v>
      </c>
      <c r="Q1257" s="50">
        <v>9673</v>
      </c>
      <c r="R1257" s="69" t="s">
        <v>94</v>
      </c>
      <c r="S1257" s="57"/>
      <c r="T1257" s="16"/>
      <c r="U1257" s="16"/>
    </row>
    <row r="1258" spans="1:21" s="15" customFormat="1" ht="25.15" customHeight="1" x14ac:dyDescent="0.25">
      <c r="A1258" s="69" t="s">
        <v>1966</v>
      </c>
      <c r="B1258" s="45" t="s">
        <v>951</v>
      </c>
      <c r="C1258" s="72">
        <v>1966</v>
      </c>
      <c r="D1258" s="179" t="s">
        <v>232</v>
      </c>
      <c r="E1258" s="72" t="s">
        <v>20</v>
      </c>
      <c r="F1258" s="72">
        <v>2</v>
      </c>
      <c r="G1258" s="72">
        <v>2</v>
      </c>
      <c r="H1258" s="47">
        <v>375</v>
      </c>
      <c r="I1258" s="47">
        <v>124.8</v>
      </c>
      <c r="J1258" s="47">
        <v>250.2</v>
      </c>
      <c r="K1258" s="37">
        <f t="shared" si="240"/>
        <v>3100000</v>
      </c>
      <c r="L1258" s="44">
        <v>0</v>
      </c>
      <c r="M1258" s="44">
        <v>0</v>
      </c>
      <c r="N1258" s="44">
        <v>0</v>
      </c>
      <c r="O1258" s="47">
        <f>'[1]Прод. прилож'!$C$509</f>
        <v>3100000</v>
      </c>
      <c r="P1258" s="44">
        <f t="shared" si="241"/>
        <v>8266.6666666666661</v>
      </c>
      <c r="Q1258" s="50">
        <v>9673</v>
      </c>
      <c r="R1258" s="69" t="s">
        <v>94</v>
      </c>
      <c r="S1258" s="57"/>
      <c r="T1258" s="17"/>
      <c r="U1258" s="16"/>
    </row>
    <row r="1259" spans="1:21" s="15" customFormat="1" ht="34.9" customHeight="1" x14ac:dyDescent="0.25">
      <c r="A1259" s="224" t="s">
        <v>2658</v>
      </c>
      <c r="B1259" s="224"/>
      <c r="C1259" s="224"/>
      <c r="D1259" s="224"/>
      <c r="E1259" s="224"/>
      <c r="F1259" s="224"/>
      <c r="G1259" s="224"/>
      <c r="H1259" s="224"/>
      <c r="I1259" s="224"/>
      <c r="J1259" s="224"/>
      <c r="K1259" s="224"/>
      <c r="L1259" s="224"/>
      <c r="M1259" s="224"/>
      <c r="N1259" s="224"/>
      <c r="O1259" s="224"/>
      <c r="P1259" s="224"/>
      <c r="Q1259" s="224"/>
      <c r="R1259" s="224"/>
      <c r="S1259" s="57"/>
      <c r="T1259" s="16"/>
      <c r="U1259" s="16"/>
    </row>
    <row r="1260" spans="1:21" s="15" customFormat="1" ht="34.9" customHeight="1" x14ac:dyDescent="0.25">
      <c r="A1260" s="227" t="s">
        <v>58</v>
      </c>
      <c r="B1260" s="227"/>
      <c r="C1260" s="161" t="s">
        <v>21</v>
      </c>
      <c r="D1260" s="161" t="s">
        <v>21</v>
      </c>
      <c r="E1260" s="161" t="s">
        <v>21</v>
      </c>
      <c r="F1260" s="96" t="s">
        <v>21</v>
      </c>
      <c r="G1260" s="96" t="s">
        <v>21</v>
      </c>
      <c r="H1260" s="97">
        <f t="shared" ref="H1260:O1260" si="242">SUM(H1261:H1266)</f>
        <v>3767.81</v>
      </c>
      <c r="I1260" s="97">
        <f t="shared" si="242"/>
        <v>367.97999999999996</v>
      </c>
      <c r="J1260" s="97">
        <f t="shared" si="242"/>
        <v>3399.83</v>
      </c>
      <c r="K1260" s="97">
        <f t="shared" si="242"/>
        <v>15049551.35</v>
      </c>
      <c r="L1260" s="97">
        <f t="shared" si="242"/>
        <v>0</v>
      </c>
      <c r="M1260" s="97">
        <f t="shared" si="242"/>
        <v>0</v>
      </c>
      <c r="N1260" s="97">
        <f t="shared" si="242"/>
        <v>0</v>
      </c>
      <c r="O1260" s="97">
        <f t="shared" si="242"/>
        <v>15049551.35</v>
      </c>
      <c r="P1260" s="34">
        <f>K1260/H1260</f>
        <v>3994.2436985941436</v>
      </c>
      <c r="Q1260" s="98" t="s">
        <v>21</v>
      </c>
      <c r="R1260" s="99" t="s">
        <v>21</v>
      </c>
      <c r="S1260" s="57"/>
      <c r="T1260" s="16"/>
      <c r="U1260" s="16"/>
    </row>
    <row r="1261" spans="1:21" s="15" customFormat="1" ht="25.15" customHeight="1" x14ac:dyDescent="0.25">
      <c r="A1261" s="69" t="s">
        <v>1967</v>
      </c>
      <c r="B1261" s="45" t="s">
        <v>964</v>
      </c>
      <c r="C1261" s="72">
        <v>1958</v>
      </c>
      <c r="D1261" s="179" t="s">
        <v>232</v>
      </c>
      <c r="E1261" s="72" t="s">
        <v>20</v>
      </c>
      <c r="F1261" s="72">
        <v>2</v>
      </c>
      <c r="G1261" s="72">
        <v>2</v>
      </c>
      <c r="H1261" s="47">
        <v>423.2</v>
      </c>
      <c r="I1261" s="47">
        <v>48.4</v>
      </c>
      <c r="J1261" s="47">
        <v>374.8</v>
      </c>
      <c r="K1261" s="37">
        <f t="shared" ref="K1261:K1275" si="243">SUM(L1261:O1261)</f>
        <v>1722971.9999999998</v>
      </c>
      <c r="L1261" s="44">
        <v>0</v>
      </c>
      <c r="M1261" s="44">
        <v>0</v>
      </c>
      <c r="N1261" s="44">
        <v>0</v>
      </c>
      <c r="O1261" s="47">
        <f>'[1]Прод. прилож'!$C$979</f>
        <v>1722971.9999999998</v>
      </c>
      <c r="P1261" s="44">
        <f t="shared" ref="P1261:P1275" si="244">K1261/H1261</f>
        <v>4071.2948960302451</v>
      </c>
      <c r="Q1261" s="50">
        <v>9673</v>
      </c>
      <c r="R1261" s="69" t="s">
        <v>95</v>
      </c>
      <c r="S1261" s="57"/>
      <c r="T1261" s="16"/>
      <c r="U1261" s="16"/>
    </row>
    <row r="1262" spans="1:21" ht="25.15" customHeight="1" x14ac:dyDescent="0.25">
      <c r="A1262" s="69" t="s">
        <v>1968</v>
      </c>
      <c r="B1262" s="45" t="s">
        <v>965</v>
      </c>
      <c r="C1262" s="72">
        <v>1959</v>
      </c>
      <c r="D1262" s="179" t="s">
        <v>232</v>
      </c>
      <c r="E1262" s="72" t="s">
        <v>20</v>
      </c>
      <c r="F1262" s="72">
        <v>2</v>
      </c>
      <c r="G1262" s="72">
        <v>2</v>
      </c>
      <c r="H1262" s="47">
        <v>499.48</v>
      </c>
      <c r="I1262" s="47">
        <v>60.39</v>
      </c>
      <c r="J1262" s="47">
        <v>439.09</v>
      </c>
      <c r="K1262" s="37">
        <f t="shared" si="243"/>
        <v>2015505.8</v>
      </c>
      <c r="L1262" s="44">
        <v>0</v>
      </c>
      <c r="M1262" s="44">
        <v>0</v>
      </c>
      <c r="N1262" s="44">
        <v>0</v>
      </c>
      <c r="O1262" s="47">
        <f>'[1]Прод. прилож'!$C$980</f>
        <v>2015505.8</v>
      </c>
      <c r="P1262" s="44">
        <f t="shared" si="244"/>
        <v>4035.2082165452071</v>
      </c>
      <c r="Q1262" s="50">
        <v>9673</v>
      </c>
      <c r="R1262" s="69" t="s">
        <v>95</v>
      </c>
    </row>
    <row r="1263" spans="1:21" ht="25.15" customHeight="1" x14ac:dyDescent="0.25">
      <c r="A1263" s="69" t="s">
        <v>1969</v>
      </c>
      <c r="B1263" s="45" t="s">
        <v>966</v>
      </c>
      <c r="C1263" s="72">
        <v>1963</v>
      </c>
      <c r="D1263" s="179" t="s">
        <v>232</v>
      </c>
      <c r="E1263" s="72" t="s">
        <v>20</v>
      </c>
      <c r="F1263" s="72">
        <v>2</v>
      </c>
      <c r="G1263" s="72">
        <v>2</v>
      </c>
      <c r="H1263" s="47">
        <v>629.5</v>
      </c>
      <c r="I1263" s="47">
        <v>72.599999999999994</v>
      </c>
      <c r="J1263" s="47">
        <v>556.9</v>
      </c>
      <c r="K1263" s="37">
        <f t="shared" si="243"/>
        <v>2514132.5</v>
      </c>
      <c r="L1263" s="44">
        <v>0</v>
      </c>
      <c r="M1263" s="44">
        <v>0</v>
      </c>
      <c r="N1263" s="44">
        <v>0</v>
      </c>
      <c r="O1263" s="47">
        <f>'[1]Прод. прилож'!$C$981</f>
        <v>2514132.5</v>
      </c>
      <c r="P1263" s="44">
        <f t="shared" si="244"/>
        <v>3993.8562351072278</v>
      </c>
      <c r="Q1263" s="50">
        <v>9673</v>
      </c>
      <c r="R1263" s="69" t="s">
        <v>95</v>
      </c>
    </row>
    <row r="1264" spans="1:21" s="15" customFormat="1" ht="25.15" customHeight="1" x14ac:dyDescent="0.25">
      <c r="A1264" s="69" t="s">
        <v>1970</v>
      </c>
      <c r="B1264" s="45" t="s">
        <v>967</v>
      </c>
      <c r="C1264" s="72">
        <v>1964</v>
      </c>
      <c r="D1264" s="179" t="s">
        <v>232</v>
      </c>
      <c r="E1264" s="72" t="s">
        <v>20</v>
      </c>
      <c r="F1264" s="72">
        <v>2</v>
      </c>
      <c r="G1264" s="72">
        <v>2</v>
      </c>
      <c r="H1264" s="47">
        <v>468.88</v>
      </c>
      <c r="I1264" s="47">
        <v>49.39</v>
      </c>
      <c r="J1264" s="47">
        <v>419.49</v>
      </c>
      <c r="K1264" s="37">
        <f t="shared" si="243"/>
        <v>1898154.7999999998</v>
      </c>
      <c r="L1264" s="44">
        <v>0</v>
      </c>
      <c r="M1264" s="44">
        <v>0</v>
      </c>
      <c r="N1264" s="44">
        <v>0</v>
      </c>
      <c r="O1264" s="47">
        <f>'[1]Прод. прилож'!$C$982</f>
        <v>1898154.7999999998</v>
      </c>
      <c r="P1264" s="44">
        <f t="shared" si="244"/>
        <v>4048.2741852926119</v>
      </c>
      <c r="Q1264" s="50">
        <v>9673</v>
      </c>
      <c r="R1264" s="69" t="s">
        <v>95</v>
      </c>
      <c r="S1264" s="57"/>
      <c r="T1264" s="16"/>
      <c r="U1264" s="16"/>
    </row>
    <row r="1265" spans="1:21" s="15" customFormat="1" ht="25.15" customHeight="1" x14ac:dyDescent="0.25">
      <c r="A1265" s="69" t="s">
        <v>1971</v>
      </c>
      <c r="B1265" s="45" t="s">
        <v>968</v>
      </c>
      <c r="C1265" s="72">
        <v>1972</v>
      </c>
      <c r="D1265" s="179" t="s">
        <v>232</v>
      </c>
      <c r="E1265" s="72" t="s">
        <v>20</v>
      </c>
      <c r="F1265" s="72">
        <v>2</v>
      </c>
      <c r="G1265" s="72">
        <v>2</v>
      </c>
      <c r="H1265" s="47">
        <v>639.4</v>
      </c>
      <c r="I1265" s="47">
        <v>51.7</v>
      </c>
      <c r="J1265" s="47">
        <v>587.70000000000005</v>
      </c>
      <c r="K1265" s="37">
        <f t="shared" si="243"/>
        <v>2552098.9999999995</v>
      </c>
      <c r="L1265" s="44">
        <v>0</v>
      </c>
      <c r="M1265" s="44">
        <v>0</v>
      </c>
      <c r="N1265" s="44">
        <v>0</v>
      </c>
      <c r="O1265" s="47">
        <f>'[1]Прод. прилож'!$C$983</f>
        <v>2552098.9999999995</v>
      </c>
      <c r="P1265" s="44">
        <f t="shared" si="244"/>
        <v>3991.3966218329679</v>
      </c>
      <c r="Q1265" s="50">
        <v>9673</v>
      </c>
      <c r="R1265" s="69" t="s">
        <v>95</v>
      </c>
      <c r="S1265" s="57"/>
      <c r="T1265" s="16"/>
      <c r="U1265" s="16"/>
    </row>
    <row r="1266" spans="1:21" s="15" customFormat="1" ht="25.15" customHeight="1" x14ac:dyDescent="0.25">
      <c r="A1266" s="69" t="s">
        <v>1972</v>
      </c>
      <c r="B1266" s="45" t="s">
        <v>969</v>
      </c>
      <c r="C1266" s="72">
        <v>1975</v>
      </c>
      <c r="D1266" s="179" t="s">
        <v>232</v>
      </c>
      <c r="E1266" s="72" t="s">
        <v>20</v>
      </c>
      <c r="F1266" s="72">
        <v>2</v>
      </c>
      <c r="G1266" s="72">
        <v>2</v>
      </c>
      <c r="H1266" s="47">
        <v>1107.3499999999999</v>
      </c>
      <c r="I1266" s="47">
        <v>85.5</v>
      </c>
      <c r="J1266" s="47">
        <v>1021.85</v>
      </c>
      <c r="K1266" s="37">
        <f t="shared" si="243"/>
        <v>4346687.25</v>
      </c>
      <c r="L1266" s="44">
        <v>0</v>
      </c>
      <c r="M1266" s="44">
        <v>0</v>
      </c>
      <c r="N1266" s="44">
        <v>0</v>
      </c>
      <c r="O1266" s="47">
        <f>'[1]Прод. прилож'!$C$984</f>
        <v>4346687.25</v>
      </c>
      <c r="P1266" s="44">
        <f t="shared" si="244"/>
        <v>3925.3056847428547</v>
      </c>
      <c r="Q1266" s="50">
        <v>9673</v>
      </c>
      <c r="R1266" s="69" t="s">
        <v>95</v>
      </c>
      <c r="S1266" s="57"/>
      <c r="T1266" s="16"/>
      <c r="U1266" s="16"/>
    </row>
    <row r="1267" spans="1:21" s="15" customFormat="1" ht="25.15" customHeight="1" x14ac:dyDescent="0.25">
      <c r="A1267" s="69" t="s">
        <v>1973</v>
      </c>
      <c r="B1267" s="45" t="s">
        <v>970</v>
      </c>
      <c r="C1267" s="72">
        <v>1984</v>
      </c>
      <c r="D1267" s="179" t="s">
        <v>232</v>
      </c>
      <c r="E1267" s="72" t="s">
        <v>20</v>
      </c>
      <c r="F1267" s="72">
        <v>2</v>
      </c>
      <c r="G1267" s="72">
        <v>2</v>
      </c>
      <c r="H1267" s="47">
        <v>947.95</v>
      </c>
      <c r="I1267" s="47">
        <v>94.05</v>
      </c>
      <c r="J1267" s="47">
        <v>853.9</v>
      </c>
      <c r="K1267" s="37">
        <f t="shared" si="243"/>
        <v>3735388.2500000005</v>
      </c>
      <c r="L1267" s="44">
        <v>0</v>
      </c>
      <c r="M1267" s="44">
        <v>0</v>
      </c>
      <c r="N1267" s="44">
        <v>0</v>
      </c>
      <c r="O1267" s="47">
        <f>'[1]Прод. прилож'!$C$985</f>
        <v>3735388.2500000005</v>
      </c>
      <c r="P1267" s="44">
        <f t="shared" si="244"/>
        <v>3940.4907959280554</v>
      </c>
      <c r="Q1267" s="50">
        <v>9673</v>
      </c>
      <c r="R1267" s="69" t="s">
        <v>95</v>
      </c>
      <c r="S1267" s="57"/>
      <c r="T1267" s="16"/>
      <c r="U1267" s="16"/>
    </row>
    <row r="1268" spans="1:21" s="15" customFormat="1" ht="25.15" customHeight="1" x14ac:dyDescent="0.25">
      <c r="A1268" s="69" t="s">
        <v>1974</v>
      </c>
      <c r="B1268" s="45" t="s">
        <v>1858</v>
      </c>
      <c r="C1268" s="72">
        <v>1979</v>
      </c>
      <c r="D1268" s="179" t="s">
        <v>232</v>
      </c>
      <c r="E1268" s="72" t="s">
        <v>22</v>
      </c>
      <c r="F1268" s="72">
        <v>5</v>
      </c>
      <c r="G1268" s="72">
        <v>4</v>
      </c>
      <c r="H1268" s="47">
        <v>2725.77</v>
      </c>
      <c r="I1268" s="47">
        <v>0</v>
      </c>
      <c r="J1268" s="47">
        <v>2698.1</v>
      </c>
      <c r="K1268" s="37">
        <f>SUM(L1268:O1268)</f>
        <v>22141427.949999999</v>
      </c>
      <c r="L1268" s="44">
        <v>0</v>
      </c>
      <c r="M1268" s="44">
        <v>0</v>
      </c>
      <c r="N1268" s="44">
        <v>0</v>
      </c>
      <c r="O1268" s="47">
        <f>'[1]Прод. прилож'!$C$512</f>
        <v>22141427.949999999</v>
      </c>
      <c r="P1268" s="44">
        <f t="shared" si="244"/>
        <v>8122.9993543108922</v>
      </c>
      <c r="Q1268" s="50">
        <v>9673</v>
      </c>
      <c r="R1268" s="69" t="s">
        <v>94</v>
      </c>
      <c r="S1268" s="57"/>
      <c r="T1268" s="16"/>
      <c r="U1268" s="16"/>
    </row>
    <row r="1269" spans="1:21" s="15" customFormat="1" ht="25.15" customHeight="1" x14ac:dyDescent="0.25">
      <c r="A1269" s="69" t="s">
        <v>1975</v>
      </c>
      <c r="B1269" s="45" t="s">
        <v>958</v>
      </c>
      <c r="C1269" s="72">
        <v>1967</v>
      </c>
      <c r="D1269" s="179" t="s">
        <v>232</v>
      </c>
      <c r="E1269" s="72" t="s">
        <v>20</v>
      </c>
      <c r="F1269" s="72">
        <v>2</v>
      </c>
      <c r="G1269" s="72">
        <v>2</v>
      </c>
      <c r="H1269" s="47">
        <v>935.2</v>
      </c>
      <c r="I1269" s="47">
        <v>434.3</v>
      </c>
      <c r="J1269" s="47">
        <v>500.9</v>
      </c>
      <c r="K1269" s="37">
        <f t="shared" si="243"/>
        <v>5375324</v>
      </c>
      <c r="L1269" s="44">
        <v>0</v>
      </c>
      <c r="M1269" s="44">
        <v>0</v>
      </c>
      <c r="N1269" s="44">
        <v>0</v>
      </c>
      <c r="O1269" s="47">
        <f>'[1]Прод. прилож'!$C$1412</f>
        <v>5375324</v>
      </c>
      <c r="P1269" s="44">
        <f t="shared" si="244"/>
        <v>5747.7801539777583</v>
      </c>
      <c r="Q1269" s="50">
        <v>9673</v>
      </c>
      <c r="R1269" s="69" t="s">
        <v>96</v>
      </c>
      <c r="S1269" s="57"/>
      <c r="T1269" s="16"/>
      <c r="U1269" s="16"/>
    </row>
    <row r="1270" spans="1:21" s="15" customFormat="1" ht="25.15" customHeight="1" x14ac:dyDescent="0.25">
      <c r="A1270" s="69" t="s">
        <v>1976</v>
      </c>
      <c r="B1270" s="45" t="s">
        <v>959</v>
      </c>
      <c r="C1270" s="72">
        <v>1964</v>
      </c>
      <c r="D1270" s="179" t="s">
        <v>232</v>
      </c>
      <c r="E1270" s="72" t="s">
        <v>20</v>
      </c>
      <c r="F1270" s="72">
        <v>2</v>
      </c>
      <c r="G1270" s="72">
        <v>2</v>
      </c>
      <c r="H1270" s="47">
        <v>699.22</v>
      </c>
      <c r="I1270" s="47">
        <v>643.37</v>
      </c>
      <c r="J1270" s="47">
        <v>376.2</v>
      </c>
      <c r="K1270" s="37">
        <f t="shared" si="243"/>
        <v>8006818.5</v>
      </c>
      <c r="L1270" s="44">
        <v>0</v>
      </c>
      <c r="M1270" s="44">
        <v>0</v>
      </c>
      <c r="N1270" s="44">
        <v>0</v>
      </c>
      <c r="O1270" s="47">
        <f>'[1]Прод. прилож'!$C$1413</f>
        <v>8006818.5</v>
      </c>
      <c r="P1270" s="44">
        <f t="shared" si="244"/>
        <v>11451.071908698263</v>
      </c>
      <c r="Q1270" s="50">
        <v>9673</v>
      </c>
      <c r="R1270" s="69" t="s">
        <v>96</v>
      </c>
      <c r="S1270" s="57"/>
      <c r="T1270" s="16"/>
      <c r="U1270" s="16"/>
    </row>
    <row r="1271" spans="1:21" s="15" customFormat="1" ht="25.15" customHeight="1" x14ac:dyDescent="0.25">
      <c r="A1271" s="69" t="s">
        <v>1977</v>
      </c>
      <c r="B1271" s="45" t="s">
        <v>960</v>
      </c>
      <c r="C1271" s="72">
        <v>1967</v>
      </c>
      <c r="D1271" s="179" t="s">
        <v>232</v>
      </c>
      <c r="E1271" s="72" t="s">
        <v>20</v>
      </c>
      <c r="F1271" s="72">
        <v>2</v>
      </c>
      <c r="G1271" s="72">
        <v>2</v>
      </c>
      <c r="H1271" s="47">
        <v>933.6</v>
      </c>
      <c r="I1271" s="47">
        <v>417.7</v>
      </c>
      <c r="J1271" s="47">
        <v>515.9</v>
      </c>
      <c r="K1271" s="37">
        <f t="shared" si="243"/>
        <v>4868768</v>
      </c>
      <c r="L1271" s="44">
        <v>0</v>
      </c>
      <c r="M1271" s="44">
        <v>0</v>
      </c>
      <c r="N1271" s="44">
        <v>0</v>
      </c>
      <c r="O1271" s="47">
        <f>'[1]Прод. прилож'!$C$1414</f>
        <v>4868768</v>
      </c>
      <c r="P1271" s="44">
        <f t="shared" si="244"/>
        <v>5215.0471293916025</v>
      </c>
      <c r="Q1271" s="50">
        <v>9673</v>
      </c>
      <c r="R1271" s="69" t="s">
        <v>96</v>
      </c>
      <c r="S1271" s="57"/>
      <c r="T1271" s="16"/>
      <c r="U1271" s="16"/>
    </row>
    <row r="1272" spans="1:21" s="15" customFormat="1" ht="25.15" customHeight="1" x14ac:dyDescent="0.25">
      <c r="A1272" s="69" t="s">
        <v>1978</v>
      </c>
      <c r="B1272" s="45" t="s">
        <v>961</v>
      </c>
      <c r="C1272" s="72">
        <v>1962</v>
      </c>
      <c r="D1272" s="179" t="s">
        <v>232</v>
      </c>
      <c r="E1272" s="72" t="s">
        <v>20</v>
      </c>
      <c r="F1272" s="72">
        <v>2</v>
      </c>
      <c r="G1272" s="72">
        <v>2</v>
      </c>
      <c r="H1272" s="47">
        <v>710</v>
      </c>
      <c r="I1272" s="47">
        <v>326.89999999999998</v>
      </c>
      <c r="J1272" s="47">
        <v>383.1</v>
      </c>
      <c r="K1272" s="37">
        <f t="shared" si="243"/>
        <v>7949270</v>
      </c>
      <c r="L1272" s="44">
        <v>0</v>
      </c>
      <c r="M1272" s="44">
        <v>0</v>
      </c>
      <c r="N1272" s="44">
        <v>0</v>
      </c>
      <c r="O1272" s="47">
        <f>'[1]Прод. прилож'!$C$1415</f>
        <v>7949270</v>
      </c>
      <c r="P1272" s="44">
        <f t="shared" si="244"/>
        <v>11196.154929577464</v>
      </c>
      <c r="Q1272" s="50">
        <v>9673</v>
      </c>
      <c r="R1272" s="69" t="s">
        <v>96</v>
      </c>
      <c r="S1272" s="57"/>
      <c r="T1272" s="16"/>
      <c r="U1272" s="16"/>
    </row>
    <row r="1273" spans="1:21" s="116" customFormat="1" ht="25.15" customHeight="1" x14ac:dyDescent="0.25">
      <c r="A1273" s="69" t="s">
        <v>1979</v>
      </c>
      <c r="B1273" s="153" t="s">
        <v>2089</v>
      </c>
      <c r="C1273" s="155">
        <v>1956</v>
      </c>
      <c r="D1273" s="155" t="s">
        <v>232</v>
      </c>
      <c r="E1273" s="155" t="s">
        <v>20</v>
      </c>
      <c r="F1273" s="172">
        <v>2</v>
      </c>
      <c r="G1273" s="172">
        <v>2</v>
      </c>
      <c r="H1273" s="157">
        <v>511.2</v>
      </c>
      <c r="I1273" s="157">
        <v>0</v>
      </c>
      <c r="J1273" s="157">
        <v>357.4</v>
      </c>
      <c r="K1273" s="37">
        <f t="shared" ref="K1273" si="245">SUM(L1273:O1273)</f>
        <v>1257552</v>
      </c>
      <c r="L1273" s="48">
        <v>0</v>
      </c>
      <c r="M1273" s="48">
        <v>0</v>
      </c>
      <c r="N1273" s="48">
        <v>0</v>
      </c>
      <c r="O1273" s="63">
        <f>'[1]Прод. прилож'!$C$513</f>
        <v>1257552</v>
      </c>
      <c r="P1273" s="50">
        <f>K1273/H1273</f>
        <v>2460</v>
      </c>
      <c r="Q1273" s="37">
        <v>9673</v>
      </c>
      <c r="R1273" s="70" t="s">
        <v>94</v>
      </c>
      <c r="S1273" s="115"/>
      <c r="T1273" s="115"/>
      <c r="U1273" s="115"/>
    </row>
    <row r="1274" spans="1:21" s="15" customFormat="1" ht="25.15" customHeight="1" x14ac:dyDescent="0.25">
      <c r="A1274" s="69" t="s">
        <v>1980</v>
      </c>
      <c r="B1274" s="45" t="s">
        <v>962</v>
      </c>
      <c r="C1274" s="72">
        <v>1963</v>
      </c>
      <c r="D1274" s="179" t="s">
        <v>232</v>
      </c>
      <c r="E1274" s="72" t="s">
        <v>20</v>
      </c>
      <c r="F1274" s="72">
        <v>2</v>
      </c>
      <c r="G1274" s="72">
        <v>2</v>
      </c>
      <c r="H1274" s="47">
        <v>699.45</v>
      </c>
      <c r="I1274" s="47">
        <v>320.35000000000002</v>
      </c>
      <c r="J1274" s="47">
        <v>379.1</v>
      </c>
      <c r="K1274" s="37">
        <f t="shared" si="243"/>
        <v>8147325.25</v>
      </c>
      <c r="L1274" s="44">
        <v>0</v>
      </c>
      <c r="M1274" s="44">
        <v>0</v>
      </c>
      <c r="N1274" s="44">
        <v>0</v>
      </c>
      <c r="O1274" s="47">
        <f>'[1]Прод. прилож'!$C$1416</f>
        <v>8147325.25</v>
      </c>
      <c r="P1274" s="44">
        <f t="shared" si="244"/>
        <v>11648.188219315176</v>
      </c>
      <c r="Q1274" s="50">
        <v>9673</v>
      </c>
      <c r="R1274" s="69" t="s">
        <v>96</v>
      </c>
      <c r="S1274" s="65"/>
      <c r="T1274" s="16"/>
      <c r="U1274" s="16"/>
    </row>
    <row r="1275" spans="1:21" s="15" customFormat="1" ht="25.15" customHeight="1" x14ac:dyDescent="0.25">
      <c r="A1275" s="69" t="s">
        <v>1981</v>
      </c>
      <c r="B1275" s="45" t="s">
        <v>963</v>
      </c>
      <c r="C1275" s="72">
        <v>1963</v>
      </c>
      <c r="D1275" s="179" t="s">
        <v>232</v>
      </c>
      <c r="E1275" s="72" t="s">
        <v>20</v>
      </c>
      <c r="F1275" s="72">
        <v>2</v>
      </c>
      <c r="G1275" s="72">
        <v>2</v>
      </c>
      <c r="H1275" s="47">
        <v>686.67</v>
      </c>
      <c r="I1275" s="47">
        <v>303.67</v>
      </c>
      <c r="J1275" s="47">
        <v>383</v>
      </c>
      <c r="K1275" s="37">
        <f t="shared" si="243"/>
        <v>8082259.75</v>
      </c>
      <c r="L1275" s="44">
        <v>0</v>
      </c>
      <c r="M1275" s="44">
        <v>0</v>
      </c>
      <c r="N1275" s="44">
        <v>0</v>
      </c>
      <c r="O1275" s="47">
        <f>'[1]Прод. прилож'!$C$1417</f>
        <v>8082259.75</v>
      </c>
      <c r="P1275" s="44">
        <f t="shared" si="244"/>
        <v>11770.224052310426</v>
      </c>
      <c r="Q1275" s="50">
        <v>9673</v>
      </c>
      <c r="R1275" s="69" t="s">
        <v>96</v>
      </c>
      <c r="S1275" s="57"/>
      <c r="T1275" s="16"/>
      <c r="U1275" s="16"/>
    </row>
    <row r="1276" spans="1:21" s="15" customFormat="1" ht="34.9" customHeight="1" x14ac:dyDescent="0.25">
      <c r="A1276" s="224" t="s">
        <v>2659</v>
      </c>
      <c r="B1276" s="224"/>
      <c r="C1276" s="224"/>
      <c r="D1276" s="224"/>
      <c r="E1276" s="224"/>
      <c r="F1276" s="224"/>
      <c r="G1276" s="224"/>
      <c r="H1276" s="224"/>
      <c r="I1276" s="224"/>
      <c r="J1276" s="224"/>
      <c r="K1276" s="224"/>
      <c r="L1276" s="224"/>
      <c r="M1276" s="224"/>
      <c r="N1276" s="224"/>
      <c r="O1276" s="224"/>
      <c r="P1276" s="224"/>
      <c r="Q1276" s="224"/>
      <c r="R1276" s="224"/>
      <c r="S1276" s="57"/>
      <c r="T1276" s="16"/>
      <c r="U1276" s="16"/>
    </row>
    <row r="1277" spans="1:21" s="15" customFormat="1" ht="34.9" customHeight="1" x14ac:dyDescent="0.25">
      <c r="A1277" s="227" t="s">
        <v>762</v>
      </c>
      <c r="B1277" s="227"/>
      <c r="C1277" s="161" t="s">
        <v>21</v>
      </c>
      <c r="D1277" s="161" t="s">
        <v>21</v>
      </c>
      <c r="E1277" s="161" t="s">
        <v>21</v>
      </c>
      <c r="F1277" s="96" t="s">
        <v>21</v>
      </c>
      <c r="G1277" s="96" t="s">
        <v>21</v>
      </c>
      <c r="H1277" s="97">
        <f>SUM(H1280:H1283)</f>
        <v>1696.3000000000002</v>
      </c>
      <c r="I1277" s="97">
        <f t="shared" ref="I1277:O1277" si="246">SUM(I1280:I1283)</f>
        <v>0</v>
      </c>
      <c r="J1277" s="97">
        <f t="shared" si="246"/>
        <v>1493</v>
      </c>
      <c r="K1277" s="97">
        <f t="shared" si="246"/>
        <v>20146590</v>
      </c>
      <c r="L1277" s="97">
        <f t="shared" si="246"/>
        <v>0</v>
      </c>
      <c r="M1277" s="97">
        <f t="shared" si="246"/>
        <v>0</v>
      </c>
      <c r="N1277" s="97">
        <f t="shared" si="246"/>
        <v>0</v>
      </c>
      <c r="O1277" s="97">
        <f t="shared" si="246"/>
        <v>20146590</v>
      </c>
      <c r="P1277" s="97">
        <f>K1277/H1277</f>
        <v>11876.784766845485</v>
      </c>
      <c r="Q1277" s="98" t="s">
        <v>21</v>
      </c>
      <c r="R1277" s="99" t="s">
        <v>21</v>
      </c>
      <c r="S1277" s="57"/>
      <c r="T1277" s="16"/>
      <c r="U1277" s="16"/>
    </row>
    <row r="1278" spans="1:21" s="15" customFormat="1" ht="25.15" customHeight="1" x14ac:dyDescent="0.25">
      <c r="A1278" s="216" t="s">
        <v>1982</v>
      </c>
      <c r="B1278" s="210" t="s">
        <v>1857</v>
      </c>
      <c r="C1278" s="218">
        <v>1970</v>
      </c>
      <c r="D1278" s="218" t="s">
        <v>232</v>
      </c>
      <c r="E1278" s="218" t="s">
        <v>20</v>
      </c>
      <c r="F1278" s="235">
        <v>2</v>
      </c>
      <c r="G1278" s="235">
        <v>2</v>
      </c>
      <c r="H1278" s="237">
        <v>575.9</v>
      </c>
      <c r="I1278" s="237">
        <v>0</v>
      </c>
      <c r="J1278" s="237">
        <v>517.9</v>
      </c>
      <c r="K1278" s="46">
        <f t="shared" ref="K1278:K1283" si="247">SUM(L1278:O1278)</f>
        <v>2906250</v>
      </c>
      <c r="L1278" s="46">
        <v>0</v>
      </c>
      <c r="M1278" s="46">
        <v>0</v>
      </c>
      <c r="N1278" s="46">
        <v>0</v>
      </c>
      <c r="O1278" s="46">
        <f>'[1]Прод. прилож'!$C$987</f>
        <v>2906250</v>
      </c>
      <c r="P1278" s="44">
        <f>K1278/H1278</f>
        <v>5046.4490362910228</v>
      </c>
      <c r="Q1278" s="50">
        <v>9673</v>
      </c>
      <c r="R1278" s="69" t="s">
        <v>95</v>
      </c>
      <c r="S1278" s="84"/>
    </row>
    <row r="1279" spans="1:21" s="15" customFormat="1" ht="25.15" customHeight="1" x14ac:dyDescent="0.25">
      <c r="A1279" s="217"/>
      <c r="B1279" s="211"/>
      <c r="C1279" s="219"/>
      <c r="D1279" s="219"/>
      <c r="E1279" s="219"/>
      <c r="F1279" s="236"/>
      <c r="G1279" s="236"/>
      <c r="H1279" s="238"/>
      <c r="I1279" s="238"/>
      <c r="J1279" s="238"/>
      <c r="K1279" s="46">
        <f t="shared" si="247"/>
        <v>3698636.04</v>
      </c>
      <c r="L1279" s="46">
        <v>0</v>
      </c>
      <c r="M1279" s="46">
        <v>0</v>
      </c>
      <c r="N1279" s="46">
        <v>0</v>
      </c>
      <c r="O1279" s="46">
        <f>'[1]Прод. прилож'!$C$1419</f>
        <v>3698636.04</v>
      </c>
      <c r="P1279" s="44">
        <f>K1279/H1278</f>
        <v>6422.3581177287724</v>
      </c>
      <c r="Q1279" s="50">
        <v>9673</v>
      </c>
      <c r="R1279" s="69" t="s">
        <v>96</v>
      </c>
      <c r="S1279" s="84"/>
    </row>
    <row r="1280" spans="1:21" s="15" customFormat="1" ht="25.15" customHeight="1" x14ac:dyDescent="0.25">
      <c r="A1280" s="69" t="s">
        <v>1983</v>
      </c>
      <c r="B1280" s="45" t="s">
        <v>971</v>
      </c>
      <c r="C1280" s="72">
        <v>1964</v>
      </c>
      <c r="D1280" s="179" t="s">
        <v>232</v>
      </c>
      <c r="E1280" s="72" t="s">
        <v>20</v>
      </c>
      <c r="F1280" s="72">
        <v>2</v>
      </c>
      <c r="G1280" s="72">
        <v>2</v>
      </c>
      <c r="H1280" s="47">
        <v>427</v>
      </c>
      <c r="I1280" s="47">
        <v>0</v>
      </c>
      <c r="J1280" s="47">
        <v>377</v>
      </c>
      <c r="K1280" s="37">
        <f t="shared" si="247"/>
        <v>5052147.5</v>
      </c>
      <c r="L1280" s="44">
        <v>0</v>
      </c>
      <c r="M1280" s="44">
        <v>0</v>
      </c>
      <c r="N1280" s="44">
        <v>0</v>
      </c>
      <c r="O1280" s="47">
        <f>'[1]Прод. прилож'!$C$515</f>
        <v>5052147.5</v>
      </c>
      <c r="P1280" s="44">
        <f>K1280/H1280</f>
        <v>11831.727166276347</v>
      </c>
      <c r="Q1280" s="50">
        <v>9673</v>
      </c>
      <c r="R1280" s="69" t="s">
        <v>94</v>
      </c>
      <c r="S1280" s="57"/>
      <c r="T1280" s="16"/>
      <c r="U1280" s="16"/>
    </row>
    <row r="1281" spans="1:20" ht="25.15" customHeight="1" x14ac:dyDescent="0.25">
      <c r="A1281" s="69" t="s">
        <v>1984</v>
      </c>
      <c r="B1281" s="45" t="s">
        <v>972</v>
      </c>
      <c r="C1281" s="72">
        <v>1965</v>
      </c>
      <c r="D1281" s="179" t="s">
        <v>232</v>
      </c>
      <c r="E1281" s="72" t="s">
        <v>20</v>
      </c>
      <c r="F1281" s="72">
        <v>2</v>
      </c>
      <c r="G1281" s="72">
        <v>2</v>
      </c>
      <c r="H1281" s="47">
        <v>422.1</v>
      </c>
      <c r="I1281" s="47">
        <v>0</v>
      </c>
      <c r="J1281" s="47">
        <v>364</v>
      </c>
      <c r="K1281" s="37">
        <f t="shared" si="247"/>
        <v>5021147.5</v>
      </c>
      <c r="L1281" s="44">
        <v>0</v>
      </c>
      <c r="M1281" s="44">
        <v>0</v>
      </c>
      <c r="N1281" s="44">
        <v>0</v>
      </c>
      <c r="O1281" s="47">
        <f>'[1]Прод. прилож'!$C$516</f>
        <v>5021147.5</v>
      </c>
      <c r="P1281" s="44">
        <f>K1281/H1281</f>
        <v>11895.63492063492</v>
      </c>
      <c r="Q1281" s="50">
        <v>9673</v>
      </c>
      <c r="R1281" s="69" t="s">
        <v>94</v>
      </c>
    </row>
    <row r="1282" spans="1:20" ht="25.15" customHeight="1" x14ac:dyDescent="0.25">
      <c r="A1282" s="69" t="s">
        <v>1985</v>
      </c>
      <c r="B1282" s="45" t="s">
        <v>973</v>
      </c>
      <c r="C1282" s="72">
        <v>1965</v>
      </c>
      <c r="D1282" s="179" t="s">
        <v>232</v>
      </c>
      <c r="E1282" s="72" t="s">
        <v>20</v>
      </c>
      <c r="F1282" s="72">
        <v>2</v>
      </c>
      <c r="G1282" s="72">
        <v>2</v>
      </c>
      <c r="H1282" s="47">
        <v>422.3</v>
      </c>
      <c r="I1282" s="47">
        <v>0</v>
      </c>
      <c r="J1282" s="47">
        <v>375</v>
      </c>
      <c r="K1282" s="37">
        <f t="shared" si="247"/>
        <v>5021147.5</v>
      </c>
      <c r="L1282" s="44">
        <v>0</v>
      </c>
      <c r="M1282" s="44">
        <v>0</v>
      </c>
      <c r="N1282" s="44">
        <v>0</v>
      </c>
      <c r="O1282" s="47">
        <f>'[1]Прод. прилож'!$C$517</f>
        <v>5021147.5</v>
      </c>
      <c r="P1282" s="44">
        <f>K1282/H1282</f>
        <v>11890.001183992423</v>
      </c>
      <c r="Q1282" s="50">
        <v>9673</v>
      </c>
      <c r="R1282" s="69" t="s">
        <v>94</v>
      </c>
    </row>
    <row r="1283" spans="1:20" ht="25.15" customHeight="1" x14ac:dyDescent="0.25">
      <c r="A1283" s="69" t="s">
        <v>1986</v>
      </c>
      <c r="B1283" s="45" t="s">
        <v>974</v>
      </c>
      <c r="C1283" s="72">
        <v>1964</v>
      </c>
      <c r="D1283" s="179" t="s">
        <v>232</v>
      </c>
      <c r="E1283" s="72" t="s">
        <v>20</v>
      </c>
      <c r="F1283" s="72">
        <v>2</v>
      </c>
      <c r="G1283" s="72">
        <v>2</v>
      </c>
      <c r="H1283" s="47">
        <v>424.9</v>
      </c>
      <c r="I1283" s="47">
        <v>0</v>
      </c>
      <c r="J1283" s="47">
        <v>377</v>
      </c>
      <c r="K1283" s="37">
        <f t="shared" si="247"/>
        <v>5052147.5</v>
      </c>
      <c r="L1283" s="44">
        <v>0</v>
      </c>
      <c r="M1283" s="44">
        <v>0</v>
      </c>
      <c r="N1283" s="44">
        <v>0</v>
      </c>
      <c r="O1283" s="47">
        <f>'[1]Прод. прилож'!$C$518</f>
        <v>5052147.5</v>
      </c>
      <c r="P1283" s="44">
        <f>K1283/H1283</f>
        <v>11890.20357731231</v>
      </c>
      <c r="Q1283" s="50">
        <v>9673</v>
      </c>
      <c r="R1283" s="69" t="s">
        <v>94</v>
      </c>
    </row>
    <row r="1284" spans="1:20" ht="34.9" customHeight="1" x14ac:dyDescent="0.25">
      <c r="A1284" s="224" t="s">
        <v>2660</v>
      </c>
      <c r="B1284" s="224"/>
      <c r="C1284" s="224"/>
      <c r="D1284" s="224"/>
      <c r="E1284" s="224"/>
      <c r="F1284" s="224"/>
      <c r="G1284" s="224"/>
      <c r="H1284" s="224"/>
      <c r="I1284" s="224"/>
      <c r="J1284" s="224"/>
      <c r="K1284" s="224"/>
      <c r="L1284" s="224"/>
      <c r="M1284" s="224"/>
      <c r="N1284" s="224"/>
      <c r="O1284" s="224"/>
      <c r="P1284" s="224"/>
      <c r="Q1284" s="224"/>
      <c r="R1284" s="224"/>
    </row>
    <row r="1285" spans="1:20" ht="34.9" customHeight="1" x14ac:dyDescent="0.25">
      <c r="A1285" s="227" t="s">
        <v>59</v>
      </c>
      <c r="B1285" s="227"/>
      <c r="C1285" s="161" t="s">
        <v>21</v>
      </c>
      <c r="D1285" s="161" t="s">
        <v>21</v>
      </c>
      <c r="E1285" s="161" t="s">
        <v>21</v>
      </c>
      <c r="F1285" s="96" t="s">
        <v>21</v>
      </c>
      <c r="G1285" s="96" t="s">
        <v>21</v>
      </c>
      <c r="H1285" s="97">
        <f t="shared" ref="H1285:O1285" si="248">SUM(H1286:H1311)</f>
        <v>11165.17</v>
      </c>
      <c r="I1285" s="97">
        <f t="shared" si="248"/>
        <v>92.7</v>
      </c>
      <c r="J1285" s="97">
        <f t="shared" si="248"/>
        <v>9464.56</v>
      </c>
      <c r="K1285" s="97">
        <f t="shared" si="248"/>
        <v>130217098.77000003</v>
      </c>
      <c r="L1285" s="97">
        <f t="shared" si="248"/>
        <v>0</v>
      </c>
      <c r="M1285" s="97">
        <f t="shared" si="248"/>
        <v>0</v>
      </c>
      <c r="N1285" s="97">
        <f t="shared" si="248"/>
        <v>0</v>
      </c>
      <c r="O1285" s="97">
        <f t="shared" si="248"/>
        <v>130217098.77000003</v>
      </c>
      <c r="P1285" s="34">
        <f>K1285/H1285</f>
        <v>11662.795888463859</v>
      </c>
      <c r="Q1285" s="98" t="s">
        <v>21</v>
      </c>
      <c r="R1285" s="99" t="s">
        <v>21</v>
      </c>
    </row>
    <row r="1286" spans="1:20" s="15" customFormat="1" ht="25.15" customHeight="1" x14ac:dyDescent="0.25">
      <c r="A1286" s="69" t="s">
        <v>1987</v>
      </c>
      <c r="B1286" s="108" t="s">
        <v>977</v>
      </c>
      <c r="C1286" s="179">
        <v>1961</v>
      </c>
      <c r="D1286" s="179" t="s">
        <v>232</v>
      </c>
      <c r="E1286" s="179" t="s">
        <v>20</v>
      </c>
      <c r="F1286" s="64">
        <v>2</v>
      </c>
      <c r="G1286" s="64">
        <v>1</v>
      </c>
      <c r="H1286" s="75">
        <v>403</v>
      </c>
      <c r="I1286" s="47">
        <v>0</v>
      </c>
      <c r="J1286" s="44">
        <v>299.70999999999998</v>
      </c>
      <c r="K1286" s="37">
        <f t="shared" ref="K1286:K1311" si="249">SUM(L1286:O1286)</f>
        <v>4553668</v>
      </c>
      <c r="L1286" s="44">
        <v>0</v>
      </c>
      <c r="M1286" s="44">
        <v>0</v>
      </c>
      <c r="N1286" s="44">
        <v>0</v>
      </c>
      <c r="O1286" s="47">
        <f>'[1]Прод. прилож'!$C$520</f>
        <v>4553668</v>
      </c>
      <c r="P1286" s="44">
        <f t="shared" ref="P1286:P1311" si="250">K1286/H1286</f>
        <v>11299.424317617866</v>
      </c>
      <c r="Q1286" s="50">
        <v>9673</v>
      </c>
      <c r="R1286" s="69" t="s">
        <v>94</v>
      </c>
      <c r="S1286" s="84"/>
      <c r="T1286" s="19"/>
    </row>
    <row r="1287" spans="1:20" s="15" customFormat="1" ht="25.15" customHeight="1" x14ac:dyDescent="0.25">
      <c r="A1287" s="69" t="s">
        <v>1988</v>
      </c>
      <c r="B1287" s="108" t="s">
        <v>978</v>
      </c>
      <c r="C1287" s="179">
        <v>1962</v>
      </c>
      <c r="D1287" s="179" t="s">
        <v>232</v>
      </c>
      <c r="E1287" s="179" t="s">
        <v>20</v>
      </c>
      <c r="F1287" s="64">
        <v>2</v>
      </c>
      <c r="G1287" s="64">
        <v>1</v>
      </c>
      <c r="H1287" s="75">
        <v>292.10000000000002</v>
      </c>
      <c r="I1287" s="44">
        <v>38.5</v>
      </c>
      <c r="J1287" s="44">
        <v>233.4</v>
      </c>
      <c r="K1287" s="37">
        <f t="shared" si="249"/>
        <v>3856941.5999999996</v>
      </c>
      <c r="L1287" s="44">
        <v>0</v>
      </c>
      <c r="M1287" s="44">
        <v>0</v>
      </c>
      <c r="N1287" s="44">
        <v>0</v>
      </c>
      <c r="O1287" s="47">
        <f>'[1]Прод. прилож'!$C$521</f>
        <v>3856941.5999999996</v>
      </c>
      <c r="P1287" s="44">
        <f t="shared" si="250"/>
        <v>13204.182129407734</v>
      </c>
      <c r="Q1287" s="50">
        <v>9673</v>
      </c>
      <c r="R1287" s="69" t="s">
        <v>94</v>
      </c>
      <c r="S1287" s="84"/>
      <c r="T1287" s="19"/>
    </row>
    <row r="1288" spans="1:20" s="15" customFormat="1" ht="25.15" customHeight="1" x14ac:dyDescent="0.25">
      <c r="A1288" s="69" t="s">
        <v>1989</v>
      </c>
      <c r="B1288" s="108" t="s">
        <v>979</v>
      </c>
      <c r="C1288" s="179">
        <v>1963</v>
      </c>
      <c r="D1288" s="179" t="s">
        <v>232</v>
      </c>
      <c r="E1288" s="179" t="s">
        <v>20</v>
      </c>
      <c r="F1288" s="64">
        <v>2</v>
      </c>
      <c r="G1288" s="64">
        <v>2</v>
      </c>
      <c r="H1288" s="75">
        <v>430.9</v>
      </c>
      <c r="I1288" s="47">
        <v>0</v>
      </c>
      <c r="J1288" s="44">
        <v>385.3</v>
      </c>
      <c r="K1288" s="37">
        <f t="shared" si="249"/>
        <v>5552224.5</v>
      </c>
      <c r="L1288" s="44">
        <v>0</v>
      </c>
      <c r="M1288" s="44">
        <v>0</v>
      </c>
      <c r="N1288" s="44">
        <v>0</v>
      </c>
      <c r="O1288" s="47">
        <f>'[1]Прод. прилож'!$C$989</f>
        <v>5552224.5</v>
      </c>
      <c r="P1288" s="44">
        <f t="shared" si="250"/>
        <v>12885.181016477141</v>
      </c>
      <c r="Q1288" s="50">
        <v>9673</v>
      </c>
      <c r="R1288" s="69" t="s">
        <v>95</v>
      </c>
      <c r="S1288" s="84"/>
      <c r="T1288" s="19"/>
    </row>
    <row r="1289" spans="1:20" s="15" customFormat="1" ht="25.15" customHeight="1" x14ac:dyDescent="0.25">
      <c r="A1289" s="69" t="s">
        <v>2469</v>
      </c>
      <c r="B1289" s="108" t="s">
        <v>980</v>
      </c>
      <c r="C1289" s="179">
        <v>1963</v>
      </c>
      <c r="D1289" s="179" t="s">
        <v>232</v>
      </c>
      <c r="E1289" s="179" t="s">
        <v>20</v>
      </c>
      <c r="F1289" s="64">
        <v>2</v>
      </c>
      <c r="G1289" s="64">
        <v>1</v>
      </c>
      <c r="H1289" s="75">
        <v>228.4</v>
      </c>
      <c r="I1289" s="47">
        <v>0</v>
      </c>
      <c r="J1289" s="44">
        <v>200.6</v>
      </c>
      <c r="K1289" s="37">
        <f t="shared" si="249"/>
        <v>3060462</v>
      </c>
      <c r="L1289" s="44">
        <v>0</v>
      </c>
      <c r="M1289" s="44">
        <v>0</v>
      </c>
      <c r="N1289" s="44">
        <v>0</v>
      </c>
      <c r="O1289" s="47">
        <f>'[1]Прод. прилож'!$C$990</f>
        <v>3060462</v>
      </c>
      <c r="P1289" s="44">
        <f t="shared" si="250"/>
        <v>13399.570928196146</v>
      </c>
      <c r="Q1289" s="50">
        <v>9673</v>
      </c>
      <c r="R1289" s="69" t="s">
        <v>95</v>
      </c>
      <c r="S1289" s="84"/>
      <c r="T1289" s="19"/>
    </row>
    <row r="1290" spans="1:20" s="15" customFormat="1" ht="25.15" customHeight="1" x14ac:dyDescent="0.25">
      <c r="A1290" s="69" t="s">
        <v>2470</v>
      </c>
      <c r="B1290" s="108" t="s">
        <v>981</v>
      </c>
      <c r="C1290" s="179">
        <v>1962</v>
      </c>
      <c r="D1290" s="179" t="s">
        <v>232</v>
      </c>
      <c r="E1290" s="179" t="s">
        <v>20</v>
      </c>
      <c r="F1290" s="64">
        <v>2</v>
      </c>
      <c r="G1290" s="64">
        <v>1</v>
      </c>
      <c r="H1290" s="75">
        <v>308.10000000000002</v>
      </c>
      <c r="I1290" s="47">
        <v>0</v>
      </c>
      <c r="J1290" s="44">
        <v>281.7</v>
      </c>
      <c r="K1290" s="37">
        <f t="shared" si="249"/>
        <v>4042320.5999999996</v>
      </c>
      <c r="L1290" s="44">
        <v>0</v>
      </c>
      <c r="M1290" s="44">
        <v>0</v>
      </c>
      <c r="N1290" s="44">
        <v>0</v>
      </c>
      <c r="O1290" s="44">
        <f>'[1]Прод. прилож'!$C$522</f>
        <v>4042320.5999999996</v>
      </c>
      <c r="P1290" s="44">
        <f t="shared" si="250"/>
        <v>13120.157740993182</v>
      </c>
      <c r="Q1290" s="50">
        <v>9673</v>
      </c>
      <c r="R1290" s="69" t="s">
        <v>94</v>
      </c>
      <c r="S1290" s="84"/>
      <c r="T1290" s="19"/>
    </row>
    <row r="1291" spans="1:20" s="15" customFormat="1" ht="25.15" customHeight="1" x14ac:dyDescent="0.25">
      <c r="A1291" s="69" t="s">
        <v>2471</v>
      </c>
      <c r="B1291" s="108" t="s">
        <v>982</v>
      </c>
      <c r="C1291" s="179">
        <v>1964</v>
      </c>
      <c r="D1291" s="179" t="s">
        <v>232</v>
      </c>
      <c r="E1291" s="179" t="s">
        <v>20</v>
      </c>
      <c r="F1291" s="64">
        <v>2</v>
      </c>
      <c r="G1291" s="64">
        <v>2</v>
      </c>
      <c r="H1291" s="75">
        <v>426.7</v>
      </c>
      <c r="I1291" s="47">
        <v>0</v>
      </c>
      <c r="J1291" s="44">
        <v>380.4</v>
      </c>
      <c r="K1291" s="37">
        <f t="shared" si="249"/>
        <v>4313464.0999999996</v>
      </c>
      <c r="L1291" s="44">
        <v>0</v>
      </c>
      <c r="M1291" s="44">
        <v>0</v>
      </c>
      <c r="N1291" s="44">
        <v>0</v>
      </c>
      <c r="O1291" s="44">
        <f>'[1]Прод. прилож'!$C$1421</f>
        <v>4313464.0999999996</v>
      </c>
      <c r="P1291" s="44">
        <f t="shared" si="250"/>
        <v>10108.891727208811</v>
      </c>
      <c r="Q1291" s="50">
        <v>9673</v>
      </c>
      <c r="R1291" s="69" t="s">
        <v>96</v>
      </c>
      <c r="S1291" s="84"/>
      <c r="T1291" s="19"/>
    </row>
    <row r="1292" spans="1:20" s="15" customFormat="1" ht="25.15" customHeight="1" x14ac:dyDescent="0.25">
      <c r="A1292" s="69" t="s">
        <v>2472</v>
      </c>
      <c r="B1292" s="108" t="s">
        <v>983</v>
      </c>
      <c r="C1292" s="179">
        <v>1965</v>
      </c>
      <c r="D1292" s="179" t="s">
        <v>232</v>
      </c>
      <c r="E1292" s="179" t="s">
        <v>20</v>
      </c>
      <c r="F1292" s="64">
        <v>2</v>
      </c>
      <c r="G1292" s="64">
        <v>2</v>
      </c>
      <c r="H1292" s="75">
        <v>423.7</v>
      </c>
      <c r="I1292" s="47">
        <v>0</v>
      </c>
      <c r="J1292" s="44">
        <v>380.3</v>
      </c>
      <c r="K1292" s="37">
        <f t="shared" si="249"/>
        <v>4284895.0999999996</v>
      </c>
      <c r="L1292" s="44">
        <v>0</v>
      </c>
      <c r="M1292" s="44">
        <v>0</v>
      </c>
      <c r="N1292" s="44">
        <v>0</v>
      </c>
      <c r="O1292" s="44">
        <f>'[1]Прод. прилож'!$C$1422</f>
        <v>4284895.0999999996</v>
      </c>
      <c r="P1292" s="44">
        <f t="shared" si="250"/>
        <v>10113.040122728346</v>
      </c>
      <c r="Q1292" s="50">
        <v>9673</v>
      </c>
      <c r="R1292" s="69" t="s">
        <v>96</v>
      </c>
      <c r="S1292" s="84"/>
      <c r="T1292" s="19"/>
    </row>
    <row r="1293" spans="1:20" s="15" customFormat="1" ht="25.15" customHeight="1" x14ac:dyDescent="0.25">
      <c r="A1293" s="69" t="s">
        <v>2473</v>
      </c>
      <c r="B1293" s="108" t="s">
        <v>984</v>
      </c>
      <c r="C1293" s="179">
        <v>1966</v>
      </c>
      <c r="D1293" s="179" t="s">
        <v>232</v>
      </c>
      <c r="E1293" s="179" t="s">
        <v>20</v>
      </c>
      <c r="F1293" s="64">
        <v>2</v>
      </c>
      <c r="G1293" s="64">
        <v>2</v>
      </c>
      <c r="H1293" s="75">
        <v>426.8</v>
      </c>
      <c r="I1293" s="47">
        <v>0</v>
      </c>
      <c r="J1293" s="44">
        <v>383.3</v>
      </c>
      <c r="K1293" s="37">
        <f t="shared" si="249"/>
        <v>4314416.4000000004</v>
      </c>
      <c r="L1293" s="44">
        <v>0</v>
      </c>
      <c r="M1293" s="44">
        <v>0</v>
      </c>
      <c r="N1293" s="44">
        <v>0</v>
      </c>
      <c r="O1293" s="44">
        <f>'[1]Прод. прилож'!$C$1423</f>
        <v>4314416.4000000004</v>
      </c>
      <c r="P1293" s="44">
        <f t="shared" si="250"/>
        <v>10108.754451733834</v>
      </c>
      <c r="Q1293" s="50">
        <v>9673</v>
      </c>
      <c r="R1293" s="69" t="s">
        <v>96</v>
      </c>
      <c r="S1293" s="84"/>
      <c r="T1293" s="19"/>
    </row>
    <row r="1294" spans="1:20" s="15" customFormat="1" ht="25.15" customHeight="1" x14ac:dyDescent="0.25">
      <c r="A1294" s="69" t="s">
        <v>2474</v>
      </c>
      <c r="B1294" s="108" t="s">
        <v>985</v>
      </c>
      <c r="C1294" s="179">
        <v>1965</v>
      </c>
      <c r="D1294" s="179" t="s">
        <v>232</v>
      </c>
      <c r="E1294" s="179" t="s">
        <v>20</v>
      </c>
      <c r="F1294" s="64">
        <v>2</v>
      </c>
      <c r="G1294" s="64">
        <v>2</v>
      </c>
      <c r="H1294" s="75">
        <v>434.3</v>
      </c>
      <c r="I1294" s="47">
        <v>0</v>
      </c>
      <c r="J1294" s="44">
        <v>387.3</v>
      </c>
      <c r="K1294" s="37">
        <f t="shared" si="249"/>
        <v>4385838.9000000004</v>
      </c>
      <c r="L1294" s="44">
        <v>0</v>
      </c>
      <c r="M1294" s="44">
        <v>0</v>
      </c>
      <c r="N1294" s="44">
        <v>0</v>
      </c>
      <c r="O1294" s="44">
        <f>'[1]Прод. прилож'!$C$1424</f>
        <v>4385838.9000000004</v>
      </c>
      <c r="P1294" s="44">
        <f t="shared" si="250"/>
        <v>10098.638959244763</v>
      </c>
      <c r="Q1294" s="50">
        <v>9673</v>
      </c>
      <c r="R1294" s="69" t="s">
        <v>96</v>
      </c>
      <c r="S1294" s="84"/>
      <c r="T1294" s="19"/>
    </row>
    <row r="1295" spans="1:20" s="15" customFormat="1" ht="25.15" customHeight="1" x14ac:dyDescent="0.25">
      <c r="A1295" s="69" t="s">
        <v>2475</v>
      </c>
      <c r="B1295" s="108" t="s">
        <v>986</v>
      </c>
      <c r="C1295" s="179">
        <v>1966</v>
      </c>
      <c r="D1295" s="179" t="s">
        <v>232</v>
      </c>
      <c r="E1295" s="179" t="s">
        <v>20</v>
      </c>
      <c r="F1295" s="64">
        <v>2</v>
      </c>
      <c r="G1295" s="64">
        <v>3</v>
      </c>
      <c r="H1295" s="75">
        <v>587</v>
      </c>
      <c r="I1295" s="47">
        <v>0</v>
      </c>
      <c r="J1295" s="44">
        <v>516.5</v>
      </c>
      <c r="K1295" s="37">
        <f t="shared" si="249"/>
        <v>5840001</v>
      </c>
      <c r="L1295" s="44">
        <v>0</v>
      </c>
      <c r="M1295" s="44">
        <v>0</v>
      </c>
      <c r="N1295" s="44">
        <v>0</v>
      </c>
      <c r="O1295" s="44">
        <f>'[1]Прод. прилож'!$C$1425</f>
        <v>5840001</v>
      </c>
      <c r="P1295" s="44">
        <f t="shared" si="250"/>
        <v>9948.8943781942071</v>
      </c>
      <c r="Q1295" s="50">
        <v>9673</v>
      </c>
      <c r="R1295" s="69" t="s">
        <v>96</v>
      </c>
      <c r="S1295" s="84"/>
      <c r="T1295" s="19"/>
    </row>
    <row r="1296" spans="1:20" s="15" customFormat="1" ht="25.15" customHeight="1" x14ac:dyDescent="0.25">
      <c r="A1296" s="69" t="s">
        <v>2476</v>
      </c>
      <c r="B1296" s="108" t="s">
        <v>987</v>
      </c>
      <c r="C1296" s="179">
        <v>1964</v>
      </c>
      <c r="D1296" s="179" t="s">
        <v>232</v>
      </c>
      <c r="E1296" s="179" t="s">
        <v>20</v>
      </c>
      <c r="F1296" s="64">
        <v>2</v>
      </c>
      <c r="G1296" s="64">
        <v>3</v>
      </c>
      <c r="H1296" s="75">
        <v>596.9</v>
      </c>
      <c r="I1296" s="47">
        <v>0</v>
      </c>
      <c r="J1296" s="44">
        <v>527.1</v>
      </c>
      <c r="K1296" s="37">
        <f t="shared" si="249"/>
        <v>5935150.5999999996</v>
      </c>
      <c r="L1296" s="44">
        <v>0</v>
      </c>
      <c r="M1296" s="44">
        <v>0</v>
      </c>
      <c r="N1296" s="44">
        <v>0</v>
      </c>
      <c r="O1296" s="44">
        <f>'[1]Прод. прилож'!$C$1426</f>
        <v>5935150.5999999996</v>
      </c>
      <c r="P1296" s="44">
        <f t="shared" si="250"/>
        <v>9943.2913385826778</v>
      </c>
      <c r="Q1296" s="50">
        <v>9673</v>
      </c>
      <c r="R1296" s="69" t="s">
        <v>96</v>
      </c>
      <c r="S1296" s="84"/>
      <c r="T1296" s="19"/>
    </row>
    <row r="1297" spans="1:21" s="15" customFormat="1" ht="25.15" customHeight="1" x14ac:dyDescent="0.25">
      <c r="A1297" s="69" t="s">
        <v>2477</v>
      </c>
      <c r="B1297" s="108" t="s">
        <v>988</v>
      </c>
      <c r="C1297" s="179">
        <v>1961</v>
      </c>
      <c r="D1297" s="179" t="s">
        <v>232</v>
      </c>
      <c r="E1297" s="179" t="s">
        <v>20</v>
      </c>
      <c r="F1297" s="64">
        <v>2</v>
      </c>
      <c r="G1297" s="64">
        <v>1</v>
      </c>
      <c r="H1297" s="75">
        <v>324.5</v>
      </c>
      <c r="I1297" s="47">
        <v>0</v>
      </c>
      <c r="J1297" s="44">
        <v>257.49</v>
      </c>
      <c r="K1297" s="37">
        <f t="shared" si="249"/>
        <v>3939341</v>
      </c>
      <c r="L1297" s="44">
        <v>0</v>
      </c>
      <c r="M1297" s="44">
        <v>0</v>
      </c>
      <c r="N1297" s="44">
        <v>0</v>
      </c>
      <c r="O1297" s="44">
        <f>'[1]Прод. прилож'!$C$523</f>
        <v>3939341</v>
      </c>
      <c r="P1297" s="44">
        <f t="shared" si="250"/>
        <v>12139.725731895223</v>
      </c>
      <c r="Q1297" s="50">
        <v>9673</v>
      </c>
      <c r="R1297" s="69" t="s">
        <v>94</v>
      </c>
      <c r="S1297" s="84"/>
      <c r="T1297" s="19"/>
    </row>
    <row r="1298" spans="1:21" s="15" customFormat="1" ht="25.15" customHeight="1" x14ac:dyDescent="0.25">
      <c r="A1298" s="69" t="s">
        <v>2478</v>
      </c>
      <c r="B1298" s="108" t="s">
        <v>989</v>
      </c>
      <c r="C1298" s="179">
        <v>1964</v>
      </c>
      <c r="D1298" s="179" t="s">
        <v>232</v>
      </c>
      <c r="E1298" s="179" t="s">
        <v>20</v>
      </c>
      <c r="F1298" s="64">
        <v>2</v>
      </c>
      <c r="G1298" s="64">
        <v>1</v>
      </c>
      <c r="H1298" s="75">
        <v>193.5</v>
      </c>
      <c r="I1298" s="47">
        <v>0</v>
      </c>
      <c r="J1298" s="44">
        <v>158.30000000000001</v>
      </c>
      <c r="K1298" s="37">
        <f t="shared" si="249"/>
        <v>2092700.5</v>
      </c>
      <c r="L1298" s="44">
        <v>0</v>
      </c>
      <c r="M1298" s="44">
        <v>0</v>
      </c>
      <c r="N1298" s="44">
        <v>0</v>
      </c>
      <c r="O1298" s="44">
        <f>'[1]Прод. прилож'!$C$1427</f>
        <v>2092700.5</v>
      </c>
      <c r="P1298" s="44">
        <f t="shared" si="250"/>
        <v>10814.989664082686</v>
      </c>
      <c r="Q1298" s="50">
        <v>9673</v>
      </c>
      <c r="R1298" s="69" t="s">
        <v>96</v>
      </c>
      <c r="S1298" s="84"/>
      <c r="T1298" s="19"/>
    </row>
    <row r="1299" spans="1:21" s="15" customFormat="1" ht="25.15" customHeight="1" x14ac:dyDescent="0.25">
      <c r="A1299" s="69" t="s">
        <v>2479</v>
      </c>
      <c r="B1299" s="108" t="s">
        <v>990</v>
      </c>
      <c r="C1299" s="179">
        <v>1963</v>
      </c>
      <c r="D1299" s="179" t="s">
        <v>232</v>
      </c>
      <c r="E1299" s="179" t="s">
        <v>20</v>
      </c>
      <c r="F1299" s="64">
        <v>2</v>
      </c>
      <c r="G1299" s="64">
        <v>2</v>
      </c>
      <c r="H1299" s="75">
        <v>427.54</v>
      </c>
      <c r="I1299" s="47">
        <v>0</v>
      </c>
      <c r="J1299" s="44">
        <v>389.58</v>
      </c>
      <c r="K1299" s="37">
        <f t="shared" si="249"/>
        <v>5510879.7000000002</v>
      </c>
      <c r="L1299" s="44">
        <v>0</v>
      </c>
      <c r="M1299" s="44">
        <v>0</v>
      </c>
      <c r="N1299" s="44">
        <v>0</v>
      </c>
      <c r="O1299" s="44">
        <f>'[1]Прод. прилож'!$C$991</f>
        <v>5510879.7000000002</v>
      </c>
      <c r="P1299" s="44">
        <f t="shared" si="250"/>
        <v>12889.740609065819</v>
      </c>
      <c r="Q1299" s="50">
        <v>9673</v>
      </c>
      <c r="R1299" s="69" t="s">
        <v>95</v>
      </c>
      <c r="S1299" s="84"/>
      <c r="T1299" s="19"/>
    </row>
    <row r="1300" spans="1:21" s="15" customFormat="1" ht="25.15" customHeight="1" x14ac:dyDescent="0.25">
      <c r="A1300" s="69" t="s">
        <v>2480</v>
      </c>
      <c r="B1300" s="108" t="s">
        <v>991</v>
      </c>
      <c r="C1300" s="179">
        <v>1961</v>
      </c>
      <c r="D1300" s="179" t="s">
        <v>232</v>
      </c>
      <c r="E1300" s="179" t="s">
        <v>998</v>
      </c>
      <c r="F1300" s="64">
        <v>2</v>
      </c>
      <c r="G1300" s="64">
        <v>1</v>
      </c>
      <c r="H1300" s="75">
        <v>264</v>
      </c>
      <c r="I1300" s="47">
        <v>0</v>
      </c>
      <c r="J1300" s="44">
        <v>193.18</v>
      </c>
      <c r="K1300" s="37">
        <f t="shared" si="249"/>
        <v>3679839</v>
      </c>
      <c r="L1300" s="44">
        <v>0</v>
      </c>
      <c r="M1300" s="44">
        <v>0</v>
      </c>
      <c r="N1300" s="44">
        <v>0</v>
      </c>
      <c r="O1300" s="44">
        <f>'[1]Прод. прилож'!$C$524</f>
        <v>3679839</v>
      </c>
      <c r="P1300" s="44">
        <f t="shared" si="250"/>
        <v>13938.78409090909</v>
      </c>
      <c r="Q1300" s="50">
        <v>9673</v>
      </c>
      <c r="R1300" s="69" t="s">
        <v>94</v>
      </c>
      <c r="S1300" s="84"/>
      <c r="T1300" s="19"/>
    </row>
    <row r="1301" spans="1:21" s="15" customFormat="1" ht="25.15" customHeight="1" x14ac:dyDescent="0.25">
      <c r="A1301" s="69" t="s">
        <v>2481</v>
      </c>
      <c r="B1301" s="108" t="s">
        <v>992</v>
      </c>
      <c r="C1301" s="179">
        <v>1963</v>
      </c>
      <c r="D1301" s="179" t="s">
        <v>232</v>
      </c>
      <c r="E1301" s="179" t="s">
        <v>20</v>
      </c>
      <c r="F1301" s="64">
        <v>2</v>
      </c>
      <c r="G1301" s="64">
        <v>1</v>
      </c>
      <c r="H1301" s="75">
        <v>492.4</v>
      </c>
      <c r="I1301" s="47">
        <v>0</v>
      </c>
      <c r="J1301" s="44">
        <v>370.6</v>
      </c>
      <c r="K1301" s="37">
        <f t="shared" si="249"/>
        <v>5608571.0999999996</v>
      </c>
      <c r="L1301" s="44">
        <v>0</v>
      </c>
      <c r="M1301" s="44">
        <v>0</v>
      </c>
      <c r="N1301" s="44">
        <v>0</v>
      </c>
      <c r="O1301" s="44">
        <f>'[1]Прод. прилож'!$C$992</f>
        <v>5608571.0999999996</v>
      </c>
      <c r="P1301" s="44">
        <f t="shared" si="250"/>
        <v>11390.274370430545</v>
      </c>
      <c r="Q1301" s="50">
        <v>9673</v>
      </c>
      <c r="R1301" s="69" t="s">
        <v>95</v>
      </c>
      <c r="S1301" s="84"/>
      <c r="T1301" s="19"/>
    </row>
    <row r="1302" spans="1:21" s="15" customFormat="1" ht="25.15" customHeight="1" x14ac:dyDescent="0.25">
      <c r="A1302" s="69" t="s">
        <v>2482</v>
      </c>
      <c r="B1302" s="108" t="s">
        <v>993</v>
      </c>
      <c r="C1302" s="179">
        <v>1963</v>
      </c>
      <c r="D1302" s="179" t="s">
        <v>232</v>
      </c>
      <c r="E1302" s="179" t="s">
        <v>20</v>
      </c>
      <c r="F1302" s="64">
        <v>2</v>
      </c>
      <c r="G1302" s="64">
        <v>2</v>
      </c>
      <c r="H1302" s="75">
        <v>431.5</v>
      </c>
      <c r="I1302" s="47">
        <v>0</v>
      </c>
      <c r="J1302" s="44">
        <v>385.4</v>
      </c>
      <c r="K1302" s="37">
        <f t="shared" si="249"/>
        <v>5559607.5</v>
      </c>
      <c r="L1302" s="44">
        <v>0</v>
      </c>
      <c r="M1302" s="44">
        <v>0</v>
      </c>
      <c r="N1302" s="44">
        <v>0</v>
      </c>
      <c r="O1302" s="44">
        <f>'[1]Прод. прилож'!$C$993</f>
        <v>5559607.5</v>
      </c>
      <c r="P1302" s="44">
        <f t="shared" si="250"/>
        <v>12884.374275782155</v>
      </c>
      <c r="Q1302" s="50">
        <v>9673</v>
      </c>
      <c r="R1302" s="69" t="s">
        <v>95</v>
      </c>
      <c r="S1302" s="84"/>
      <c r="T1302" s="19"/>
    </row>
    <row r="1303" spans="1:21" s="15" customFormat="1" ht="25.15" customHeight="1" x14ac:dyDescent="0.25">
      <c r="A1303" s="69" t="s">
        <v>2483</v>
      </c>
      <c r="B1303" s="108" t="s">
        <v>994</v>
      </c>
      <c r="C1303" s="179">
        <v>1963</v>
      </c>
      <c r="D1303" s="179" t="s">
        <v>232</v>
      </c>
      <c r="E1303" s="179" t="s">
        <v>20</v>
      </c>
      <c r="F1303" s="64">
        <v>2</v>
      </c>
      <c r="G1303" s="64">
        <v>2</v>
      </c>
      <c r="H1303" s="48">
        <v>581.70000000000005</v>
      </c>
      <c r="I1303" s="47">
        <v>0</v>
      </c>
      <c r="J1303" s="44">
        <v>360.66</v>
      </c>
      <c r="K1303" s="37">
        <f t="shared" si="249"/>
        <v>8392291.5700000003</v>
      </c>
      <c r="L1303" s="44">
        <v>0</v>
      </c>
      <c r="M1303" s="44">
        <v>0</v>
      </c>
      <c r="N1303" s="44">
        <v>0</v>
      </c>
      <c r="O1303" s="44">
        <f>'[1]Прод. прилож'!$C$994</f>
        <v>8392291.5700000003</v>
      </c>
      <c r="P1303" s="44">
        <f t="shared" si="250"/>
        <v>14427.18165721162</v>
      </c>
      <c r="Q1303" s="50">
        <v>9673</v>
      </c>
      <c r="R1303" s="69" t="s">
        <v>95</v>
      </c>
      <c r="S1303" s="84"/>
      <c r="T1303" s="19"/>
    </row>
    <row r="1304" spans="1:21" s="15" customFormat="1" ht="25.15" customHeight="1" x14ac:dyDescent="0.25">
      <c r="A1304" s="69" t="s">
        <v>2484</v>
      </c>
      <c r="B1304" s="108" t="s">
        <v>995</v>
      </c>
      <c r="C1304" s="179">
        <v>1962</v>
      </c>
      <c r="D1304" s="179" t="s">
        <v>232</v>
      </c>
      <c r="E1304" s="179" t="s">
        <v>20</v>
      </c>
      <c r="F1304" s="64">
        <v>2</v>
      </c>
      <c r="G1304" s="64">
        <v>2</v>
      </c>
      <c r="H1304" s="75">
        <v>572.29999999999995</v>
      </c>
      <c r="I1304" s="47">
        <v>0</v>
      </c>
      <c r="J1304" s="44">
        <v>530.9</v>
      </c>
      <c r="K1304" s="37">
        <f t="shared" si="249"/>
        <v>7292151.5</v>
      </c>
      <c r="L1304" s="44">
        <v>0</v>
      </c>
      <c r="M1304" s="44">
        <v>0</v>
      </c>
      <c r="N1304" s="44">
        <v>0</v>
      </c>
      <c r="O1304" s="44">
        <f>'[1]Прод. прилож'!$C$525</f>
        <v>7292151.5</v>
      </c>
      <c r="P1304" s="44">
        <f t="shared" si="250"/>
        <v>12741.833828411673</v>
      </c>
      <c r="Q1304" s="50">
        <v>9673</v>
      </c>
      <c r="R1304" s="69" t="s">
        <v>94</v>
      </c>
      <c r="S1304" s="84"/>
      <c r="T1304" s="19"/>
    </row>
    <row r="1305" spans="1:21" s="15" customFormat="1" ht="25.15" customHeight="1" x14ac:dyDescent="0.25">
      <c r="A1305" s="69" t="s">
        <v>2485</v>
      </c>
      <c r="B1305" s="108" t="s">
        <v>996</v>
      </c>
      <c r="C1305" s="179">
        <v>1955</v>
      </c>
      <c r="D1305" s="179" t="s">
        <v>232</v>
      </c>
      <c r="E1305" s="179" t="s">
        <v>20</v>
      </c>
      <c r="F1305" s="64">
        <v>2</v>
      </c>
      <c r="G1305" s="64">
        <v>2</v>
      </c>
      <c r="H1305" s="75">
        <v>398.5</v>
      </c>
      <c r="I1305" s="47">
        <v>0</v>
      </c>
      <c r="J1305" s="44">
        <v>314.2</v>
      </c>
      <c r="K1305" s="37">
        <f t="shared" si="249"/>
        <v>1457853.5</v>
      </c>
      <c r="L1305" s="44">
        <v>0</v>
      </c>
      <c r="M1305" s="44">
        <v>0</v>
      </c>
      <c r="N1305" s="44">
        <v>0</v>
      </c>
      <c r="O1305" s="44">
        <f>'[1]Прод. прилож'!$C$526</f>
        <v>1457853.5</v>
      </c>
      <c r="P1305" s="44">
        <f t="shared" si="250"/>
        <v>3658.3525721455458</v>
      </c>
      <c r="Q1305" s="50">
        <v>9673</v>
      </c>
      <c r="R1305" s="69" t="s">
        <v>94</v>
      </c>
      <c r="S1305" s="84"/>
      <c r="T1305" s="19"/>
    </row>
    <row r="1306" spans="1:21" s="15" customFormat="1" ht="25.15" customHeight="1" x14ac:dyDescent="0.25">
      <c r="A1306" s="69" t="s">
        <v>2486</v>
      </c>
      <c r="B1306" s="108" t="s">
        <v>997</v>
      </c>
      <c r="C1306" s="179">
        <v>1963</v>
      </c>
      <c r="D1306" s="179" t="s">
        <v>232</v>
      </c>
      <c r="E1306" s="179" t="s">
        <v>20</v>
      </c>
      <c r="F1306" s="64">
        <v>2</v>
      </c>
      <c r="G1306" s="64">
        <v>2</v>
      </c>
      <c r="H1306" s="75">
        <v>840.53</v>
      </c>
      <c r="I1306" s="47">
        <v>0</v>
      </c>
      <c r="J1306" s="44">
        <v>616.83000000000004</v>
      </c>
      <c r="K1306" s="37">
        <f t="shared" si="249"/>
        <v>12015738.939999999</v>
      </c>
      <c r="L1306" s="44">
        <v>0</v>
      </c>
      <c r="M1306" s="44">
        <v>0</v>
      </c>
      <c r="N1306" s="44">
        <v>0</v>
      </c>
      <c r="O1306" s="44">
        <f>'[1]Прод. прилож'!$C$995</f>
        <v>12015738.939999999</v>
      </c>
      <c r="P1306" s="44">
        <f t="shared" si="250"/>
        <v>14295.431382580038</v>
      </c>
      <c r="Q1306" s="50">
        <v>9673</v>
      </c>
      <c r="R1306" s="69" t="s">
        <v>95</v>
      </c>
      <c r="S1306" s="84"/>
      <c r="T1306" s="19"/>
    </row>
    <row r="1307" spans="1:21" s="15" customFormat="1" ht="25.15" customHeight="1" x14ac:dyDescent="0.25">
      <c r="A1307" s="69" t="s">
        <v>2487</v>
      </c>
      <c r="B1307" s="108" t="s">
        <v>999</v>
      </c>
      <c r="C1307" s="179">
        <v>1962</v>
      </c>
      <c r="D1307" s="179" t="s">
        <v>232</v>
      </c>
      <c r="E1307" s="179" t="s">
        <v>20</v>
      </c>
      <c r="F1307" s="64">
        <v>2</v>
      </c>
      <c r="G1307" s="64">
        <v>1</v>
      </c>
      <c r="H1307" s="75">
        <v>294.89999999999998</v>
      </c>
      <c r="I1307" s="47">
        <v>0</v>
      </c>
      <c r="J1307" s="44">
        <v>274.3</v>
      </c>
      <c r="K1307" s="37">
        <f t="shared" si="249"/>
        <v>4378010.1999999993</v>
      </c>
      <c r="L1307" s="44">
        <v>0</v>
      </c>
      <c r="M1307" s="44">
        <v>0</v>
      </c>
      <c r="N1307" s="44">
        <v>0</v>
      </c>
      <c r="O1307" s="44">
        <f>'[1]Прод. прилож'!$C$527</f>
        <v>4378010.1999999993</v>
      </c>
      <c r="P1307" s="44">
        <f t="shared" si="250"/>
        <v>14845.744998304508</v>
      </c>
      <c r="Q1307" s="50">
        <v>9673</v>
      </c>
      <c r="R1307" s="69" t="s">
        <v>94</v>
      </c>
      <c r="S1307" s="84"/>
      <c r="T1307" s="19"/>
    </row>
    <row r="1308" spans="1:21" s="15" customFormat="1" ht="25.15" customHeight="1" x14ac:dyDescent="0.25">
      <c r="A1308" s="69" t="s">
        <v>2488</v>
      </c>
      <c r="B1308" s="108" t="s">
        <v>1000</v>
      </c>
      <c r="C1308" s="179">
        <v>1962</v>
      </c>
      <c r="D1308" s="179" t="s">
        <v>232</v>
      </c>
      <c r="E1308" s="179" t="s">
        <v>20</v>
      </c>
      <c r="F1308" s="64">
        <v>2</v>
      </c>
      <c r="G1308" s="64">
        <v>2</v>
      </c>
      <c r="H1308" s="75">
        <v>371.4</v>
      </c>
      <c r="I1308" s="47">
        <v>0</v>
      </c>
      <c r="J1308" s="44">
        <v>369</v>
      </c>
      <c r="K1308" s="37">
        <f t="shared" si="249"/>
        <v>4820077</v>
      </c>
      <c r="L1308" s="44">
        <v>0</v>
      </c>
      <c r="M1308" s="44">
        <v>0</v>
      </c>
      <c r="N1308" s="44">
        <v>0</v>
      </c>
      <c r="O1308" s="44">
        <f>'[1]Прод. прилож'!$C$996</f>
        <v>4820077</v>
      </c>
      <c r="P1308" s="44">
        <f t="shared" si="250"/>
        <v>12978.128702207863</v>
      </c>
      <c r="Q1308" s="50">
        <v>9673</v>
      </c>
      <c r="R1308" s="69" t="s">
        <v>95</v>
      </c>
      <c r="S1308" s="84"/>
      <c r="T1308" s="19"/>
    </row>
    <row r="1309" spans="1:21" s="15" customFormat="1" ht="25.15" customHeight="1" x14ac:dyDescent="0.25">
      <c r="A1309" s="69" t="s">
        <v>2489</v>
      </c>
      <c r="B1309" s="108" t="s">
        <v>1001</v>
      </c>
      <c r="C1309" s="179">
        <v>1963</v>
      </c>
      <c r="D1309" s="179" t="s">
        <v>232</v>
      </c>
      <c r="E1309" s="179" t="s">
        <v>20</v>
      </c>
      <c r="F1309" s="64">
        <v>2</v>
      </c>
      <c r="G1309" s="64">
        <v>2</v>
      </c>
      <c r="H1309" s="75">
        <v>401.7</v>
      </c>
      <c r="I1309" s="47">
        <v>0</v>
      </c>
      <c r="J1309" s="44">
        <v>356.21</v>
      </c>
      <c r="K1309" s="37">
        <f t="shared" si="249"/>
        <v>5185672.87</v>
      </c>
      <c r="L1309" s="44">
        <v>0</v>
      </c>
      <c r="M1309" s="44">
        <v>0</v>
      </c>
      <c r="N1309" s="44">
        <v>0</v>
      </c>
      <c r="O1309" s="44">
        <f>'[1]Прод. прилож'!$C$997</f>
        <v>5185672.87</v>
      </c>
      <c r="P1309" s="44">
        <f t="shared" si="250"/>
        <v>12909.317575304955</v>
      </c>
      <c r="Q1309" s="50">
        <v>9673</v>
      </c>
      <c r="R1309" s="69" t="s">
        <v>95</v>
      </c>
      <c r="S1309" s="84"/>
      <c r="T1309" s="19"/>
    </row>
    <row r="1310" spans="1:21" s="15" customFormat="1" ht="25.15" customHeight="1" x14ac:dyDescent="0.25">
      <c r="A1310" s="69" t="s">
        <v>2490</v>
      </c>
      <c r="B1310" s="108" t="s">
        <v>1002</v>
      </c>
      <c r="C1310" s="179">
        <v>1964</v>
      </c>
      <c r="D1310" s="179" t="s">
        <v>232</v>
      </c>
      <c r="E1310" s="179" t="s">
        <v>20</v>
      </c>
      <c r="F1310" s="64">
        <v>2</v>
      </c>
      <c r="G1310" s="64">
        <v>2</v>
      </c>
      <c r="H1310" s="92">
        <v>433.4</v>
      </c>
      <c r="I1310" s="44">
        <v>54.2</v>
      </c>
      <c r="J1310" s="44">
        <v>391.6</v>
      </c>
      <c r="K1310" s="37">
        <f t="shared" si="249"/>
        <v>4377268.1999999993</v>
      </c>
      <c r="L1310" s="44">
        <v>0</v>
      </c>
      <c r="M1310" s="44">
        <v>0</v>
      </c>
      <c r="N1310" s="44">
        <v>0</v>
      </c>
      <c r="O1310" s="44">
        <f>'[1]Прод. прилож'!$C$1428</f>
        <v>4377268.1999999993</v>
      </c>
      <c r="P1310" s="44">
        <f t="shared" si="250"/>
        <v>10099.834333179509</v>
      </c>
      <c r="Q1310" s="50">
        <v>9673</v>
      </c>
      <c r="R1310" s="69" t="s">
        <v>96</v>
      </c>
      <c r="S1310" s="84"/>
      <c r="T1310" s="19"/>
    </row>
    <row r="1311" spans="1:21" s="15" customFormat="1" ht="25.15" customHeight="1" x14ac:dyDescent="0.25">
      <c r="A1311" s="69" t="s">
        <v>2491</v>
      </c>
      <c r="B1311" s="108" t="s">
        <v>1003</v>
      </c>
      <c r="C1311" s="179">
        <v>1964</v>
      </c>
      <c r="D1311" s="179" t="s">
        <v>232</v>
      </c>
      <c r="E1311" s="179" t="s">
        <v>20</v>
      </c>
      <c r="F1311" s="64">
        <v>2</v>
      </c>
      <c r="G1311" s="64">
        <v>3</v>
      </c>
      <c r="H1311" s="92">
        <v>579.4</v>
      </c>
      <c r="I1311" s="47">
        <v>0</v>
      </c>
      <c r="J1311" s="44">
        <v>520.70000000000005</v>
      </c>
      <c r="K1311" s="37">
        <f t="shared" si="249"/>
        <v>5767713.3899999997</v>
      </c>
      <c r="L1311" s="44">
        <v>0</v>
      </c>
      <c r="M1311" s="44">
        <v>0</v>
      </c>
      <c r="N1311" s="44">
        <v>0</v>
      </c>
      <c r="O1311" s="44">
        <f>'[1]Прод. прилож'!$C$1429</f>
        <v>5767713.3899999997</v>
      </c>
      <c r="P1311" s="44">
        <f t="shared" si="250"/>
        <v>9954.6313255091463</v>
      </c>
      <c r="Q1311" s="50">
        <v>9673</v>
      </c>
      <c r="R1311" s="69" t="s">
        <v>96</v>
      </c>
      <c r="S1311" s="84"/>
      <c r="T1311" s="19"/>
    </row>
    <row r="1312" spans="1:21" s="116" customFormat="1" ht="28.15" customHeight="1" x14ac:dyDescent="0.25">
      <c r="A1312" s="69" t="s">
        <v>2492</v>
      </c>
      <c r="B1312" s="45" t="s">
        <v>2199</v>
      </c>
      <c r="C1312" s="179">
        <v>1954</v>
      </c>
      <c r="D1312" s="179" t="s">
        <v>232</v>
      </c>
      <c r="E1312" s="179" t="s">
        <v>998</v>
      </c>
      <c r="F1312" s="64">
        <v>2</v>
      </c>
      <c r="G1312" s="64">
        <v>1</v>
      </c>
      <c r="H1312" s="44">
        <v>439.8</v>
      </c>
      <c r="I1312" s="44">
        <v>0</v>
      </c>
      <c r="J1312" s="44">
        <v>394.4</v>
      </c>
      <c r="K1312" s="37">
        <f>SUM(L1312:O1312)</f>
        <v>4932765.3599999994</v>
      </c>
      <c r="L1312" s="44">
        <v>0</v>
      </c>
      <c r="M1312" s="44">
        <v>0</v>
      </c>
      <c r="N1312" s="44">
        <v>0</v>
      </c>
      <c r="O1312" s="44">
        <f>'[1]Прод. прилож'!$C$528</f>
        <v>4932765.3599999994</v>
      </c>
      <c r="P1312" s="50">
        <f>K1312/H1312</f>
        <v>11215.928512960434</v>
      </c>
      <c r="Q1312" s="37">
        <v>9673</v>
      </c>
      <c r="R1312" s="70" t="s">
        <v>94</v>
      </c>
      <c r="S1312" s="115"/>
      <c r="T1312" s="115"/>
      <c r="U1312" s="115"/>
    </row>
    <row r="1313" spans="1:207" ht="40.15" customHeight="1" x14ac:dyDescent="0.25">
      <c r="A1313" s="224" t="s">
        <v>2661</v>
      </c>
      <c r="B1313" s="224"/>
      <c r="C1313" s="224"/>
      <c r="D1313" s="224"/>
      <c r="E1313" s="224"/>
      <c r="F1313" s="224"/>
      <c r="G1313" s="224"/>
      <c r="H1313" s="224"/>
      <c r="I1313" s="224"/>
      <c r="J1313" s="224"/>
      <c r="K1313" s="224"/>
      <c r="L1313" s="224"/>
      <c r="M1313" s="224"/>
      <c r="N1313" s="224"/>
      <c r="O1313" s="224"/>
      <c r="P1313" s="224"/>
      <c r="Q1313" s="224"/>
      <c r="R1313" s="224"/>
    </row>
    <row r="1314" spans="1:207" s="15" customFormat="1" ht="40.15" customHeight="1" x14ac:dyDescent="0.25">
      <c r="A1314" s="227" t="s">
        <v>1007</v>
      </c>
      <c r="B1314" s="227"/>
      <c r="C1314" s="161" t="s">
        <v>21</v>
      </c>
      <c r="D1314" s="161" t="s">
        <v>21</v>
      </c>
      <c r="E1314" s="161" t="s">
        <v>21</v>
      </c>
      <c r="F1314" s="96" t="s">
        <v>21</v>
      </c>
      <c r="G1314" s="96" t="s">
        <v>21</v>
      </c>
      <c r="H1314" s="97">
        <f>SUM(H1315)</f>
        <v>421.2</v>
      </c>
      <c r="I1314" s="97">
        <f t="shared" ref="I1314:O1314" si="251">SUM(I1315)</f>
        <v>0</v>
      </c>
      <c r="J1314" s="97">
        <f t="shared" si="251"/>
        <v>421.2</v>
      </c>
      <c r="K1314" s="97">
        <f t="shared" si="251"/>
        <v>5432866</v>
      </c>
      <c r="L1314" s="97">
        <f t="shared" si="251"/>
        <v>0</v>
      </c>
      <c r="M1314" s="97">
        <f t="shared" si="251"/>
        <v>0</v>
      </c>
      <c r="N1314" s="97">
        <f t="shared" si="251"/>
        <v>0</v>
      </c>
      <c r="O1314" s="97">
        <f t="shared" si="251"/>
        <v>5432866</v>
      </c>
      <c r="P1314" s="34">
        <f>K1314/H1314</f>
        <v>12898.542260208927</v>
      </c>
      <c r="Q1314" s="98" t="s">
        <v>21</v>
      </c>
      <c r="R1314" s="99" t="s">
        <v>21</v>
      </c>
      <c r="S1314" s="65"/>
      <c r="T1314" s="17"/>
      <c r="U1314" s="16"/>
    </row>
    <row r="1315" spans="1:207" s="15" customFormat="1" ht="27" customHeight="1" x14ac:dyDescent="0.25">
      <c r="A1315" s="69" t="s">
        <v>2493</v>
      </c>
      <c r="B1315" s="45" t="s">
        <v>1008</v>
      </c>
      <c r="C1315" s="179">
        <v>1964</v>
      </c>
      <c r="D1315" s="179" t="s">
        <v>232</v>
      </c>
      <c r="E1315" s="179" t="s">
        <v>20</v>
      </c>
      <c r="F1315" s="71">
        <v>2</v>
      </c>
      <c r="G1315" s="71">
        <v>2</v>
      </c>
      <c r="H1315" s="44">
        <v>421.2</v>
      </c>
      <c r="I1315" s="44">
        <v>0</v>
      </c>
      <c r="J1315" s="44">
        <v>421.2</v>
      </c>
      <c r="K1315" s="37">
        <f>SUM(L1315:O1315)</f>
        <v>5432866</v>
      </c>
      <c r="L1315" s="44">
        <v>0</v>
      </c>
      <c r="M1315" s="44">
        <v>0</v>
      </c>
      <c r="N1315" s="44">
        <v>0</v>
      </c>
      <c r="O1315" s="44">
        <f>'[1]Прод. прилож'!$C$530</f>
        <v>5432866</v>
      </c>
      <c r="P1315" s="44">
        <f>K1315/H1315</f>
        <v>12898.542260208927</v>
      </c>
      <c r="Q1315" s="50">
        <v>9673</v>
      </c>
      <c r="R1315" s="69" t="s">
        <v>94</v>
      </c>
      <c r="S1315" s="65"/>
      <c r="T1315" s="17"/>
      <c r="U1315" s="16"/>
    </row>
    <row r="1316" spans="1:207" ht="34.9" customHeight="1" x14ac:dyDescent="0.25">
      <c r="A1316" s="224" t="s">
        <v>2662</v>
      </c>
      <c r="B1316" s="224"/>
      <c r="C1316" s="224"/>
      <c r="D1316" s="224"/>
      <c r="E1316" s="224"/>
      <c r="F1316" s="224"/>
      <c r="G1316" s="224"/>
      <c r="H1316" s="224"/>
      <c r="I1316" s="224"/>
      <c r="J1316" s="224"/>
      <c r="K1316" s="224"/>
      <c r="L1316" s="224"/>
      <c r="M1316" s="224"/>
      <c r="N1316" s="224"/>
      <c r="O1316" s="224"/>
      <c r="P1316" s="224"/>
      <c r="Q1316" s="224"/>
      <c r="R1316" s="224"/>
    </row>
    <row r="1317" spans="1:207" s="15" customFormat="1" ht="34.9" customHeight="1" x14ac:dyDescent="0.25">
      <c r="A1317" s="227" t="s">
        <v>1009</v>
      </c>
      <c r="B1317" s="227"/>
      <c r="C1317" s="161" t="s">
        <v>21</v>
      </c>
      <c r="D1317" s="161" t="s">
        <v>21</v>
      </c>
      <c r="E1317" s="161" t="s">
        <v>21</v>
      </c>
      <c r="F1317" s="96" t="s">
        <v>21</v>
      </c>
      <c r="G1317" s="96" t="s">
        <v>21</v>
      </c>
      <c r="H1317" s="97">
        <f>SUM(H1318)</f>
        <v>616.79999999999995</v>
      </c>
      <c r="I1317" s="97">
        <f t="shared" ref="I1317:O1317" si="252">SUM(I1318)</f>
        <v>0</v>
      </c>
      <c r="J1317" s="97">
        <f t="shared" si="252"/>
        <v>616.79999999999995</v>
      </c>
      <c r="K1317" s="97">
        <f t="shared" si="252"/>
        <v>4406108</v>
      </c>
      <c r="L1317" s="97">
        <f t="shared" si="252"/>
        <v>0</v>
      </c>
      <c r="M1317" s="97">
        <f t="shared" si="252"/>
        <v>0</v>
      </c>
      <c r="N1317" s="97">
        <f t="shared" si="252"/>
        <v>0</v>
      </c>
      <c r="O1317" s="97">
        <f t="shared" si="252"/>
        <v>4406108</v>
      </c>
      <c r="P1317" s="34">
        <f>K1317/H1317</f>
        <v>7143.4954604409859</v>
      </c>
      <c r="Q1317" s="98" t="s">
        <v>21</v>
      </c>
      <c r="R1317" s="99" t="s">
        <v>21</v>
      </c>
      <c r="S1317" s="65"/>
      <c r="T1317" s="17"/>
      <c r="U1317" s="16"/>
    </row>
    <row r="1318" spans="1:207" s="15" customFormat="1" ht="27" customHeight="1" x14ac:dyDescent="0.25">
      <c r="A1318" s="69" t="s">
        <v>2494</v>
      </c>
      <c r="B1318" s="109" t="s">
        <v>1010</v>
      </c>
      <c r="C1318" s="179">
        <v>1966</v>
      </c>
      <c r="D1318" s="179" t="s">
        <v>232</v>
      </c>
      <c r="E1318" s="179" t="s">
        <v>20</v>
      </c>
      <c r="F1318" s="71">
        <v>2</v>
      </c>
      <c r="G1318" s="71">
        <v>2</v>
      </c>
      <c r="H1318" s="44">
        <v>616.79999999999995</v>
      </c>
      <c r="I1318" s="44">
        <v>0</v>
      </c>
      <c r="J1318" s="44">
        <v>616.79999999999995</v>
      </c>
      <c r="K1318" s="37">
        <f>SUM(L1318:O1318)</f>
        <v>4406108</v>
      </c>
      <c r="L1318" s="44">
        <v>0</v>
      </c>
      <c r="M1318" s="44">
        <v>0</v>
      </c>
      <c r="N1318" s="44">
        <v>0</v>
      </c>
      <c r="O1318" s="44">
        <f>'[1]Прод. прилож'!$C$999</f>
        <v>4406108</v>
      </c>
      <c r="P1318" s="44">
        <f>K1318/H1318</f>
        <v>7143.4954604409859</v>
      </c>
      <c r="Q1318" s="50">
        <v>9673</v>
      </c>
      <c r="R1318" s="69" t="s">
        <v>95</v>
      </c>
      <c r="S1318" s="65"/>
      <c r="T1318" s="17"/>
      <c r="U1318" s="16"/>
    </row>
    <row r="1319" spans="1:207" ht="40.15" customHeight="1" x14ac:dyDescent="0.25">
      <c r="A1319" s="224" t="s">
        <v>2663</v>
      </c>
      <c r="B1319" s="224"/>
      <c r="C1319" s="224"/>
      <c r="D1319" s="224"/>
      <c r="E1319" s="224"/>
      <c r="F1319" s="224"/>
      <c r="G1319" s="224"/>
      <c r="H1319" s="224"/>
      <c r="I1319" s="224"/>
      <c r="J1319" s="224"/>
      <c r="K1319" s="224"/>
      <c r="L1319" s="224"/>
      <c r="M1319" s="224"/>
      <c r="N1319" s="224"/>
      <c r="O1319" s="224"/>
      <c r="P1319" s="224"/>
      <c r="Q1319" s="224"/>
      <c r="R1319" s="224"/>
    </row>
    <row r="1320" spans="1:207" s="15" customFormat="1" ht="40.15" customHeight="1" x14ac:dyDescent="0.25">
      <c r="A1320" s="227" t="s">
        <v>60</v>
      </c>
      <c r="B1320" s="227"/>
      <c r="C1320" s="161" t="s">
        <v>21</v>
      </c>
      <c r="D1320" s="161" t="s">
        <v>21</v>
      </c>
      <c r="E1320" s="161" t="s">
        <v>21</v>
      </c>
      <c r="F1320" s="96" t="s">
        <v>21</v>
      </c>
      <c r="G1320" s="96" t="s">
        <v>21</v>
      </c>
      <c r="H1320" s="97">
        <f>SUM(H1321:H1328)</f>
        <v>2472.6</v>
      </c>
      <c r="I1320" s="97">
        <f t="shared" ref="I1320:P1320" si="253">SUM(I1321:I1328)</f>
        <v>0</v>
      </c>
      <c r="J1320" s="97">
        <f t="shared" si="253"/>
        <v>2008.1</v>
      </c>
      <c r="K1320" s="97">
        <f t="shared" si="253"/>
        <v>24083795.600000001</v>
      </c>
      <c r="L1320" s="97">
        <f t="shared" si="253"/>
        <v>0</v>
      </c>
      <c r="M1320" s="97">
        <f t="shared" si="253"/>
        <v>0</v>
      </c>
      <c r="N1320" s="97">
        <f t="shared" si="253"/>
        <v>0</v>
      </c>
      <c r="O1320" s="97">
        <f t="shared" si="253"/>
        <v>24083795.600000001</v>
      </c>
      <c r="P1320" s="97">
        <f t="shared" si="253"/>
        <v>66257.373400727549</v>
      </c>
      <c r="Q1320" s="98" t="s">
        <v>21</v>
      </c>
      <c r="R1320" s="99" t="s">
        <v>21</v>
      </c>
      <c r="S1320" s="65"/>
      <c r="T1320" s="17"/>
      <c r="U1320" s="16"/>
    </row>
    <row r="1321" spans="1:207" s="116" customFormat="1" ht="25.15" customHeight="1" x14ac:dyDescent="0.25">
      <c r="A1321" s="69" t="s">
        <v>2495</v>
      </c>
      <c r="B1321" s="45" t="s">
        <v>1855</v>
      </c>
      <c r="C1321" s="179">
        <v>1860</v>
      </c>
      <c r="D1321" s="179" t="s">
        <v>232</v>
      </c>
      <c r="E1321" s="179" t="s">
        <v>20</v>
      </c>
      <c r="F1321" s="64">
        <v>2</v>
      </c>
      <c r="G1321" s="64">
        <v>1</v>
      </c>
      <c r="H1321" s="44">
        <v>367.8</v>
      </c>
      <c r="I1321" s="44">
        <v>0</v>
      </c>
      <c r="J1321" s="44">
        <v>337.9</v>
      </c>
      <c r="K1321" s="37">
        <f t="shared" ref="K1321:K1328" si="254">SUM(L1321:O1321)</f>
        <v>472752</v>
      </c>
      <c r="L1321" s="44">
        <v>0</v>
      </c>
      <c r="M1321" s="44">
        <v>0</v>
      </c>
      <c r="N1321" s="44">
        <v>0</v>
      </c>
      <c r="O1321" s="44">
        <f>'[1]Прод. прилож'!$C$532</f>
        <v>472752</v>
      </c>
      <c r="P1321" s="50">
        <f t="shared" ref="P1321:P1328" si="255">K1321/H1321</f>
        <v>1285.3507340946167</v>
      </c>
      <c r="Q1321" s="37">
        <v>9673</v>
      </c>
      <c r="R1321" s="70" t="s">
        <v>94</v>
      </c>
      <c r="S1321" s="115"/>
      <c r="T1321" s="115"/>
      <c r="U1321" s="115"/>
    </row>
    <row r="1322" spans="1:207" s="116" customFormat="1" ht="25.15" customHeight="1" x14ac:dyDescent="0.25">
      <c r="A1322" s="69" t="s">
        <v>2496</v>
      </c>
      <c r="B1322" s="153" t="s">
        <v>1004</v>
      </c>
      <c r="C1322" s="155">
        <v>1963</v>
      </c>
      <c r="D1322" s="155">
        <v>1978</v>
      </c>
      <c r="E1322" s="155" t="s">
        <v>20</v>
      </c>
      <c r="F1322" s="170">
        <v>2</v>
      </c>
      <c r="G1322" s="170">
        <v>2</v>
      </c>
      <c r="H1322" s="174">
        <v>500</v>
      </c>
      <c r="I1322" s="174">
        <v>0</v>
      </c>
      <c r="J1322" s="174">
        <v>378.9</v>
      </c>
      <c r="K1322" s="37">
        <f t="shared" si="254"/>
        <v>5767561.0999999996</v>
      </c>
      <c r="L1322" s="44">
        <v>0</v>
      </c>
      <c r="M1322" s="44">
        <v>0</v>
      </c>
      <c r="N1322" s="44">
        <v>0</v>
      </c>
      <c r="O1322" s="44">
        <f>'[1]Прод. прилож'!$C$533</f>
        <v>5767561.0999999996</v>
      </c>
      <c r="P1322" s="44">
        <f t="shared" si="255"/>
        <v>11535.1222</v>
      </c>
      <c r="Q1322" s="50">
        <v>9673</v>
      </c>
      <c r="R1322" s="69" t="s">
        <v>94</v>
      </c>
      <c r="S1322" s="17"/>
      <c r="T1322" s="17"/>
      <c r="U1322" s="16"/>
      <c r="V1322" s="1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 s="15"/>
      <c r="AV1322" s="15"/>
      <c r="AW1322" s="15"/>
      <c r="AX1322" s="15"/>
      <c r="AY1322" s="15"/>
      <c r="AZ1322" s="15"/>
      <c r="BA1322" s="15"/>
      <c r="BB1322" s="15"/>
      <c r="BC1322" s="15"/>
      <c r="BD1322" s="15"/>
      <c r="BE1322" s="15"/>
      <c r="BF1322" s="15"/>
      <c r="BG1322" s="15"/>
      <c r="BH1322" s="15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5"/>
      <c r="CU1322" s="15"/>
      <c r="CV1322" s="15"/>
      <c r="CW1322" s="15"/>
      <c r="CX1322" s="15"/>
      <c r="CY1322" s="15"/>
      <c r="CZ1322" s="15"/>
      <c r="DA1322" s="15"/>
      <c r="DB1322" s="15"/>
      <c r="DC1322" s="15"/>
      <c r="DD1322" s="15"/>
      <c r="DE1322" s="15"/>
      <c r="DF1322" s="15"/>
      <c r="DG1322" s="15"/>
      <c r="DH1322" s="15"/>
      <c r="DI1322" s="15"/>
      <c r="DJ1322" s="15"/>
      <c r="DK1322" s="15"/>
      <c r="DL1322" s="15"/>
      <c r="DM1322" s="15"/>
      <c r="DN1322" s="15"/>
      <c r="DO1322" s="15"/>
      <c r="DP1322" s="15"/>
      <c r="DQ1322" s="15"/>
      <c r="DR1322" s="15"/>
      <c r="DS1322" s="15"/>
      <c r="DT1322" s="15"/>
      <c r="DU1322" s="15"/>
      <c r="DV1322" s="15"/>
      <c r="DW1322" s="15"/>
      <c r="DX1322" s="15"/>
      <c r="DY1322" s="15"/>
      <c r="DZ1322" s="15"/>
      <c r="EA1322" s="15"/>
      <c r="EB1322" s="15"/>
      <c r="EC1322" s="15"/>
      <c r="ED1322" s="15"/>
      <c r="EE1322" s="15"/>
      <c r="EF1322" s="15"/>
      <c r="EG1322" s="15"/>
      <c r="EH1322" s="15"/>
      <c r="EI1322" s="15"/>
      <c r="EJ1322" s="15"/>
      <c r="EK1322" s="15"/>
      <c r="EL1322" s="15"/>
      <c r="EM1322" s="15"/>
      <c r="EN1322" s="15"/>
      <c r="EO1322" s="15"/>
      <c r="EP1322" s="15"/>
      <c r="EQ1322" s="15"/>
      <c r="ER1322" s="15"/>
      <c r="ES1322" s="15"/>
      <c r="ET1322" s="15"/>
      <c r="EU1322" s="15"/>
      <c r="EV1322" s="15"/>
      <c r="EW1322" s="15"/>
      <c r="EX1322" s="15"/>
      <c r="EY1322" s="15"/>
      <c r="EZ1322" s="15"/>
      <c r="FA1322" s="15"/>
      <c r="FB1322" s="15"/>
      <c r="FC1322" s="15"/>
      <c r="FD1322" s="15"/>
      <c r="FE1322" s="15"/>
      <c r="FF1322" s="15"/>
      <c r="FG1322" s="15"/>
      <c r="FH1322" s="15"/>
      <c r="FI1322" s="15"/>
      <c r="FJ1322" s="15"/>
      <c r="FK1322" s="15"/>
      <c r="FL1322" s="15"/>
      <c r="FM1322" s="15"/>
      <c r="FN1322" s="15"/>
      <c r="FO1322" s="15"/>
      <c r="FP1322" s="15"/>
      <c r="FQ1322" s="15"/>
      <c r="FR1322" s="15"/>
      <c r="FS1322" s="15"/>
      <c r="FT1322" s="15"/>
      <c r="FU1322" s="15"/>
      <c r="FV1322" s="15"/>
      <c r="FW1322" s="15"/>
      <c r="FX1322" s="15"/>
      <c r="FY1322" s="15"/>
      <c r="FZ1322" s="15"/>
      <c r="GA1322" s="15"/>
      <c r="GB1322" s="15"/>
      <c r="GC1322" s="15"/>
      <c r="GD1322" s="15"/>
      <c r="GE1322" s="15"/>
      <c r="GF1322" s="15"/>
      <c r="GG1322" s="15"/>
      <c r="GH1322" s="15"/>
      <c r="GI1322" s="15"/>
      <c r="GJ1322" s="15"/>
      <c r="GK1322" s="15"/>
      <c r="GL1322" s="15"/>
      <c r="GM1322" s="15"/>
      <c r="GN1322" s="15"/>
      <c r="GO1322" s="15"/>
      <c r="GP1322" s="15"/>
      <c r="GQ1322" s="15"/>
      <c r="GR1322" s="15"/>
      <c r="GS1322" s="15"/>
      <c r="GT1322" s="15"/>
      <c r="GU1322" s="15"/>
      <c r="GV1322" s="15"/>
      <c r="GW1322" s="15"/>
      <c r="GX1322" s="15"/>
      <c r="GY1322" s="15"/>
    </row>
    <row r="1323" spans="1:207" s="15" customFormat="1" ht="27" customHeight="1" x14ac:dyDescent="0.25">
      <c r="A1323" s="69" t="s">
        <v>2497</v>
      </c>
      <c r="B1323" s="108" t="s">
        <v>1853</v>
      </c>
      <c r="C1323" s="179">
        <v>1876</v>
      </c>
      <c r="D1323" s="179" t="s">
        <v>232</v>
      </c>
      <c r="E1323" s="179" t="s">
        <v>20</v>
      </c>
      <c r="F1323" s="64">
        <v>2</v>
      </c>
      <c r="G1323" s="64">
        <v>1</v>
      </c>
      <c r="H1323" s="44">
        <v>255</v>
      </c>
      <c r="I1323" s="44">
        <v>0</v>
      </c>
      <c r="J1323" s="44">
        <v>164.6</v>
      </c>
      <c r="K1323" s="37">
        <f t="shared" si="254"/>
        <v>205020</v>
      </c>
      <c r="L1323" s="44">
        <v>0</v>
      </c>
      <c r="M1323" s="44">
        <v>0</v>
      </c>
      <c r="N1323" s="44">
        <v>0</v>
      </c>
      <c r="O1323" s="44">
        <f>'[1]Прод. прилож'!$C$534</f>
        <v>205020</v>
      </c>
      <c r="P1323" s="50">
        <f t="shared" si="255"/>
        <v>804</v>
      </c>
      <c r="Q1323" s="37">
        <v>9673</v>
      </c>
      <c r="R1323" s="69" t="s">
        <v>94</v>
      </c>
      <c r="S1323" s="144"/>
      <c r="T1323" s="115"/>
      <c r="U1323" s="115"/>
      <c r="V1323" s="116"/>
      <c r="W1323" s="116"/>
      <c r="X1323" s="116"/>
      <c r="Y1323" s="116"/>
      <c r="Z1323" s="116"/>
      <c r="AA1323" s="116"/>
      <c r="AB1323" s="116"/>
      <c r="AC1323" s="116"/>
      <c r="AD1323" s="116"/>
      <c r="AE1323" s="116"/>
      <c r="AF1323" s="116"/>
      <c r="AG1323" s="116"/>
      <c r="AH1323" s="116"/>
      <c r="AI1323" s="116"/>
      <c r="AJ1323" s="116"/>
      <c r="AK1323" s="116"/>
      <c r="AL1323" s="116"/>
      <c r="AM1323" s="116"/>
      <c r="AN1323" s="116"/>
      <c r="AO1323" s="116"/>
      <c r="AP1323" s="116"/>
      <c r="AQ1323" s="116"/>
      <c r="AR1323" s="116"/>
      <c r="AS1323" s="116"/>
      <c r="AT1323" s="116"/>
      <c r="AU1323" s="116"/>
      <c r="AV1323" s="116"/>
      <c r="AW1323" s="116"/>
      <c r="AX1323" s="116"/>
      <c r="AY1323" s="116"/>
      <c r="AZ1323" s="116"/>
      <c r="BA1323" s="116"/>
      <c r="BB1323" s="116"/>
      <c r="BC1323" s="116"/>
      <c r="BD1323" s="116"/>
      <c r="BE1323" s="116"/>
      <c r="BF1323" s="116"/>
      <c r="BG1323" s="116"/>
      <c r="BH1323" s="116"/>
      <c r="BI1323" s="116"/>
      <c r="BJ1323" s="116"/>
      <c r="BK1323" s="116"/>
      <c r="BL1323" s="116"/>
      <c r="BM1323" s="116"/>
      <c r="BN1323" s="116"/>
      <c r="BO1323" s="116"/>
      <c r="BP1323" s="116"/>
      <c r="BQ1323" s="116"/>
      <c r="BR1323" s="116"/>
      <c r="BS1323" s="116"/>
      <c r="BT1323" s="116"/>
      <c r="BU1323" s="116"/>
      <c r="BV1323" s="116"/>
      <c r="BW1323" s="116"/>
      <c r="BX1323" s="116"/>
      <c r="BY1323" s="116"/>
      <c r="BZ1323" s="116"/>
      <c r="CA1323" s="116"/>
      <c r="CB1323" s="116"/>
      <c r="CC1323" s="116"/>
      <c r="CD1323" s="116"/>
      <c r="CE1323" s="116"/>
      <c r="CF1323" s="116"/>
      <c r="CG1323" s="116"/>
      <c r="CH1323" s="116"/>
      <c r="CI1323" s="116"/>
      <c r="CJ1323" s="116"/>
      <c r="CK1323" s="116"/>
      <c r="CL1323" s="116"/>
      <c r="CM1323" s="116"/>
      <c r="CN1323" s="116"/>
      <c r="CO1323" s="116"/>
      <c r="CP1323" s="116"/>
      <c r="CQ1323" s="116"/>
      <c r="CR1323" s="116"/>
      <c r="CS1323" s="116"/>
      <c r="CT1323" s="116"/>
      <c r="CU1323" s="116"/>
      <c r="CV1323" s="116"/>
      <c r="CW1323" s="116"/>
      <c r="CX1323" s="116"/>
      <c r="CY1323" s="116"/>
      <c r="CZ1323" s="116"/>
      <c r="DA1323" s="116"/>
      <c r="DB1323" s="116"/>
      <c r="DC1323" s="116"/>
      <c r="DD1323" s="116"/>
      <c r="DE1323" s="116"/>
      <c r="DF1323" s="116"/>
      <c r="DG1323" s="116"/>
      <c r="DH1323" s="116"/>
      <c r="DI1323" s="116"/>
      <c r="DJ1323" s="116"/>
      <c r="DK1323" s="116"/>
      <c r="DL1323" s="116"/>
      <c r="DM1323" s="116"/>
      <c r="DN1323" s="116"/>
      <c r="DO1323" s="116"/>
      <c r="DP1323" s="116"/>
      <c r="DQ1323" s="116"/>
      <c r="DR1323" s="116"/>
      <c r="DS1323" s="116"/>
      <c r="DT1323" s="116"/>
      <c r="DU1323" s="116"/>
      <c r="DV1323" s="116"/>
      <c r="DW1323" s="116"/>
      <c r="DX1323" s="116"/>
      <c r="DY1323" s="116"/>
      <c r="DZ1323" s="116"/>
      <c r="EA1323" s="116"/>
      <c r="EB1323" s="116"/>
      <c r="EC1323" s="116"/>
      <c r="ED1323" s="116"/>
      <c r="EE1323" s="116"/>
      <c r="EF1323" s="116"/>
      <c r="EG1323" s="116"/>
      <c r="EH1323" s="116"/>
      <c r="EI1323" s="116"/>
      <c r="EJ1323" s="116"/>
      <c r="EK1323" s="116"/>
      <c r="EL1323" s="116"/>
      <c r="EM1323" s="116"/>
      <c r="EN1323" s="116"/>
      <c r="EO1323" s="116"/>
      <c r="EP1323" s="116"/>
      <c r="EQ1323" s="116"/>
      <c r="ER1323" s="116"/>
      <c r="ES1323" s="116"/>
      <c r="ET1323" s="116"/>
      <c r="EU1323" s="116"/>
      <c r="EV1323" s="116"/>
      <c r="EW1323" s="116"/>
      <c r="EX1323" s="116"/>
      <c r="EY1323" s="116"/>
      <c r="EZ1323" s="116"/>
      <c r="FA1323" s="116"/>
      <c r="FB1323" s="116"/>
      <c r="FC1323" s="116"/>
      <c r="FD1323" s="116"/>
      <c r="FE1323" s="116"/>
      <c r="FF1323" s="116"/>
      <c r="FG1323" s="116"/>
      <c r="FH1323" s="116"/>
      <c r="FI1323" s="116"/>
      <c r="FJ1323" s="116"/>
      <c r="FK1323" s="116"/>
      <c r="FL1323" s="116"/>
      <c r="FM1323" s="116"/>
      <c r="FN1323" s="116"/>
      <c r="FO1323" s="116"/>
      <c r="FP1323" s="116"/>
      <c r="FQ1323" s="116"/>
      <c r="FR1323" s="116"/>
      <c r="FS1323" s="116"/>
      <c r="FT1323" s="116"/>
      <c r="FU1323" s="116"/>
      <c r="FV1323" s="116"/>
      <c r="FW1323" s="116"/>
      <c r="FX1323" s="116"/>
      <c r="FY1323" s="116"/>
      <c r="FZ1323" s="116"/>
      <c r="GA1323" s="116"/>
      <c r="GB1323" s="116"/>
      <c r="GC1323" s="116"/>
      <c r="GD1323" s="116"/>
      <c r="GE1323" s="116"/>
      <c r="GF1323" s="116"/>
      <c r="GG1323" s="116"/>
      <c r="GH1323" s="116"/>
      <c r="GI1323" s="116"/>
      <c r="GJ1323" s="116"/>
      <c r="GK1323" s="116"/>
      <c r="GL1323" s="116"/>
      <c r="GM1323" s="116"/>
      <c r="GN1323" s="116"/>
      <c r="GO1323" s="116"/>
      <c r="GP1323" s="116"/>
      <c r="GQ1323" s="116"/>
      <c r="GR1323" s="116"/>
      <c r="GS1323" s="116"/>
      <c r="GT1323" s="116"/>
      <c r="GU1323" s="116"/>
      <c r="GV1323" s="116"/>
      <c r="GW1323" s="116"/>
      <c r="GX1323" s="116"/>
      <c r="GY1323" s="116"/>
    </row>
    <row r="1324" spans="1:207" s="15" customFormat="1" ht="27" customHeight="1" x14ac:dyDescent="0.25">
      <c r="A1324" s="208" t="s">
        <v>2498</v>
      </c>
      <c r="B1324" s="210" t="s">
        <v>2076</v>
      </c>
      <c r="C1324" s="212">
        <v>1875</v>
      </c>
      <c r="D1324" s="212" t="s">
        <v>232</v>
      </c>
      <c r="E1324" s="212" t="s">
        <v>998</v>
      </c>
      <c r="F1324" s="214">
        <v>2</v>
      </c>
      <c r="G1324" s="214">
        <v>1</v>
      </c>
      <c r="H1324" s="206">
        <v>228.8</v>
      </c>
      <c r="I1324" s="206">
        <v>0</v>
      </c>
      <c r="J1324" s="206">
        <v>196.6</v>
      </c>
      <c r="K1324" s="37">
        <f t="shared" si="254"/>
        <v>300000</v>
      </c>
      <c r="L1324" s="48">
        <v>0</v>
      </c>
      <c r="M1324" s="48">
        <v>0</v>
      </c>
      <c r="N1324" s="48">
        <v>0</v>
      </c>
      <c r="O1324" s="48">
        <f>'[1]Прод. прилож'!$C$535</f>
        <v>300000</v>
      </c>
      <c r="P1324" s="50">
        <f t="shared" si="255"/>
        <v>1311.1888111888111</v>
      </c>
      <c r="Q1324" s="37">
        <v>9673</v>
      </c>
      <c r="R1324" s="69" t="s">
        <v>94</v>
      </c>
      <c r="S1324" s="16"/>
      <c r="T1324" s="16"/>
      <c r="U1324" s="16"/>
    </row>
    <row r="1325" spans="1:207" s="15" customFormat="1" ht="27" customHeight="1" x14ac:dyDescent="0.25">
      <c r="A1325" s="209"/>
      <c r="B1325" s="211"/>
      <c r="C1325" s="213"/>
      <c r="D1325" s="213"/>
      <c r="E1325" s="213"/>
      <c r="F1325" s="215"/>
      <c r="G1325" s="215"/>
      <c r="H1325" s="207"/>
      <c r="I1325" s="207"/>
      <c r="J1325" s="207"/>
      <c r="K1325" s="37">
        <f t="shared" ref="K1325" si="256">SUM(L1325:O1325)</f>
        <v>3175942</v>
      </c>
      <c r="L1325" s="48">
        <v>0</v>
      </c>
      <c r="M1325" s="48">
        <v>0</v>
      </c>
      <c r="N1325" s="48">
        <v>0</v>
      </c>
      <c r="O1325" s="48">
        <f>'[1]Прод. прилож'!$C$1001</f>
        <v>3175942</v>
      </c>
      <c r="P1325" s="50">
        <f>K1325/H1324</f>
        <v>13880.865384615385</v>
      </c>
      <c r="Q1325" s="37">
        <v>9673</v>
      </c>
      <c r="R1325" s="69" t="s">
        <v>95</v>
      </c>
      <c r="S1325" s="57"/>
      <c r="T1325" s="16"/>
      <c r="U1325" s="16"/>
    </row>
    <row r="1326" spans="1:207" s="15" customFormat="1" ht="27" customHeight="1" x14ac:dyDescent="0.25">
      <c r="A1326" s="69" t="s">
        <v>2499</v>
      </c>
      <c r="B1326" s="108" t="s">
        <v>1005</v>
      </c>
      <c r="C1326" s="179">
        <v>1966</v>
      </c>
      <c r="D1326" s="179">
        <v>2008</v>
      </c>
      <c r="E1326" s="179" t="s">
        <v>20</v>
      </c>
      <c r="F1326" s="71">
        <v>2</v>
      </c>
      <c r="G1326" s="71">
        <v>2</v>
      </c>
      <c r="H1326" s="44">
        <v>402</v>
      </c>
      <c r="I1326" s="44">
        <v>0</v>
      </c>
      <c r="J1326" s="44">
        <v>352.5</v>
      </c>
      <c r="K1326" s="37">
        <f t="shared" si="254"/>
        <v>4717908</v>
      </c>
      <c r="L1326" s="44">
        <v>0</v>
      </c>
      <c r="M1326" s="44">
        <v>0</v>
      </c>
      <c r="N1326" s="44">
        <v>0</v>
      </c>
      <c r="O1326" s="44">
        <f>'[1]Прод. прилож'!$C$1002</f>
        <v>4717908</v>
      </c>
      <c r="P1326" s="44">
        <f t="shared" si="255"/>
        <v>11736.089552238805</v>
      </c>
      <c r="Q1326" s="50">
        <v>9673</v>
      </c>
      <c r="R1326" s="69" t="s">
        <v>95</v>
      </c>
      <c r="S1326" s="65"/>
      <c r="T1326" s="17"/>
      <c r="U1326" s="16"/>
    </row>
    <row r="1327" spans="1:207" s="15" customFormat="1" ht="27" customHeight="1" x14ac:dyDescent="0.25">
      <c r="A1327" s="69" t="s">
        <v>2500</v>
      </c>
      <c r="B1327" s="45" t="s">
        <v>2200</v>
      </c>
      <c r="C1327" s="179">
        <v>1959</v>
      </c>
      <c r="D1327" s="179" t="s">
        <v>232</v>
      </c>
      <c r="E1327" s="179" t="s">
        <v>20</v>
      </c>
      <c r="F1327" s="51">
        <v>2</v>
      </c>
      <c r="G1327" s="51">
        <v>2</v>
      </c>
      <c r="H1327" s="48">
        <v>399.5</v>
      </c>
      <c r="I1327" s="48">
        <v>0</v>
      </c>
      <c r="J1327" s="48">
        <v>348.5</v>
      </c>
      <c r="K1327" s="37">
        <f>SUM(L1327:O1327)</f>
        <v>6152014</v>
      </c>
      <c r="L1327" s="48">
        <v>0</v>
      </c>
      <c r="M1327" s="48">
        <v>0</v>
      </c>
      <c r="N1327" s="48">
        <v>0</v>
      </c>
      <c r="O1327" s="48">
        <f>'[1]Прод. прилож'!$C$536</f>
        <v>6152014</v>
      </c>
      <c r="P1327" s="50">
        <f>K1327/H1327</f>
        <v>15399.284105131414</v>
      </c>
      <c r="Q1327" s="37">
        <v>9673</v>
      </c>
      <c r="R1327" s="70" t="s">
        <v>94</v>
      </c>
      <c r="S1327" s="17">
        <f>O1327</f>
        <v>6152014</v>
      </c>
      <c r="T1327" s="17"/>
      <c r="U1327" s="16"/>
    </row>
    <row r="1328" spans="1:207" s="15" customFormat="1" ht="27" customHeight="1" x14ac:dyDescent="0.25">
      <c r="A1328" s="69" t="s">
        <v>2501</v>
      </c>
      <c r="B1328" s="108" t="s">
        <v>1006</v>
      </c>
      <c r="C1328" s="72">
        <v>1857</v>
      </c>
      <c r="D1328" s="179" t="s">
        <v>232</v>
      </c>
      <c r="E1328" s="179" t="s">
        <v>20</v>
      </c>
      <c r="F1328" s="72">
        <v>2</v>
      </c>
      <c r="G1328" s="72">
        <v>2</v>
      </c>
      <c r="H1328" s="47">
        <v>319.5</v>
      </c>
      <c r="I1328" s="47">
        <v>0</v>
      </c>
      <c r="J1328" s="47">
        <v>229.1</v>
      </c>
      <c r="K1328" s="37">
        <f t="shared" si="254"/>
        <v>3292598.5</v>
      </c>
      <c r="L1328" s="44">
        <v>0</v>
      </c>
      <c r="M1328" s="44">
        <v>0</v>
      </c>
      <c r="N1328" s="44">
        <v>0</v>
      </c>
      <c r="O1328" s="44">
        <f>'[1]Прод. прилож'!$C$1431</f>
        <v>3292598.5</v>
      </c>
      <c r="P1328" s="44">
        <f t="shared" si="255"/>
        <v>10305.472613458529</v>
      </c>
      <c r="Q1328" s="50">
        <v>9673</v>
      </c>
      <c r="R1328" s="69" t="s">
        <v>96</v>
      </c>
      <c r="S1328" s="65"/>
      <c r="T1328" s="17"/>
      <c r="U1328" s="16"/>
    </row>
    <row r="1329" spans="1:21" s="15" customFormat="1" ht="40.15" customHeight="1" x14ac:dyDescent="0.25">
      <c r="A1329" s="224" t="s">
        <v>2664</v>
      </c>
      <c r="B1329" s="224"/>
      <c r="C1329" s="224"/>
      <c r="D1329" s="224"/>
      <c r="E1329" s="224"/>
      <c r="F1329" s="224"/>
      <c r="G1329" s="224"/>
      <c r="H1329" s="224"/>
      <c r="I1329" s="224"/>
      <c r="J1329" s="224"/>
      <c r="K1329" s="224"/>
      <c r="L1329" s="224"/>
      <c r="M1329" s="224"/>
      <c r="N1329" s="224"/>
      <c r="O1329" s="224"/>
      <c r="P1329" s="224"/>
      <c r="Q1329" s="224"/>
      <c r="R1329" s="224"/>
      <c r="S1329" s="57"/>
      <c r="T1329" s="16"/>
      <c r="U1329" s="16"/>
    </row>
    <row r="1330" spans="1:21" ht="40.15" customHeight="1" x14ac:dyDescent="0.25">
      <c r="A1330" s="227" t="s">
        <v>61</v>
      </c>
      <c r="B1330" s="227"/>
      <c r="C1330" s="161" t="s">
        <v>21</v>
      </c>
      <c r="D1330" s="161" t="s">
        <v>21</v>
      </c>
      <c r="E1330" s="161" t="s">
        <v>21</v>
      </c>
      <c r="F1330" s="96" t="s">
        <v>21</v>
      </c>
      <c r="G1330" s="96" t="s">
        <v>21</v>
      </c>
      <c r="H1330" s="97">
        <f>SUM(H1331:H1332)</f>
        <v>604.4</v>
      </c>
      <c r="I1330" s="97">
        <f t="shared" ref="I1330:O1330" si="257">SUM(I1331:I1332)</f>
        <v>0</v>
      </c>
      <c r="J1330" s="97">
        <f t="shared" si="257"/>
        <v>543.29999999999995</v>
      </c>
      <c r="K1330" s="97">
        <f t="shared" si="257"/>
        <v>5413845.5</v>
      </c>
      <c r="L1330" s="97">
        <f t="shared" si="257"/>
        <v>0</v>
      </c>
      <c r="M1330" s="97">
        <f t="shared" si="257"/>
        <v>0</v>
      </c>
      <c r="N1330" s="97">
        <f t="shared" si="257"/>
        <v>0</v>
      </c>
      <c r="O1330" s="97">
        <f t="shared" si="257"/>
        <v>5413845.5</v>
      </c>
      <c r="P1330" s="34">
        <f>K1330/H1330</f>
        <v>8957.3883189940443</v>
      </c>
      <c r="Q1330" s="98" t="s">
        <v>21</v>
      </c>
      <c r="R1330" s="99" t="s">
        <v>21</v>
      </c>
    </row>
    <row r="1331" spans="1:21" ht="27" customHeight="1" x14ac:dyDescent="0.25">
      <c r="A1331" s="70" t="s">
        <v>2502</v>
      </c>
      <c r="B1331" s="45" t="s">
        <v>1011</v>
      </c>
      <c r="C1331" s="179">
        <v>1966</v>
      </c>
      <c r="D1331" s="179">
        <v>2010</v>
      </c>
      <c r="E1331" s="179" t="s">
        <v>20</v>
      </c>
      <c r="F1331" s="179">
        <v>2</v>
      </c>
      <c r="G1331" s="179">
        <v>1</v>
      </c>
      <c r="H1331" s="48">
        <v>312.39999999999998</v>
      </c>
      <c r="I1331" s="48">
        <v>0</v>
      </c>
      <c r="J1331" s="48">
        <v>271.5</v>
      </c>
      <c r="K1331" s="37">
        <f>SUM(L1331:O1331)</f>
        <v>2605088.5</v>
      </c>
      <c r="L1331" s="44">
        <v>0</v>
      </c>
      <c r="M1331" s="44">
        <v>0</v>
      </c>
      <c r="N1331" s="44">
        <v>0</v>
      </c>
      <c r="O1331" s="44">
        <f>'[1]Прод. прилож'!$C$1433</f>
        <v>2605088.5</v>
      </c>
      <c r="P1331" s="44">
        <f>K1331/H1331</f>
        <v>8338.9516645326512</v>
      </c>
      <c r="Q1331" s="50">
        <v>9673</v>
      </c>
      <c r="R1331" s="69" t="s">
        <v>96</v>
      </c>
    </row>
    <row r="1332" spans="1:21" ht="27" customHeight="1" x14ac:dyDescent="0.25">
      <c r="A1332" s="70" t="s">
        <v>2503</v>
      </c>
      <c r="B1332" s="45" t="s">
        <v>1012</v>
      </c>
      <c r="C1332" s="179">
        <v>1964</v>
      </c>
      <c r="D1332" s="179">
        <v>2009</v>
      </c>
      <c r="E1332" s="179" t="s">
        <v>20</v>
      </c>
      <c r="F1332" s="179">
        <v>2</v>
      </c>
      <c r="G1332" s="179">
        <v>1</v>
      </c>
      <c r="H1332" s="48">
        <v>292</v>
      </c>
      <c r="I1332" s="48">
        <v>0</v>
      </c>
      <c r="J1332" s="48">
        <v>271.8</v>
      </c>
      <c r="K1332" s="37">
        <f>SUM(L1332:O1332)</f>
        <v>2808757</v>
      </c>
      <c r="L1332" s="44">
        <v>0</v>
      </c>
      <c r="M1332" s="44">
        <v>0</v>
      </c>
      <c r="N1332" s="44">
        <v>0</v>
      </c>
      <c r="O1332" s="44">
        <f>'[1]Прод. прилож'!$C$1434</f>
        <v>2808757</v>
      </c>
      <c r="P1332" s="44">
        <f>K1332/H1332</f>
        <v>9619.0308219178078</v>
      </c>
      <c r="Q1332" s="50">
        <v>9673</v>
      </c>
      <c r="R1332" s="69" t="s">
        <v>96</v>
      </c>
    </row>
    <row r="1333" spans="1:21" s="15" customFormat="1" ht="40.15" customHeight="1" x14ac:dyDescent="0.25">
      <c r="A1333" s="224" t="s">
        <v>2665</v>
      </c>
      <c r="B1333" s="224"/>
      <c r="C1333" s="224"/>
      <c r="D1333" s="224"/>
      <c r="E1333" s="224"/>
      <c r="F1333" s="224"/>
      <c r="G1333" s="224"/>
      <c r="H1333" s="224"/>
      <c r="I1333" s="224"/>
      <c r="J1333" s="224"/>
      <c r="K1333" s="224"/>
      <c r="L1333" s="224"/>
      <c r="M1333" s="224"/>
      <c r="N1333" s="224"/>
      <c r="O1333" s="224"/>
      <c r="P1333" s="224"/>
      <c r="Q1333" s="224"/>
      <c r="R1333" s="224"/>
      <c r="S1333" s="57"/>
      <c r="T1333" s="16"/>
      <c r="U1333" s="16"/>
    </row>
    <row r="1334" spans="1:21" ht="40.15" customHeight="1" x14ac:dyDescent="0.25">
      <c r="A1334" s="227" t="s">
        <v>755</v>
      </c>
      <c r="B1334" s="227"/>
      <c r="C1334" s="161" t="s">
        <v>21</v>
      </c>
      <c r="D1334" s="161" t="s">
        <v>21</v>
      </c>
      <c r="E1334" s="161" t="s">
        <v>21</v>
      </c>
      <c r="F1334" s="96" t="s">
        <v>21</v>
      </c>
      <c r="G1334" s="96" t="s">
        <v>21</v>
      </c>
      <c r="H1334" s="97">
        <f>SUM(H1335:H1336)</f>
        <v>883.8</v>
      </c>
      <c r="I1334" s="97">
        <f t="shared" ref="I1334:O1334" si="258">SUM(I1335:I1336)</f>
        <v>0</v>
      </c>
      <c r="J1334" s="97">
        <f t="shared" si="258"/>
        <v>779.8</v>
      </c>
      <c r="K1334" s="97">
        <f t="shared" si="258"/>
        <v>9210975.3499999996</v>
      </c>
      <c r="L1334" s="97">
        <f t="shared" si="258"/>
        <v>0</v>
      </c>
      <c r="M1334" s="97">
        <f t="shared" si="258"/>
        <v>0</v>
      </c>
      <c r="N1334" s="97">
        <f t="shared" si="258"/>
        <v>0</v>
      </c>
      <c r="O1334" s="97">
        <f t="shared" si="258"/>
        <v>9210975.3499999996</v>
      </c>
      <c r="P1334" s="34">
        <f>K1334/H1334</f>
        <v>10422.013294863091</v>
      </c>
      <c r="Q1334" s="98" t="s">
        <v>21</v>
      </c>
      <c r="R1334" s="99" t="s">
        <v>21</v>
      </c>
    </row>
    <row r="1335" spans="1:21" ht="27" customHeight="1" x14ac:dyDescent="0.25">
      <c r="A1335" s="70" t="s">
        <v>2504</v>
      </c>
      <c r="B1335" s="45" t="s">
        <v>1013</v>
      </c>
      <c r="C1335" s="179">
        <v>1964</v>
      </c>
      <c r="D1335" s="179">
        <v>2011</v>
      </c>
      <c r="E1335" s="179" t="s">
        <v>20</v>
      </c>
      <c r="F1335" s="179">
        <v>2</v>
      </c>
      <c r="G1335" s="179">
        <v>2</v>
      </c>
      <c r="H1335" s="48">
        <v>453.2</v>
      </c>
      <c r="I1335" s="48">
        <v>0</v>
      </c>
      <c r="J1335" s="48">
        <v>400.7</v>
      </c>
      <c r="K1335" s="37">
        <f>SUM(L1335:O1335)</f>
        <v>4689321.47</v>
      </c>
      <c r="L1335" s="44">
        <v>0</v>
      </c>
      <c r="M1335" s="44">
        <v>0</v>
      </c>
      <c r="N1335" s="44">
        <v>0</v>
      </c>
      <c r="O1335" s="44">
        <f>'[1]Прод. прилож'!$C$1004</f>
        <v>4689321.47</v>
      </c>
      <c r="P1335" s="44">
        <f>K1335/H1335</f>
        <v>10347.134752868491</v>
      </c>
      <c r="Q1335" s="50">
        <v>9673</v>
      </c>
      <c r="R1335" s="69" t="s">
        <v>95</v>
      </c>
    </row>
    <row r="1336" spans="1:21" ht="27" customHeight="1" x14ac:dyDescent="0.25">
      <c r="A1336" s="70" t="s">
        <v>2505</v>
      </c>
      <c r="B1336" s="45" t="s">
        <v>1014</v>
      </c>
      <c r="C1336" s="179">
        <v>1964</v>
      </c>
      <c r="D1336" s="179">
        <v>2011</v>
      </c>
      <c r="E1336" s="179" t="s">
        <v>20</v>
      </c>
      <c r="F1336" s="179">
        <v>2</v>
      </c>
      <c r="G1336" s="179">
        <v>2</v>
      </c>
      <c r="H1336" s="48">
        <v>430.6</v>
      </c>
      <c r="I1336" s="48">
        <v>0</v>
      </c>
      <c r="J1336" s="48">
        <v>379.1</v>
      </c>
      <c r="K1336" s="37">
        <f>SUM(L1336:O1336)</f>
        <v>4521653.88</v>
      </c>
      <c r="L1336" s="44">
        <v>0</v>
      </c>
      <c r="M1336" s="44">
        <v>0</v>
      </c>
      <c r="N1336" s="44">
        <v>0</v>
      </c>
      <c r="O1336" s="44">
        <f>'[1]Прод. прилож'!$C$1005</f>
        <v>4521653.88</v>
      </c>
      <c r="P1336" s="44">
        <f>K1336/H1336</f>
        <v>10500.821830004645</v>
      </c>
      <c r="Q1336" s="50">
        <v>9673</v>
      </c>
      <c r="R1336" s="69" t="s">
        <v>95</v>
      </c>
    </row>
    <row r="1337" spans="1:21" ht="40.15" customHeight="1" x14ac:dyDescent="0.25">
      <c r="A1337" s="224" t="s">
        <v>2666</v>
      </c>
      <c r="B1337" s="224"/>
      <c r="C1337" s="224"/>
      <c r="D1337" s="224"/>
      <c r="E1337" s="224"/>
      <c r="F1337" s="224"/>
      <c r="G1337" s="224"/>
      <c r="H1337" s="224"/>
      <c r="I1337" s="224"/>
      <c r="J1337" s="224"/>
      <c r="K1337" s="224"/>
      <c r="L1337" s="224"/>
      <c r="M1337" s="224"/>
      <c r="N1337" s="224"/>
      <c r="O1337" s="224"/>
      <c r="P1337" s="224"/>
      <c r="Q1337" s="224"/>
      <c r="R1337" s="224"/>
    </row>
    <row r="1338" spans="1:21" ht="40.15" customHeight="1" x14ac:dyDescent="0.25">
      <c r="A1338" s="227" t="s">
        <v>75</v>
      </c>
      <c r="B1338" s="227"/>
      <c r="C1338" s="161" t="s">
        <v>21</v>
      </c>
      <c r="D1338" s="161" t="s">
        <v>21</v>
      </c>
      <c r="E1338" s="161" t="s">
        <v>21</v>
      </c>
      <c r="F1338" s="96" t="s">
        <v>21</v>
      </c>
      <c r="G1338" s="96" t="s">
        <v>21</v>
      </c>
      <c r="H1338" s="97">
        <f>SUM(H1339:H1345)</f>
        <v>4080.2799999999997</v>
      </c>
      <c r="I1338" s="97">
        <f t="shared" ref="I1338:O1338" si="259">SUM(I1339:I1345)</f>
        <v>367.17</v>
      </c>
      <c r="J1338" s="97">
        <f t="shared" si="259"/>
        <v>3713.11</v>
      </c>
      <c r="K1338" s="97">
        <f t="shared" si="259"/>
        <v>43533056.921999998</v>
      </c>
      <c r="L1338" s="97">
        <f t="shared" si="259"/>
        <v>0</v>
      </c>
      <c r="M1338" s="97">
        <f t="shared" si="259"/>
        <v>0</v>
      </c>
      <c r="N1338" s="97">
        <f t="shared" si="259"/>
        <v>0</v>
      </c>
      <c r="O1338" s="97">
        <f t="shared" si="259"/>
        <v>43533056.921999998</v>
      </c>
      <c r="P1338" s="34">
        <f>K1338/H1338</f>
        <v>10669.134697128629</v>
      </c>
      <c r="Q1338" s="98" t="s">
        <v>21</v>
      </c>
      <c r="R1338" s="99" t="s">
        <v>21</v>
      </c>
    </row>
    <row r="1339" spans="1:21" ht="27" customHeight="1" x14ac:dyDescent="0.25">
      <c r="A1339" s="70" t="s">
        <v>2506</v>
      </c>
      <c r="B1339" s="45" t="s">
        <v>1015</v>
      </c>
      <c r="C1339" s="179">
        <v>1963</v>
      </c>
      <c r="D1339" s="179" t="s">
        <v>232</v>
      </c>
      <c r="E1339" s="72" t="s">
        <v>20</v>
      </c>
      <c r="F1339" s="71">
        <v>2</v>
      </c>
      <c r="G1339" s="71">
        <v>2</v>
      </c>
      <c r="H1339" s="44">
        <v>402.45</v>
      </c>
      <c r="I1339" s="44">
        <v>50.2</v>
      </c>
      <c r="J1339" s="129">
        <v>352.25</v>
      </c>
      <c r="K1339" s="37">
        <f t="shared" ref="K1339:K1345" si="260">SUM(L1339:O1339)</f>
        <v>4859052.82</v>
      </c>
      <c r="L1339" s="44">
        <v>0</v>
      </c>
      <c r="M1339" s="44">
        <v>0</v>
      </c>
      <c r="N1339" s="44">
        <v>0</v>
      </c>
      <c r="O1339" s="44">
        <f>'[1]Прод. прилож'!$C$1007</f>
        <v>4859052.82</v>
      </c>
      <c r="P1339" s="44">
        <f t="shared" ref="P1339:P1345" si="261">K1339/H1339</f>
        <v>12073.68075537334</v>
      </c>
      <c r="Q1339" s="50">
        <v>9673</v>
      </c>
      <c r="R1339" s="69" t="s">
        <v>95</v>
      </c>
    </row>
    <row r="1340" spans="1:21" ht="27" customHeight="1" x14ac:dyDescent="0.25">
      <c r="A1340" s="70" t="s">
        <v>2507</v>
      </c>
      <c r="B1340" s="45" t="s">
        <v>1016</v>
      </c>
      <c r="C1340" s="179">
        <v>1969</v>
      </c>
      <c r="D1340" s="179" t="s">
        <v>232</v>
      </c>
      <c r="E1340" s="72" t="s">
        <v>20</v>
      </c>
      <c r="F1340" s="71">
        <v>2</v>
      </c>
      <c r="G1340" s="71">
        <v>2</v>
      </c>
      <c r="H1340" s="44">
        <v>555.87</v>
      </c>
      <c r="I1340" s="44">
        <v>48.59</v>
      </c>
      <c r="J1340" s="44">
        <v>507.28</v>
      </c>
      <c r="K1340" s="37">
        <f t="shared" si="260"/>
        <v>6487241.6790000005</v>
      </c>
      <c r="L1340" s="44">
        <v>0</v>
      </c>
      <c r="M1340" s="44">
        <v>0</v>
      </c>
      <c r="N1340" s="44">
        <v>0</v>
      </c>
      <c r="O1340" s="44">
        <f>'[1]Прод. прилож'!$C$1436</f>
        <v>6487241.6790000005</v>
      </c>
      <c r="P1340" s="44">
        <f t="shared" si="261"/>
        <v>11670.429559069567</v>
      </c>
      <c r="Q1340" s="50">
        <v>9673</v>
      </c>
      <c r="R1340" s="69" t="s">
        <v>96</v>
      </c>
    </row>
    <row r="1341" spans="1:21" ht="27" customHeight="1" x14ac:dyDescent="0.25">
      <c r="A1341" s="70" t="s">
        <v>2508</v>
      </c>
      <c r="B1341" s="45" t="s">
        <v>1017</v>
      </c>
      <c r="C1341" s="179">
        <v>1966</v>
      </c>
      <c r="D1341" s="179" t="s">
        <v>232</v>
      </c>
      <c r="E1341" s="72" t="s">
        <v>20</v>
      </c>
      <c r="F1341" s="71">
        <v>2</v>
      </c>
      <c r="G1341" s="71">
        <v>2</v>
      </c>
      <c r="H1341" s="44">
        <v>555.87</v>
      </c>
      <c r="I1341" s="44">
        <v>48.59</v>
      </c>
      <c r="J1341" s="44">
        <v>507.28</v>
      </c>
      <c r="K1341" s="37">
        <f t="shared" si="260"/>
        <v>6487241.6790000005</v>
      </c>
      <c r="L1341" s="44">
        <v>0</v>
      </c>
      <c r="M1341" s="44">
        <v>0</v>
      </c>
      <c r="N1341" s="44">
        <v>0</v>
      </c>
      <c r="O1341" s="44">
        <f>'[1]Прод. прилож'!$C$1437</f>
        <v>6487241.6790000005</v>
      </c>
      <c r="P1341" s="44">
        <f t="shared" si="261"/>
        <v>11670.429559069567</v>
      </c>
      <c r="Q1341" s="50">
        <v>9673</v>
      </c>
      <c r="R1341" s="69" t="s">
        <v>96</v>
      </c>
    </row>
    <row r="1342" spans="1:21" ht="27" customHeight="1" x14ac:dyDescent="0.25">
      <c r="A1342" s="70" t="s">
        <v>2509</v>
      </c>
      <c r="B1342" s="45" t="s">
        <v>1018</v>
      </c>
      <c r="C1342" s="179">
        <v>1961</v>
      </c>
      <c r="D1342" s="179" t="s">
        <v>232</v>
      </c>
      <c r="E1342" s="72" t="s">
        <v>20</v>
      </c>
      <c r="F1342" s="71">
        <v>2</v>
      </c>
      <c r="G1342" s="71">
        <v>2</v>
      </c>
      <c r="H1342" s="44">
        <v>562.1</v>
      </c>
      <c r="I1342" s="44">
        <v>46.2</v>
      </c>
      <c r="J1342" s="44">
        <v>515.9</v>
      </c>
      <c r="K1342" s="37">
        <f t="shared" si="260"/>
        <v>3833638.1500000004</v>
      </c>
      <c r="L1342" s="44">
        <v>0</v>
      </c>
      <c r="M1342" s="44">
        <v>0</v>
      </c>
      <c r="N1342" s="44">
        <v>0</v>
      </c>
      <c r="O1342" s="44">
        <f>'[1]Прод. прилож'!$C$1008</f>
        <v>3833638.1500000004</v>
      </c>
      <c r="P1342" s="44">
        <f t="shared" si="261"/>
        <v>6820.2066358299235</v>
      </c>
      <c r="Q1342" s="50">
        <v>9673</v>
      </c>
      <c r="R1342" s="69" t="s">
        <v>95</v>
      </c>
    </row>
    <row r="1343" spans="1:21" ht="27" customHeight="1" x14ac:dyDescent="0.25">
      <c r="A1343" s="70" t="s">
        <v>2510</v>
      </c>
      <c r="B1343" s="45" t="s">
        <v>1019</v>
      </c>
      <c r="C1343" s="179">
        <v>1967</v>
      </c>
      <c r="D1343" s="179" t="s">
        <v>232</v>
      </c>
      <c r="E1343" s="72" t="s">
        <v>20</v>
      </c>
      <c r="F1343" s="71">
        <v>2</v>
      </c>
      <c r="G1343" s="71">
        <v>2</v>
      </c>
      <c r="H1343" s="44">
        <v>799.61</v>
      </c>
      <c r="I1343" s="44">
        <v>62.4</v>
      </c>
      <c r="J1343" s="44">
        <v>737.21</v>
      </c>
      <c r="K1343" s="37">
        <f t="shared" si="260"/>
        <v>8429977.7939999998</v>
      </c>
      <c r="L1343" s="44">
        <v>0</v>
      </c>
      <c r="M1343" s="44">
        <v>0</v>
      </c>
      <c r="N1343" s="44">
        <v>0</v>
      </c>
      <c r="O1343" s="44">
        <f>'[1]Прод. прилож'!$C$1009</f>
        <v>8429977.7939999998</v>
      </c>
      <c r="P1343" s="44">
        <f t="shared" si="261"/>
        <v>10542.611765735795</v>
      </c>
      <c r="Q1343" s="50">
        <v>9673</v>
      </c>
      <c r="R1343" s="69" t="s">
        <v>95</v>
      </c>
    </row>
    <row r="1344" spans="1:21" ht="27" customHeight="1" x14ac:dyDescent="0.25">
      <c r="A1344" s="70" t="s">
        <v>2511</v>
      </c>
      <c r="B1344" s="45" t="s">
        <v>1020</v>
      </c>
      <c r="C1344" s="179">
        <v>1965</v>
      </c>
      <c r="D1344" s="179" t="s">
        <v>232</v>
      </c>
      <c r="E1344" s="72" t="s">
        <v>20</v>
      </c>
      <c r="F1344" s="71">
        <v>2</v>
      </c>
      <c r="G1344" s="71">
        <v>2</v>
      </c>
      <c r="H1344" s="44">
        <v>425.68</v>
      </c>
      <c r="I1344" s="44">
        <v>38.89</v>
      </c>
      <c r="J1344" s="44">
        <v>386.79</v>
      </c>
      <c r="K1344" s="37">
        <f t="shared" si="260"/>
        <v>6147254</v>
      </c>
      <c r="L1344" s="44">
        <v>0</v>
      </c>
      <c r="M1344" s="44">
        <v>0</v>
      </c>
      <c r="N1344" s="44">
        <v>0</v>
      </c>
      <c r="O1344" s="44">
        <f>'[1]Прод. прилож'!$C$538</f>
        <v>6147254</v>
      </c>
      <c r="P1344" s="44">
        <f t="shared" si="261"/>
        <v>14441.021424544258</v>
      </c>
      <c r="Q1344" s="50">
        <v>9673</v>
      </c>
      <c r="R1344" s="69" t="s">
        <v>94</v>
      </c>
    </row>
    <row r="1345" spans="1:21" ht="27" customHeight="1" x14ac:dyDescent="0.25">
      <c r="A1345" s="70" t="s">
        <v>2512</v>
      </c>
      <c r="B1345" s="45" t="s">
        <v>1021</v>
      </c>
      <c r="C1345" s="179">
        <v>1970</v>
      </c>
      <c r="D1345" s="179" t="s">
        <v>232</v>
      </c>
      <c r="E1345" s="72" t="s">
        <v>22</v>
      </c>
      <c r="F1345" s="71">
        <v>2</v>
      </c>
      <c r="G1345" s="71">
        <v>2</v>
      </c>
      <c r="H1345" s="44">
        <v>778.7</v>
      </c>
      <c r="I1345" s="44">
        <v>72.3</v>
      </c>
      <c r="J1345" s="44">
        <v>706.4</v>
      </c>
      <c r="K1345" s="37">
        <f t="shared" si="260"/>
        <v>7288650.7999999998</v>
      </c>
      <c r="L1345" s="44">
        <v>0</v>
      </c>
      <c r="M1345" s="44">
        <v>0</v>
      </c>
      <c r="N1345" s="44">
        <v>0</v>
      </c>
      <c r="O1345" s="44">
        <f>'[1]Прод. прилож'!$C$539</f>
        <v>7288650.7999999998</v>
      </c>
      <c r="P1345" s="44">
        <f t="shared" si="261"/>
        <v>9360.0241428021054</v>
      </c>
      <c r="Q1345" s="50">
        <v>9673</v>
      </c>
      <c r="R1345" s="69" t="s">
        <v>94</v>
      </c>
    </row>
    <row r="1346" spans="1:21" ht="40.15" customHeight="1" x14ac:dyDescent="0.25">
      <c r="A1346" s="224" t="s">
        <v>2667</v>
      </c>
      <c r="B1346" s="224"/>
      <c r="C1346" s="224"/>
      <c r="D1346" s="224"/>
      <c r="E1346" s="224"/>
      <c r="F1346" s="224"/>
      <c r="G1346" s="224"/>
      <c r="H1346" s="224"/>
      <c r="I1346" s="224"/>
      <c r="J1346" s="224"/>
      <c r="K1346" s="224"/>
      <c r="L1346" s="224"/>
      <c r="M1346" s="224"/>
      <c r="N1346" s="224"/>
      <c r="O1346" s="224"/>
      <c r="P1346" s="224"/>
      <c r="Q1346" s="224"/>
      <c r="R1346" s="224"/>
    </row>
    <row r="1347" spans="1:21" ht="40.15" customHeight="1" x14ac:dyDescent="0.25">
      <c r="A1347" s="227" t="s">
        <v>756</v>
      </c>
      <c r="B1347" s="227"/>
      <c r="C1347" s="161" t="s">
        <v>21</v>
      </c>
      <c r="D1347" s="161" t="s">
        <v>21</v>
      </c>
      <c r="E1347" s="161" t="s">
        <v>21</v>
      </c>
      <c r="F1347" s="96" t="s">
        <v>21</v>
      </c>
      <c r="G1347" s="96" t="s">
        <v>21</v>
      </c>
      <c r="H1347" s="97">
        <f>SUM(H1348:H1350)</f>
        <v>1100</v>
      </c>
      <c r="I1347" s="97">
        <f t="shared" ref="I1347:O1347" si="262">SUM(I1348:I1350)</f>
        <v>555</v>
      </c>
      <c r="J1347" s="97">
        <f t="shared" si="262"/>
        <v>545</v>
      </c>
      <c r="K1347" s="97">
        <f t="shared" si="262"/>
        <v>13006620</v>
      </c>
      <c r="L1347" s="97">
        <f t="shared" si="262"/>
        <v>0</v>
      </c>
      <c r="M1347" s="97">
        <f t="shared" si="262"/>
        <v>0</v>
      </c>
      <c r="N1347" s="97">
        <f t="shared" si="262"/>
        <v>0</v>
      </c>
      <c r="O1347" s="97">
        <f t="shared" si="262"/>
        <v>13006620</v>
      </c>
      <c r="P1347" s="34">
        <f>K1347/H1347</f>
        <v>11824.2</v>
      </c>
      <c r="Q1347" s="98" t="s">
        <v>21</v>
      </c>
      <c r="R1347" s="99" t="s">
        <v>21</v>
      </c>
    </row>
    <row r="1348" spans="1:21" ht="25.9" customHeight="1" x14ac:dyDescent="0.25">
      <c r="A1348" s="70" t="s">
        <v>2513</v>
      </c>
      <c r="B1348" s="105" t="s">
        <v>1022</v>
      </c>
      <c r="C1348" s="179">
        <v>1963</v>
      </c>
      <c r="D1348" s="179" t="s">
        <v>232</v>
      </c>
      <c r="E1348" s="72" t="s">
        <v>20</v>
      </c>
      <c r="F1348" s="71">
        <v>2</v>
      </c>
      <c r="G1348" s="71">
        <v>2</v>
      </c>
      <c r="H1348" s="44">
        <v>380</v>
      </c>
      <c r="I1348" s="44">
        <v>380</v>
      </c>
      <c r="J1348" s="44">
        <v>0</v>
      </c>
      <c r="K1348" s="37">
        <f>SUM(L1348:O1348)</f>
        <v>4725900</v>
      </c>
      <c r="L1348" s="44">
        <v>0</v>
      </c>
      <c r="M1348" s="44">
        <v>0</v>
      </c>
      <c r="N1348" s="44">
        <v>0</v>
      </c>
      <c r="O1348" s="44">
        <f>'[1]Прод. прилож'!$C$1011</f>
        <v>4725900</v>
      </c>
      <c r="P1348" s="44">
        <f>K1348/H1348</f>
        <v>12436.578947368422</v>
      </c>
      <c r="Q1348" s="50">
        <v>9673</v>
      </c>
      <c r="R1348" s="69" t="s">
        <v>95</v>
      </c>
    </row>
    <row r="1349" spans="1:21" s="15" customFormat="1" ht="25.9" customHeight="1" x14ac:dyDescent="0.25">
      <c r="A1349" s="70" t="s">
        <v>2514</v>
      </c>
      <c r="B1349" s="105" t="s">
        <v>1023</v>
      </c>
      <c r="C1349" s="72">
        <v>1961</v>
      </c>
      <c r="D1349" s="179" t="s">
        <v>232</v>
      </c>
      <c r="E1349" s="72" t="s">
        <v>20</v>
      </c>
      <c r="F1349" s="71">
        <v>2</v>
      </c>
      <c r="G1349" s="71">
        <v>2</v>
      </c>
      <c r="H1349" s="37">
        <v>375</v>
      </c>
      <c r="I1349" s="37">
        <v>175</v>
      </c>
      <c r="J1349" s="37">
        <v>200</v>
      </c>
      <c r="K1349" s="37">
        <f>SUM(L1349:O1349)</f>
        <v>4312875</v>
      </c>
      <c r="L1349" s="44">
        <v>0</v>
      </c>
      <c r="M1349" s="44">
        <v>0</v>
      </c>
      <c r="N1349" s="44">
        <v>0</v>
      </c>
      <c r="O1349" s="44">
        <f>'[1]Прод. прилож'!$C$1012</f>
        <v>4312875</v>
      </c>
      <c r="P1349" s="44">
        <f>K1349/H1349</f>
        <v>11501</v>
      </c>
      <c r="Q1349" s="50">
        <v>9673</v>
      </c>
      <c r="R1349" s="69" t="s">
        <v>95</v>
      </c>
      <c r="S1349" s="65"/>
      <c r="T1349" s="16"/>
      <c r="U1349" s="16"/>
    </row>
    <row r="1350" spans="1:21" ht="25.9" customHeight="1" x14ac:dyDescent="0.25">
      <c r="A1350" s="70" t="s">
        <v>2515</v>
      </c>
      <c r="B1350" s="105" t="s">
        <v>1024</v>
      </c>
      <c r="C1350" s="179">
        <v>1964</v>
      </c>
      <c r="D1350" s="179" t="s">
        <v>232</v>
      </c>
      <c r="E1350" s="72" t="s">
        <v>20</v>
      </c>
      <c r="F1350" s="71">
        <v>2</v>
      </c>
      <c r="G1350" s="71">
        <v>2</v>
      </c>
      <c r="H1350" s="44">
        <v>345</v>
      </c>
      <c r="I1350" s="44">
        <v>0</v>
      </c>
      <c r="J1350" s="44">
        <v>345</v>
      </c>
      <c r="K1350" s="37">
        <f>SUM(L1350:O1350)</f>
        <v>3967845</v>
      </c>
      <c r="L1350" s="44">
        <v>0</v>
      </c>
      <c r="M1350" s="44">
        <v>0</v>
      </c>
      <c r="N1350" s="44">
        <v>0</v>
      </c>
      <c r="O1350" s="44">
        <f>'[1]Прод. прилож'!$C$1013</f>
        <v>3967845</v>
      </c>
      <c r="P1350" s="44">
        <f>K1350/H1350</f>
        <v>11501</v>
      </c>
      <c r="Q1350" s="50">
        <v>9673</v>
      </c>
      <c r="R1350" s="69" t="s">
        <v>95</v>
      </c>
    </row>
    <row r="1351" spans="1:21" ht="34.9" customHeight="1" x14ac:dyDescent="0.25">
      <c r="A1351" s="224" t="s">
        <v>2668</v>
      </c>
      <c r="B1351" s="224"/>
      <c r="C1351" s="224"/>
      <c r="D1351" s="224"/>
      <c r="E1351" s="224"/>
      <c r="F1351" s="224"/>
      <c r="G1351" s="224"/>
      <c r="H1351" s="224"/>
      <c r="I1351" s="224"/>
      <c r="J1351" s="224"/>
      <c r="K1351" s="224"/>
      <c r="L1351" s="224"/>
      <c r="M1351" s="224"/>
      <c r="N1351" s="224"/>
      <c r="O1351" s="224"/>
      <c r="P1351" s="224"/>
      <c r="Q1351" s="224"/>
      <c r="R1351" s="224"/>
    </row>
    <row r="1352" spans="1:21" ht="34.9" customHeight="1" x14ac:dyDescent="0.25">
      <c r="A1352" s="227" t="s">
        <v>1917</v>
      </c>
      <c r="B1352" s="227"/>
      <c r="C1352" s="161" t="s">
        <v>21</v>
      </c>
      <c r="D1352" s="161" t="s">
        <v>21</v>
      </c>
      <c r="E1352" s="161" t="s">
        <v>21</v>
      </c>
      <c r="F1352" s="96" t="s">
        <v>21</v>
      </c>
      <c r="G1352" s="96" t="s">
        <v>21</v>
      </c>
      <c r="H1352" s="97">
        <f t="shared" ref="H1352:N1352" si="263">SUM(H1353:H1355)</f>
        <v>697.4</v>
      </c>
      <c r="I1352" s="97">
        <f t="shared" si="263"/>
        <v>0</v>
      </c>
      <c r="J1352" s="97">
        <f t="shared" si="263"/>
        <v>473.9</v>
      </c>
      <c r="K1352" s="97">
        <f t="shared" si="263"/>
        <v>3911354.4000000004</v>
      </c>
      <c r="L1352" s="97">
        <f t="shared" si="263"/>
        <v>0</v>
      </c>
      <c r="M1352" s="97">
        <f t="shared" si="263"/>
        <v>0</v>
      </c>
      <c r="N1352" s="97">
        <f t="shared" si="263"/>
        <v>0</v>
      </c>
      <c r="O1352" s="97">
        <f>SUM(O1353:O1355)</f>
        <v>3911354.4000000004</v>
      </c>
      <c r="P1352" s="34">
        <f>K1352/H1352</f>
        <v>5608.4806423860055</v>
      </c>
      <c r="Q1352" s="98" t="s">
        <v>21</v>
      </c>
      <c r="R1352" s="99" t="s">
        <v>21</v>
      </c>
    </row>
    <row r="1353" spans="1:21" s="15" customFormat="1" ht="22.9" customHeight="1" x14ac:dyDescent="0.25">
      <c r="A1353" s="228" t="s">
        <v>2516</v>
      </c>
      <c r="B1353" s="210" t="s">
        <v>2026</v>
      </c>
      <c r="C1353" s="212">
        <v>1964</v>
      </c>
      <c r="D1353" s="212" t="s">
        <v>232</v>
      </c>
      <c r="E1353" s="212" t="s">
        <v>20</v>
      </c>
      <c r="F1353" s="214">
        <v>2</v>
      </c>
      <c r="G1353" s="214">
        <v>2</v>
      </c>
      <c r="H1353" s="206">
        <v>347.4</v>
      </c>
      <c r="I1353" s="206">
        <v>0</v>
      </c>
      <c r="J1353" s="206">
        <v>233.9</v>
      </c>
      <c r="K1353" s="37">
        <f>SUM(L1353:O1353)</f>
        <v>300000</v>
      </c>
      <c r="L1353" s="48">
        <v>0</v>
      </c>
      <c r="M1353" s="48">
        <v>0</v>
      </c>
      <c r="N1353" s="48">
        <v>0</v>
      </c>
      <c r="O1353" s="48">
        <f>'[1]Прод. прилож'!$C$541</f>
        <v>300000</v>
      </c>
      <c r="P1353" s="50">
        <f>K1353/H1353</f>
        <v>863.55785837651126</v>
      </c>
      <c r="Q1353" s="37">
        <v>9673</v>
      </c>
      <c r="R1353" s="70" t="s">
        <v>94</v>
      </c>
      <c r="S1353" s="16"/>
      <c r="T1353" s="17"/>
      <c r="U1353" s="16"/>
    </row>
    <row r="1354" spans="1:21" s="15" customFormat="1" ht="22.9" customHeight="1" x14ac:dyDescent="0.25">
      <c r="A1354" s="229"/>
      <c r="B1354" s="211"/>
      <c r="C1354" s="213"/>
      <c r="D1354" s="213"/>
      <c r="E1354" s="213"/>
      <c r="F1354" s="215"/>
      <c r="G1354" s="215"/>
      <c r="H1354" s="207"/>
      <c r="I1354" s="207"/>
      <c r="J1354" s="207"/>
      <c r="K1354" s="37">
        <f>SUM(L1354:O1354)</f>
        <v>3018804.4000000004</v>
      </c>
      <c r="L1354" s="48">
        <v>0</v>
      </c>
      <c r="M1354" s="48">
        <v>0</v>
      </c>
      <c r="N1354" s="48">
        <v>0</v>
      </c>
      <c r="O1354" s="48">
        <f>'[1]Прод. прилож'!$C$1015</f>
        <v>3018804.4000000004</v>
      </c>
      <c r="P1354" s="50">
        <f>O1354/H1353</f>
        <v>8689.7075417386313</v>
      </c>
      <c r="Q1354" s="37">
        <v>9673</v>
      </c>
      <c r="R1354" s="70" t="s">
        <v>95</v>
      </c>
      <c r="S1354" s="16"/>
      <c r="T1354" s="17"/>
      <c r="U1354" s="16"/>
    </row>
    <row r="1355" spans="1:21" s="15" customFormat="1" ht="22.9" customHeight="1" x14ac:dyDescent="0.25">
      <c r="A1355" s="69" t="s">
        <v>2517</v>
      </c>
      <c r="B1355" s="153" t="s">
        <v>1916</v>
      </c>
      <c r="C1355" s="155">
        <v>1962</v>
      </c>
      <c r="D1355" s="155" t="s">
        <v>232</v>
      </c>
      <c r="E1355" s="155" t="s">
        <v>20</v>
      </c>
      <c r="F1355" s="169">
        <v>2</v>
      </c>
      <c r="G1355" s="169">
        <v>2</v>
      </c>
      <c r="H1355" s="157">
        <v>350</v>
      </c>
      <c r="I1355" s="157">
        <v>0</v>
      </c>
      <c r="J1355" s="157">
        <v>240</v>
      </c>
      <c r="K1355" s="37">
        <f>SUM(L1355:O1355)</f>
        <v>592550</v>
      </c>
      <c r="L1355" s="48">
        <v>0</v>
      </c>
      <c r="M1355" s="48">
        <v>0</v>
      </c>
      <c r="N1355" s="48">
        <v>0</v>
      </c>
      <c r="O1355" s="48">
        <f>'[1]Прод. прилож'!$C$1439</f>
        <v>592550</v>
      </c>
      <c r="P1355" s="50">
        <f>K1355/H1355</f>
        <v>1693</v>
      </c>
      <c r="Q1355" s="37">
        <v>9673</v>
      </c>
      <c r="R1355" s="69" t="s">
        <v>96</v>
      </c>
      <c r="S1355" s="16"/>
      <c r="T1355" s="16"/>
      <c r="U1355" s="16"/>
    </row>
    <row r="1356" spans="1:21" s="15" customFormat="1" ht="34.9" customHeight="1" x14ac:dyDescent="0.25">
      <c r="A1356" s="224" t="s">
        <v>2669</v>
      </c>
      <c r="B1356" s="224"/>
      <c r="C1356" s="224"/>
      <c r="D1356" s="224"/>
      <c r="E1356" s="224"/>
      <c r="F1356" s="224"/>
      <c r="G1356" s="224"/>
      <c r="H1356" s="224"/>
      <c r="I1356" s="224"/>
      <c r="J1356" s="224"/>
      <c r="K1356" s="224"/>
      <c r="L1356" s="224"/>
      <c r="M1356" s="224"/>
      <c r="N1356" s="224"/>
      <c r="O1356" s="224"/>
      <c r="P1356" s="224"/>
      <c r="Q1356" s="224"/>
      <c r="R1356" s="224"/>
      <c r="S1356" s="57"/>
      <c r="T1356" s="16"/>
      <c r="U1356" s="16"/>
    </row>
    <row r="1357" spans="1:21" s="15" customFormat="1" ht="34.9" customHeight="1" x14ac:dyDescent="0.25">
      <c r="A1357" s="227" t="s">
        <v>757</v>
      </c>
      <c r="B1357" s="227"/>
      <c r="C1357" s="161" t="s">
        <v>21</v>
      </c>
      <c r="D1357" s="161" t="s">
        <v>21</v>
      </c>
      <c r="E1357" s="161" t="s">
        <v>21</v>
      </c>
      <c r="F1357" s="96" t="s">
        <v>21</v>
      </c>
      <c r="G1357" s="96" t="s">
        <v>21</v>
      </c>
      <c r="H1357" s="97">
        <f>SUM(H1358:H1359)</f>
        <v>722.3</v>
      </c>
      <c r="I1357" s="97">
        <f t="shared" ref="I1357:O1357" si="264">SUM(I1358:I1359)</f>
        <v>0</v>
      </c>
      <c r="J1357" s="97">
        <f t="shared" si="264"/>
        <v>722.3</v>
      </c>
      <c r="K1357" s="97">
        <f t="shared" si="264"/>
        <v>10572754.5</v>
      </c>
      <c r="L1357" s="97">
        <f t="shared" si="264"/>
        <v>0</v>
      </c>
      <c r="M1357" s="97">
        <f t="shared" si="264"/>
        <v>0</v>
      </c>
      <c r="N1357" s="97">
        <f t="shared" si="264"/>
        <v>0</v>
      </c>
      <c r="O1357" s="97">
        <f t="shared" si="264"/>
        <v>10572754.5</v>
      </c>
      <c r="P1357" s="34">
        <f>K1357/H1357</f>
        <v>14637.622179149939</v>
      </c>
      <c r="Q1357" s="98" t="s">
        <v>21</v>
      </c>
      <c r="R1357" s="99" t="s">
        <v>21</v>
      </c>
      <c r="S1357" s="57"/>
      <c r="T1357" s="16"/>
      <c r="U1357" s="16"/>
    </row>
    <row r="1358" spans="1:21" ht="25.15" customHeight="1" x14ac:dyDescent="0.25">
      <c r="A1358" s="69" t="s">
        <v>2518</v>
      </c>
      <c r="B1358" s="45" t="s">
        <v>1025</v>
      </c>
      <c r="C1358" s="72">
        <v>1962</v>
      </c>
      <c r="D1358" s="179" t="s">
        <v>232</v>
      </c>
      <c r="E1358" s="72" t="s">
        <v>20</v>
      </c>
      <c r="F1358" s="71">
        <v>2</v>
      </c>
      <c r="G1358" s="71">
        <v>2</v>
      </c>
      <c r="H1358" s="37">
        <v>377.3</v>
      </c>
      <c r="I1358" s="37">
        <v>0</v>
      </c>
      <c r="J1358" s="37">
        <v>377.3</v>
      </c>
      <c r="K1358" s="37">
        <f>SUM(L1358:O1358)</f>
        <v>4692676.5</v>
      </c>
      <c r="L1358" s="44">
        <v>0</v>
      </c>
      <c r="M1358" s="44">
        <v>0</v>
      </c>
      <c r="N1358" s="44">
        <v>0</v>
      </c>
      <c r="O1358" s="44">
        <f>'[1]Прод. прилож'!$C$543</f>
        <v>4692676.5</v>
      </c>
      <c r="P1358" s="44">
        <f>K1358/H1358</f>
        <v>12437.520540683805</v>
      </c>
      <c r="Q1358" s="50">
        <v>9673</v>
      </c>
      <c r="R1358" s="69" t="s">
        <v>94</v>
      </c>
      <c r="S1358" s="18"/>
    </row>
    <row r="1359" spans="1:21" ht="25.15" customHeight="1" x14ac:dyDescent="0.25">
      <c r="A1359" s="69" t="s">
        <v>2519</v>
      </c>
      <c r="B1359" s="45" t="s">
        <v>1026</v>
      </c>
      <c r="C1359" s="72">
        <v>1963</v>
      </c>
      <c r="D1359" s="179" t="s">
        <v>232</v>
      </c>
      <c r="E1359" s="72" t="s">
        <v>20</v>
      </c>
      <c r="F1359" s="71">
        <v>2</v>
      </c>
      <c r="G1359" s="71">
        <v>2</v>
      </c>
      <c r="H1359" s="37">
        <v>345</v>
      </c>
      <c r="I1359" s="37">
        <v>0</v>
      </c>
      <c r="J1359" s="37">
        <v>345</v>
      </c>
      <c r="K1359" s="37">
        <f>SUM(L1359:O1359)</f>
        <v>5880078</v>
      </c>
      <c r="L1359" s="44">
        <v>0</v>
      </c>
      <c r="M1359" s="44">
        <v>0</v>
      </c>
      <c r="N1359" s="44">
        <v>0</v>
      </c>
      <c r="O1359" s="44">
        <f>'[1]Прод. прилож'!$C$544</f>
        <v>5880078</v>
      </c>
      <c r="P1359" s="44">
        <f>K1359/H1359</f>
        <v>17043.704347826086</v>
      </c>
      <c r="Q1359" s="50">
        <v>9673</v>
      </c>
      <c r="R1359" s="69" t="s">
        <v>94</v>
      </c>
      <c r="S1359" s="18"/>
    </row>
    <row r="1360" spans="1:21" ht="34.9" customHeight="1" x14ac:dyDescent="0.25">
      <c r="A1360" s="224" t="s">
        <v>2670</v>
      </c>
      <c r="B1360" s="224"/>
      <c r="C1360" s="224"/>
      <c r="D1360" s="224"/>
      <c r="E1360" s="224"/>
      <c r="F1360" s="224"/>
      <c r="G1360" s="224"/>
      <c r="H1360" s="224"/>
      <c r="I1360" s="224"/>
      <c r="J1360" s="224"/>
      <c r="K1360" s="224"/>
      <c r="L1360" s="224"/>
      <c r="M1360" s="224"/>
      <c r="N1360" s="224"/>
      <c r="O1360" s="224"/>
      <c r="P1360" s="224"/>
      <c r="Q1360" s="224"/>
      <c r="R1360" s="224"/>
      <c r="S1360" s="2"/>
      <c r="T1360" s="2"/>
      <c r="U1360" s="2"/>
    </row>
    <row r="1361" spans="1:21" ht="34.9" customHeight="1" x14ac:dyDescent="0.25">
      <c r="A1361" s="227" t="s">
        <v>62</v>
      </c>
      <c r="B1361" s="227"/>
      <c r="C1361" s="161" t="s">
        <v>21</v>
      </c>
      <c r="D1361" s="161" t="s">
        <v>21</v>
      </c>
      <c r="E1361" s="161" t="s">
        <v>21</v>
      </c>
      <c r="F1361" s="96" t="s">
        <v>21</v>
      </c>
      <c r="G1361" s="96" t="s">
        <v>21</v>
      </c>
      <c r="H1361" s="97">
        <f>SUM(H1364:H1365)</f>
        <v>2381.6999999999998</v>
      </c>
      <c r="I1361" s="97">
        <f t="shared" ref="I1361:O1361" si="265">SUM(I1364:I1365)</f>
        <v>0</v>
      </c>
      <c r="J1361" s="97">
        <f t="shared" si="265"/>
        <v>1048.9000000000001</v>
      </c>
      <c r="K1361" s="97">
        <f t="shared" si="265"/>
        <v>9610000</v>
      </c>
      <c r="L1361" s="97">
        <f t="shared" si="265"/>
        <v>0</v>
      </c>
      <c r="M1361" s="97">
        <f t="shared" si="265"/>
        <v>0</v>
      </c>
      <c r="N1361" s="97">
        <f t="shared" si="265"/>
        <v>0</v>
      </c>
      <c r="O1361" s="97">
        <f t="shared" si="265"/>
        <v>9610000</v>
      </c>
      <c r="P1361" s="34">
        <f>K1361/H1361</f>
        <v>4034.9330310282576</v>
      </c>
      <c r="Q1361" s="98" t="s">
        <v>21</v>
      </c>
      <c r="R1361" s="99" t="s">
        <v>21</v>
      </c>
      <c r="S1361" s="2"/>
      <c r="T1361" s="2"/>
      <c r="U1361" s="2"/>
    </row>
    <row r="1362" spans="1:21" s="116" customFormat="1" ht="22.9" customHeight="1" x14ac:dyDescent="0.25">
      <c r="A1362" s="70" t="s">
        <v>2520</v>
      </c>
      <c r="B1362" s="45" t="s">
        <v>2171</v>
      </c>
      <c r="C1362" s="179">
        <v>1985</v>
      </c>
      <c r="D1362" s="179" t="s">
        <v>232</v>
      </c>
      <c r="E1362" s="179" t="s">
        <v>22</v>
      </c>
      <c r="F1362" s="64">
        <v>4</v>
      </c>
      <c r="G1362" s="64">
        <v>4</v>
      </c>
      <c r="H1362" s="48">
        <v>2419.6</v>
      </c>
      <c r="I1362" s="48">
        <v>0</v>
      </c>
      <c r="J1362" s="48">
        <v>428.1</v>
      </c>
      <c r="K1362" s="37">
        <f>SUM(L1362:O1362)</f>
        <v>19352387.599999998</v>
      </c>
      <c r="L1362" s="48">
        <v>0</v>
      </c>
      <c r="M1362" s="48">
        <v>0</v>
      </c>
      <c r="N1362" s="48">
        <v>0</v>
      </c>
      <c r="O1362" s="48">
        <f>'[1]Прод. прилож'!$C$1017</f>
        <v>19352387.599999998</v>
      </c>
      <c r="P1362" s="50">
        <f>K1362/H1362</f>
        <v>7998.1763927921966</v>
      </c>
      <c r="Q1362" s="37">
        <v>9673</v>
      </c>
      <c r="R1362" s="69" t="s">
        <v>95</v>
      </c>
      <c r="S1362" s="117"/>
      <c r="T1362" s="117"/>
      <c r="U1362" s="115"/>
    </row>
    <row r="1363" spans="1:21" ht="29.45" customHeight="1" x14ac:dyDescent="0.25">
      <c r="A1363" s="70" t="s">
        <v>2521</v>
      </c>
      <c r="B1363" s="45" t="s">
        <v>2172</v>
      </c>
      <c r="C1363" s="72">
        <v>1990</v>
      </c>
      <c r="D1363" s="72" t="s">
        <v>232</v>
      </c>
      <c r="E1363" s="72" t="s">
        <v>22</v>
      </c>
      <c r="F1363" s="71">
        <v>3</v>
      </c>
      <c r="G1363" s="71">
        <v>2</v>
      </c>
      <c r="H1363" s="46">
        <v>982.2</v>
      </c>
      <c r="I1363" s="46">
        <v>0</v>
      </c>
      <c r="J1363" s="46">
        <v>322.5</v>
      </c>
      <c r="K1363" s="46">
        <f>SUM(L1363:O1363)</f>
        <v>5705736.2000000002</v>
      </c>
      <c r="L1363" s="46">
        <v>0</v>
      </c>
      <c r="M1363" s="46">
        <v>0</v>
      </c>
      <c r="N1363" s="46">
        <v>0</v>
      </c>
      <c r="O1363" s="44">
        <f>'[1]Прод. прилож'!$C$546</f>
        <v>5705736.2000000002</v>
      </c>
      <c r="P1363" s="44">
        <f>K1363/H1363</f>
        <v>5809.1388719201796</v>
      </c>
      <c r="Q1363" s="50">
        <v>9673</v>
      </c>
      <c r="R1363" s="69" t="s">
        <v>94</v>
      </c>
      <c r="S1363" s="2"/>
      <c r="T1363" s="2"/>
      <c r="U1363" s="2"/>
    </row>
    <row r="1364" spans="1:21" ht="25.15" customHeight="1" x14ac:dyDescent="0.25">
      <c r="A1364" s="70" t="s">
        <v>2522</v>
      </c>
      <c r="B1364" s="45" t="s">
        <v>2173</v>
      </c>
      <c r="C1364" s="179">
        <v>1962</v>
      </c>
      <c r="D1364" s="179" t="s">
        <v>232</v>
      </c>
      <c r="E1364" s="179" t="s">
        <v>20</v>
      </c>
      <c r="F1364" s="179">
        <v>2</v>
      </c>
      <c r="G1364" s="179">
        <v>2</v>
      </c>
      <c r="H1364" s="48">
        <v>1189.9000000000001</v>
      </c>
      <c r="I1364" s="48">
        <v>0</v>
      </c>
      <c r="J1364" s="48">
        <v>523.5</v>
      </c>
      <c r="K1364" s="37">
        <f>SUM(L1364:O1364)</f>
        <v>4805000</v>
      </c>
      <c r="L1364" s="44">
        <v>0</v>
      </c>
      <c r="M1364" s="44">
        <v>0</v>
      </c>
      <c r="N1364" s="44">
        <v>0</v>
      </c>
      <c r="O1364" s="44">
        <f>'[1]Прод. прилож'!$C$1441</f>
        <v>4805000</v>
      </c>
      <c r="P1364" s="44">
        <f>K1364/H1364</f>
        <v>4038.1544667619123</v>
      </c>
      <c r="Q1364" s="50">
        <v>9673</v>
      </c>
      <c r="R1364" s="69" t="s">
        <v>96</v>
      </c>
    </row>
    <row r="1365" spans="1:21" ht="25.15" customHeight="1" x14ac:dyDescent="0.25">
      <c r="A1365" s="70" t="s">
        <v>2523</v>
      </c>
      <c r="B1365" s="45" t="s">
        <v>2174</v>
      </c>
      <c r="C1365" s="179">
        <v>1968</v>
      </c>
      <c r="D1365" s="179" t="s">
        <v>232</v>
      </c>
      <c r="E1365" s="179" t="s">
        <v>20</v>
      </c>
      <c r="F1365" s="179">
        <v>2</v>
      </c>
      <c r="G1365" s="179">
        <v>2</v>
      </c>
      <c r="H1365" s="48">
        <v>1191.8</v>
      </c>
      <c r="I1365" s="48">
        <v>0</v>
      </c>
      <c r="J1365" s="48">
        <v>525.4</v>
      </c>
      <c r="K1365" s="37">
        <f>SUM(L1365:O1365)</f>
        <v>4805000</v>
      </c>
      <c r="L1365" s="44">
        <v>0</v>
      </c>
      <c r="M1365" s="44">
        <v>0</v>
      </c>
      <c r="N1365" s="44">
        <v>0</v>
      </c>
      <c r="O1365" s="44">
        <f>'[1]Прод. прилож'!$C$1442</f>
        <v>4805000</v>
      </c>
      <c r="P1365" s="44">
        <f>K1365/H1365</f>
        <v>4031.7167309951337</v>
      </c>
      <c r="Q1365" s="50">
        <v>9673</v>
      </c>
      <c r="R1365" s="69" t="s">
        <v>96</v>
      </c>
    </row>
    <row r="1366" spans="1:21" ht="34.9" customHeight="1" x14ac:dyDescent="0.25">
      <c r="A1366" s="224" t="s">
        <v>2671</v>
      </c>
      <c r="B1366" s="224"/>
      <c r="C1366" s="224"/>
      <c r="D1366" s="224"/>
      <c r="E1366" s="224"/>
      <c r="F1366" s="224"/>
      <c r="G1366" s="224"/>
      <c r="H1366" s="224"/>
      <c r="I1366" s="224"/>
      <c r="J1366" s="224"/>
      <c r="K1366" s="224"/>
      <c r="L1366" s="224"/>
      <c r="M1366" s="224"/>
      <c r="N1366" s="224"/>
      <c r="O1366" s="224"/>
      <c r="P1366" s="224"/>
      <c r="Q1366" s="224"/>
      <c r="R1366" s="224"/>
    </row>
    <row r="1367" spans="1:21" s="15" customFormat="1" ht="34.9" customHeight="1" x14ac:dyDescent="0.25">
      <c r="A1367" s="227" t="s">
        <v>63</v>
      </c>
      <c r="B1367" s="227"/>
      <c r="C1367" s="161" t="s">
        <v>21</v>
      </c>
      <c r="D1367" s="161" t="s">
        <v>21</v>
      </c>
      <c r="E1367" s="161" t="s">
        <v>21</v>
      </c>
      <c r="F1367" s="96" t="s">
        <v>21</v>
      </c>
      <c r="G1367" s="96" t="s">
        <v>21</v>
      </c>
      <c r="H1367" s="97">
        <f>SUM(H1368:H1370)</f>
        <v>2079.5</v>
      </c>
      <c r="I1367" s="97">
        <f t="shared" ref="I1367:O1367" si="266">SUM(I1368:I1370)</f>
        <v>0</v>
      </c>
      <c r="J1367" s="97">
        <f t="shared" si="266"/>
        <v>1834.3999999999999</v>
      </c>
      <c r="K1367" s="97">
        <f t="shared" si="266"/>
        <v>7655161.5999999996</v>
      </c>
      <c r="L1367" s="97">
        <f t="shared" si="266"/>
        <v>0</v>
      </c>
      <c r="M1367" s="97">
        <f t="shared" si="266"/>
        <v>0</v>
      </c>
      <c r="N1367" s="97">
        <f t="shared" si="266"/>
        <v>0</v>
      </c>
      <c r="O1367" s="97">
        <f t="shared" si="266"/>
        <v>7655161.5999999996</v>
      </c>
      <c r="P1367" s="34">
        <f>K1367/H1367</f>
        <v>3681.2510699687423</v>
      </c>
      <c r="Q1367" s="98" t="s">
        <v>21</v>
      </c>
      <c r="R1367" s="99" t="s">
        <v>21</v>
      </c>
      <c r="S1367" s="65"/>
      <c r="T1367" s="16"/>
      <c r="U1367" s="16"/>
    </row>
    <row r="1368" spans="1:21" s="15" customFormat="1" ht="25.15" customHeight="1" x14ac:dyDescent="0.25">
      <c r="A1368" s="70" t="s">
        <v>2524</v>
      </c>
      <c r="B1368" s="108" t="s">
        <v>2175</v>
      </c>
      <c r="C1368" s="179">
        <v>1967</v>
      </c>
      <c r="D1368" s="179" t="s">
        <v>232</v>
      </c>
      <c r="E1368" s="72" t="s">
        <v>20</v>
      </c>
      <c r="F1368" s="71">
        <v>2</v>
      </c>
      <c r="G1368" s="71">
        <v>2</v>
      </c>
      <c r="H1368" s="50">
        <v>485.8</v>
      </c>
      <c r="I1368" s="44">
        <v>0</v>
      </c>
      <c r="J1368" s="44">
        <v>380.4</v>
      </c>
      <c r="K1368" s="37">
        <f>SUM(L1368:O1368)</f>
        <v>1313042.6000000001</v>
      </c>
      <c r="L1368" s="44">
        <v>0</v>
      </c>
      <c r="M1368" s="44">
        <v>0</v>
      </c>
      <c r="N1368" s="44">
        <v>0</v>
      </c>
      <c r="O1368" s="44">
        <f>'[1]Прод. прилож'!$C$548</f>
        <v>1313042.6000000001</v>
      </c>
      <c r="P1368" s="44">
        <f>K1368/H1368</f>
        <v>2702.8460271716758</v>
      </c>
      <c r="Q1368" s="50">
        <v>9673</v>
      </c>
      <c r="R1368" s="69" t="s">
        <v>94</v>
      </c>
      <c r="S1368" s="57"/>
      <c r="T1368" s="16"/>
      <c r="U1368" s="16"/>
    </row>
    <row r="1369" spans="1:21" s="15" customFormat="1" ht="25.15" customHeight="1" x14ac:dyDescent="0.25">
      <c r="A1369" s="70" t="s">
        <v>2525</v>
      </c>
      <c r="B1369" s="108" t="s">
        <v>2176</v>
      </c>
      <c r="C1369" s="179">
        <v>1968</v>
      </c>
      <c r="D1369" s="179" t="s">
        <v>232</v>
      </c>
      <c r="E1369" s="72" t="s">
        <v>20</v>
      </c>
      <c r="F1369" s="71">
        <v>2</v>
      </c>
      <c r="G1369" s="71">
        <v>2</v>
      </c>
      <c r="H1369" s="50">
        <v>422.4</v>
      </c>
      <c r="I1369" s="44">
        <v>0</v>
      </c>
      <c r="J1369" s="44">
        <v>375.2</v>
      </c>
      <c r="K1369" s="37">
        <f>SUM(L1369:O1369)</f>
        <v>3733919</v>
      </c>
      <c r="L1369" s="44">
        <v>0</v>
      </c>
      <c r="M1369" s="44">
        <v>0</v>
      </c>
      <c r="N1369" s="44">
        <v>0</v>
      </c>
      <c r="O1369" s="44">
        <f>'[1]Прод. прилож'!$C$1019</f>
        <v>3733919</v>
      </c>
      <c r="P1369" s="44">
        <f>K1369/H1369</f>
        <v>8839.7703598484859</v>
      </c>
      <c r="Q1369" s="50">
        <v>9673</v>
      </c>
      <c r="R1369" s="69" t="s">
        <v>95</v>
      </c>
      <c r="S1369" s="57"/>
      <c r="T1369" s="16"/>
      <c r="U1369" s="17"/>
    </row>
    <row r="1370" spans="1:21" s="15" customFormat="1" ht="25.15" customHeight="1" x14ac:dyDescent="0.25">
      <c r="A1370" s="70" t="s">
        <v>2526</v>
      </c>
      <c r="B1370" s="108" t="s">
        <v>2177</v>
      </c>
      <c r="C1370" s="179">
        <v>1995</v>
      </c>
      <c r="D1370" s="179" t="s">
        <v>232</v>
      </c>
      <c r="E1370" s="72" t="s">
        <v>20</v>
      </c>
      <c r="F1370" s="71">
        <v>3</v>
      </c>
      <c r="G1370" s="71">
        <v>2</v>
      </c>
      <c r="H1370" s="44">
        <v>1171.3</v>
      </c>
      <c r="I1370" s="44">
        <v>0</v>
      </c>
      <c r="J1370" s="44">
        <v>1078.8</v>
      </c>
      <c r="K1370" s="37">
        <f>SUM(L1370:O1370)</f>
        <v>2608200</v>
      </c>
      <c r="L1370" s="44">
        <v>0</v>
      </c>
      <c r="M1370" s="44">
        <v>0</v>
      </c>
      <c r="N1370" s="44">
        <v>0</v>
      </c>
      <c r="O1370" s="44">
        <f>'[1]Прод. прилож'!$C$1444</f>
        <v>2608200</v>
      </c>
      <c r="P1370" s="44">
        <f>K1370/H1370</f>
        <v>2226.7565952360624</v>
      </c>
      <c r="Q1370" s="50">
        <v>9673</v>
      </c>
      <c r="R1370" s="69" t="s">
        <v>96</v>
      </c>
      <c r="S1370" s="57"/>
      <c r="T1370" s="16"/>
      <c r="U1370" s="16"/>
    </row>
    <row r="1371" spans="1:21" s="112" customFormat="1" ht="42" customHeight="1" x14ac:dyDescent="0.25">
      <c r="A1371" s="224" t="s">
        <v>2672</v>
      </c>
      <c r="B1371" s="224"/>
      <c r="C1371" s="224"/>
      <c r="D1371" s="224"/>
      <c r="E1371" s="224"/>
      <c r="F1371" s="224"/>
      <c r="G1371" s="224"/>
      <c r="H1371" s="224"/>
      <c r="I1371" s="224"/>
      <c r="J1371" s="224"/>
      <c r="K1371" s="224"/>
      <c r="L1371" s="224"/>
      <c r="M1371" s="224"/>
      <c r="N1371" s="224"/>
      <c r="O1371" s="224"/>
      <c r="P1371" s="224"/>
      <c r="Q1371" s="224"/>
      <c r="R1371" s="224"/>
      <c r="S1371" s="111"/>
      <c r="T1371" s="111"/>
      <c r="U1371" s="111"/>
    </row>
    <row r="1372" spans="1:21" s="112" customFormat="1" ht="42" customHeight="1" x14ac:dyDescent="0.25">
      <c r="A1372" s="227" t="s">
        <v>1883</v>
      </c>
      <c r="B1372" s="227"/>
      <c r="C1372" s="161" t="s">
        <v>21</v>
      </c>
      <c r="D1372" s="161" t="s">
        <v>21</v>
      </c>
      <c r="E1372" s="161" t="s">
        <v>21</v>
      </c>
      <c r="F1372" s="96" t="s">
        <v>21</v>
      </c>
      <c r="G1372" s="96" t="s">
        <v>21</v>
      </c>
      <c r="H1372" s="124">
        <f>SUM(H1373)</f>
        <v>375.7</v>
      </c>
      <c r="I1372" s="124">
        <f t="shared" ref="I1372:O1372" si="267">SUM(I1373)</f>
        <v>0</v>
      </c>
      <c r="J1372" s="124">
        <f t="shared" si="267"/>
        <v>255.6</v>
      </c>
      <c r="K1372" s="124">
        <f t="shared" si="267"/>
        <v>2765511</v>
      </c>
      <c r="L1372" s="124">
        <f t="shared" si="267"/>
        <v>0</v>
      </c>
      <c r="M1372" s="124">
        <f t="shared" si="267"/>
        <v>0</v>
      </c>
      <c r="N1372" s="124">
        <f t="shared" si="267"/>
        <v>0</v>
      </c>
      <c r="O1372" s="124">
        <f t="shared" si="267"/>
        <v>2765511</v>
      </c>
      <c r="P1372" s="34">
        <f>K1373/H1373</f>
        <v>7360.9555496406711</v>
      </c>
      <c r="Q1372" s="125" t="s">
        <v>21</v>
      </c>
      <c r="R1372" s="126" t="s">
        <v>21</v>
      </c>
      <c r="S1372" s="111"/>
      <c r="T1372" s="111"/>
      <c r="U1372" s="111"/>
    </row>
    <row r="1373" spans="1:21" s="112" customFormat="1" ht="27" customHeight="1" x14ac:dyDescent="0.25">
      <c r="A1373" s="70" t="s">
        <v>2527</v>
      </c>
      <c r="B1373" s="108" t="s">
        <v>2178</v>
      </c>
      <c r="C1373" s="179">
        <v>1964</v>
      </c>
      <c r="D1373" s="179" t="s">
        <v>232</v>
      </c>
      <c r="E1373" s="72" t="s">
        <v>20</v>
      </c>
      <c r="F1373" s="71">
        <v>2</v>
      </c>
      <c r="G1373" s="71">
        <v>1</v>
      </c>
      <c r="H1373" s="127">
        <v>375.7</v>
      </c>
      <c r="I1373" s="127">
        <v>0</v>
      </c>
      <c r="J1373" s="127">
        <v>255.6</v>
      </c>
      <c r="K1373" s="37">
        <f>SUM(L1373:O1373)</f>
        <v>2765511</v>
      </c>
      <c r="L1373" s="37">
        <v>0</v>
      </c>
      <c r="M1373" s="37">
        <v>0</v>
      </c>
      <c r="N1373" s="37">
        <v>0</v>
      </c>
      <c r="O1373" s="37">
        <f>'[1]Прод. прилож'!$C$552</f>
        <v>2765511</v>
      </c>
      <c r="P1373" s="50">
        <f>K1373/H1373</f>
        <v>7360.9555496406711</v>
      </c>
      <c r="Q1373" s="37">
        <v>9673</v>
      </c>
      <c r="R1373" s="70" t="s">
        <v>94</v>
      </c>
      <c r="S1373" s="128">
        <f>O1373</f>
        <v>2765511</v>
      </c>
    </row>
    <row r="1374" spans="1:21" s="112" customFormat="1" ht="42" customHeight="1" x14ac:dyDescent="0.25">
      <c r="A1374" s="224" t="s">
        <v>2673</v>
      </c>
      <c r="B1374" s="224"/>
      <c r="C1374" s="224"/>
      <c r="D1374" s="224"/>
      <c r="E1374" s="224"/>
      <c r="F1374" s="224"/>
      <c r="G1374" s="224"/>
      <c r="H1374" s="224"/>
      <c r="I1374" s="224"/>
      <c r="J1374" s="224"/>
      <c r="K1374" s="224"/>
      <c r="L1374" s="224"/>
      <c r="M1374" s="224"/>
      <c r="N1374" s="224"/>
      <c r="O1374" s="224"/>
      <c r="P1374" s="224"/>
      <c r="Q1374" s="224"/>
      <c r="R1374" s="224"/>
      <c r="S1374" s="111"/>
      <c r="T1374" s="111"/>
      <c r="U1374" s="111"/>
    </row>
    <row r="1375" spans="1:21" s="112" customFormat="1" ht="42" customHeight="1" x14ac:dyDescent="0.25">
      <c r="A1375" s="227" t="s">
        <v>1883</v>
      </c>
      <c r="B1375" s="227"/>
      <c r="C1375" s="161" t="s">
        <v>21</v>
      </c>
      <c r="D1375" s="161" t="s">
        <v>21</v>
      </c>
      <c r="E1375" s="161" t="s">
        <v>21</v>
      </c>
      <c r="F1375" s="96" t="s">
        <v>21</v>
      </c>
      <c r="G1375" s="96" t="s">
        <v>21</v>
      </c>
      <c r="H1375" s="124">
        <f>SUM(H1376)</f>
        <v>1083.7</v>
      </c>
      <c r="I1375" s="124">
        <f t="shared" ref="I1375:O1375" si="268">SUM(I1376)</f>
        <v>0</v>
      </c>
      <c r="J1375" s="124">
        <f t="shared" si="268"/>
        <v>427.8</v>
      </c>
      <c r="K1375" s="124">
        <f t="shared" si="268"/>
        <v>9304912.8000000007</v>
      </c>
      <c r="L1375" s="124">
        <f t="shared" si="268"/>
        <v>0</v>
      </c>
      <c r="M1375" s="124">
        <f t="shared" si="268"/>
        <v>0</v>
      </c>
      <c r="N1375" s="124">
        <f t="shared" si="268"/>
        <v>0</v>
      </c>
      <c r="O1375" s="124">
        <f t="shared" si="268"/>
        <v>9304912.8000000007</v>
      </c>
      <c r="P1375" s="34">
        <f>K1376/H1376</f>
        <v>8586.2441635138875</v>
      </c>
      <c r="Q1375" s="125" t="s">
        <v>21</v>
      </c>
      <c r="R1375" s="126" t="s">
        <v>21</v>
      </c>
      <c r="S1375" s="111"/>
      <c r="T1375" s="111"/>
      <c r="U1375" s="111"/>
    </row>
    <row r="1376" spans="1:21" s="112" customFormat="1" ht="25.15" customHeight="1" x14ac:dyDescent="0.25">
      <c r="A1376" s="45" t="s">
        <v>2528</v>
      </c>
      <c r="B1376" s="108" t="s">
        <v>2156</v>
      </c>
      <c r="C1376" s="72">
        <v>1983</v>
      </c>
      <c r="D1376" s="72" t="s">
        <v>232</v>
      </c>
      <c r="E1376" s="72" t="s">
        <v>22</v>
      </c>
      <c r="F1376" s="71">
        <v>3</v>
      </c>
      <c r="G1376" s="71">
        <v>2</v>
      </c>
      <c r="H1376" s="37">
        <v>1083.7</v>
      </c>
      <c r="I1376" s="37">
        <v>0</v>
      </c>
      <c r="J1376" s="37">
        <v>427.8</v>
      </c>
      <c r="K1376" s="37">
        <f>SUM(L1376:O1376)</f>
        <v>9304912.8000000007</v>
      </c>
      <c r="L1376" s="37">
        <v>0</v>
      </c>
      <c r="M1376" s="37">
        <v>0</v>
      </c>
      <c r="N1376" s="37">
        <v>0</v>
      </c>
      <c r="O1376" s="37">
        <f>'[1]Прод. прилож'!$C$1446</f>
        <v>9304912.8000000007</v>
      </c>
      <c r="P1376" s="50">
        <f>K1376/H1376</f>
        <v>8586.2441635138875</v>
      </c>
      <c r="Q1376" s="199">
        <v>9673</v>
      </c>
      <c r="R1376" s="56" t="s">
        <v>96</v>
      </c>
    </row>
    <row r="1377" spans="1:21" s="112" customFormat="1" ht="30" customHeight="1" x14ac:dyDescent="0.25">
      <c r="A1377" s="224" t="s">
        <v>2674</v>
      </c>
      <c r="B1377" s="224"/>
      <c r="C1377" s="224"/>
      <c r="D1377" s="224"/>
      <c r="E1377" s="224"/>
      <c r="F1377" s="224"/>
      <c r="G1377" s="224"/>
      <c r="H1377" s="224"/>
      <c r="I1377" s="224"/>
      <c r="J1377" s="224"/>
      <c r="K1377" s="224"/>
      <c r="L1377" s="224"/>
      <c r="M1377" s="224"/>
      <c r="N1377" s="224"/>
      <c r="O1377" s="224"/>
      <c r="P1377" s="224"/>
      <c r="Q1377" s="224"/>
      <c r="R1377" s="224"/>
      <c r="S1377" s="111"/>
      <c r="T1377" s="111"/>
      <c r="U1377" s="111"/>
    </row>
    <row r="1378" spans="1:21" s="112" customFormat="1" ht="30" customHeight="1" x14ac:dyDescent="0.25">
      <c r="A1378" s="227" t="s">
        <v>2027</v>
      </c>
      <c r="B1378" s="227"/>
      <c r="C1378" s="161" t="s">
        <v>21</v>
      </c>
      <c r="D1378" s="161" t="s">
        <v>21</v>
      </c>
      <c r="E1378" s="161" t="s">
        <v>21</v>
      </c>
      <c r="F1378" s="96" t="s">
        <v>21</v>
      </c>
      <c r="G1378" s="96" t="s">
        <v>21</v>
      </c>
      <c r="H1378" s="124">
        <f t="shared" ref="H1378:N1378" si="269">SUM(H1379)</f>
        <v>6078.06</v>
      </c>
      <c r="I1378" s="124">
        <f t="shared" si="269"/>
        <v>0</v>
      </c>
      <c r="J1378" s="124">
        <f t="shared" si="269"/>
        <v>4419.3999999999996</v>
      </c>
      <c r="K1378" s="124">
        <f t="shared" si="269"/>
        <v>10390172.51</v>
      </c>
      <c r="L1378" s="124">
        <f t="shared" si="269"/>
        <v>0</v>
      </c>
      <c r="M1378" s="124">
        <f t="shared" si="269"/>
        <v>0</v>
      </c>
      <c r="N1378" s="124">
        <f t="shared" si="269"/>
        <v>0</v>
      </c>
      <c r="O1378" s="124">
        <f>SUM(O1379)</f>
        <v>10390172.51</v>
      </c>
      <c r="P1378" s="34">
        <f>K1378/H1378</f>
        <v>1709.455403533364</v>
      </c>
      <c r="Q1378" s="125" t="s">
        <v>21</v>
      </c>
      <c r="R1378" s="126" t="s">
        <v>21</v>
      </c>
      <c r="S1378" s="111"/>
      <c r="T1378" s="111"/>
      <c r="U1378" s="111"/>
    </row>
    <row r="1379" spans="1:21" s="116" customFormat="1" ht="25.15" customHeight="1" x14ac:dyDescent="0.25">
      <c r="A1379" s="70" t="s">
        <v>2529</v>
      </c>
      <c r="B1379" s="54" t="s">
        <v>2028</v>
      </c>
      <c r="C1379" s="179">
        <v>1980</v>
      </c>
      <c r="D1379" s="179">
        <v>2015</v>
      </c>
      <c r="E1379" s="179" t="s">
        <v>22</v>
      </c>
      <c r="F1379" s="71">
        <v>5</v>
      </c>
      <c r="G1379" s="71">
        <v>6</v>
      </c>
      <c r="H1379" s="47">
        <v>6078.06</v>
      </c>
      <c r="I1379" s="47">
        <v>0</v>
      </c>
      <c r="J1379" s="47">
        <v>4419.3999999999996</v>
      </c>
      <c r="K1379" s="37">
        <f>SUM(L1379:O1379)</f>
        <v>10390172.51</v>
      </c>
      <c r="L1379" s="47">
        <v>0</v>
      </c>
      <c r="M1379" s="47">
        <v>0</v>
      </c>
      <c r="N1379" s="47">
        <v>0</v>
      </c>
      <c r="O1379" s="48">
        <f>'[1]Прод. прилож'!$C$550</f>
        <v>10390172.51</v>
      </c>
      <c r="P1379" s="50">
        <f>K1379/H1379</f>
        <v>1709.455403533364</v>
      </c>
      <c r="Q1379" s="37">
        <v>9673</v>
      </c>
      <c r="R1379" s="70" t="s">
        <v>94</v>
      </c>
      <c r="S1379" s="117">
        <f>O1379</f>
        <v>10390172.51</v>
      </c>
      <c r="T1379" s="115"/>
      <c r="U1379" s="115"/>
    </row>
    <row r="1380" spans="1:21" s="15" customFormat="1" ht="40.15" customHeight="1" x14ac:dyDescent="0.25">
      <c r="A1380" s="224" t="s">
        <v>2675</v>
      </c>
      <c r="B1380" s="224"/>
      <c r="C1380" s="224"/>
      <c r="D1380" s="224"/>
      <c r="E1380" s="224"/>
      <c r="F1380" s="224"/>
      <c r="G1380" s="224"/>
      <c r="H1380" s="224"/>
      <c r="I1380" s="224"/>
      <c r="J1380" s="224"/>
      <c r="K1380" s="224"/>
      <c r="L1380" s="224"/>
      <c r="M1380" s="224"/>
      <c r="N1380" s="224"/>
      <c r="O1380" s="224"/>
      <c r="P1380" s="224"/>
      <c r="Q1380" s="224"/>
      <c r="R1380" s="224"/>
      <c r="S1380" s="57"/>
      <c r="T1380" s="16"/>
      <c r="U1380" s="16"/>
    </row>
    <row r="1381" spans="1:21" s="15" customFormat="1" ht="40.15" customHeight="1" x14ac:dyDescent="0.25">
      <c r="A1381" s="227" t="s">
        <v>64</v>
      </c>
      <c r="B1381" s="227"/>
      <c r="C1381" s="161" t="s">
        <v>21</v>
      </c>
      <c r="D1381" s="161" t="s">
        <v>21</v>
      </c>
      <c r="E1381" s="161" t="s">
        <v>21</v>
      </c>
      <c r="F1381" s="96" t="s">
        <v>21</v>
      </c>
      <c r="G1381" s="96" t="s">
        <v>21</v>
      </c>
      <c r="H1381" s="97">
        <f>SUM(H1382)</f>
        <v>475</v>
      </c>
      <c r="I1381" s="97">
        <f t="shared" ref="I1381:O1381" si="270">SUM(I1382)</f>
        <v>0</v>
      </c>
      <c r="J1381" s="97">
        <f t="shared" si="270"/>
        <v>372.9</v>
      </c>
      <c r="K1381" s="97">
        <f t="shared" si="270"/>
        <v>1286075</v>
      </c>
      <c r="L1381" s="97">
        <f t="shared" si="270"/>
        <v>0</v>
      </c>
      <c r="M1381" s="97">
        <f t="shared" si="270"/>
        <v>0</v>
      </c>
      <c r="N1381" s="97">
        <f t="shared" si="270"/>
        <v>0</v>
      </c>
      <c r="O1381" s="97">
        <f t="shared" si="270"/>
        <v>1286075</v>
      </c>
      <c r="P1381" s="34">
        <f>K1381/H1381</f>
        <v>2707.5263157894738</v>
      </c>
      <c r="Q1381" s="98" t="s">
        <v>21</v>
      </c>
      <c r="R1381" s="99" t="s">
        <v>21</v>
      </c>
      <c r="S1381" s="57"/>
      <c r="T1381" s="16"/>
      <c r="U1381" s="16"/>
    </row>
    <row r="1382" spans="1:21" s="15" customFormat="1" ht="25.15" customHeight="1" x14ac:dyDescent="0.25">
      <c r="A1382" s="70" t="s">
        <v>2530</v>
      </c>
      <c r="B1382" s="45" t="s">
        <v>1027</v>
      </c>
      <c r="C1382" s="179">
        <v>1964</v>
      </c>
      <c r="D1382" s="179" t="s">
        <v>232</v>
      </c>
      <c r="E1382" s="179" t="s">
        <v>20</v>
      </c>
      <c r="F1382" s="179">
        <v>2</v>
      </c>
      <c r="G1382" s="179">
        <v>2</v>
      </c>
      <c r="H1382" s="48">
        <v>475</v>
      </c>
      <c r="I1382" s="48">
        <v>0</v>
      </c>
      <c r="J1382" s="48">
        <v>372.9</v>
      </c>
      <c r="K1382" s="37">
        <f>SUM(L1382:O1382)</f>
        <v>1286075</v>
      </c>
      <c r="L1382" s="44">
        <v>0</v>
      </c>
      <c r="M1382" s="44">
        <v>0</v>
      </c>
      <c r="N1382" s="44">
        <v>0</v>
      </c>
      <c r="O1382" s="44">
        <f>'[1]Прод. прилож'!$C$554</f>
        <v>1286075</v>
      </c>
      <c r="P1382" s="44">
        <f>K1382/H1382</f>
        <v>2707.5263157894738</v>
      </c>
      <c r="Q1382" s="50">
        <v>9673</v>
      </c>
      <c r="R1382" s="69" t="s">
        <v>94</v>
      </c>
      <c r="S1382" s="57"/>
      <c r="T1382" s="16"/>
      <c r="U1382" s="16"/>
    </row>
    <row r="1383" spans="1:21" s="15" customFormat="1" ht="34.9" customHeight="1" x14ac:dyDescent="0.25">
      <c r="A1383" s="224" t="s">
        <v>2676</v>
      </c>
      <c r="B1383" s="224"/>
      <c r="C1383" s="224"/>
      <c r="D1383" s="224"/>
      <c r="E1383" s="224"/>
      <c r="F1383" s="224"/>
      <c r="G1383" s="224"/>
      <c r="H1383" s="224"/>
      <c r="I1383" s="224"/>
      <c r="J1383" s="224"/>
      <c r="K1383" s="224"/>
      <c r="L1383" s="224"/>
      <c r="M1383" s="224"/>
      <c r="N1383" s="224"/>
      <c r="O1383" s="224"/>
      <c r="P1383" s="224"/>
      <c r="Q1383" s="224"/>
      <c r="R1383" s="224"/>
      <c r="S1383" s="65"/>
      <c r="T1383" s="17"/>
      <c r="U1383" s="16"/>
    </row>
    <row r="1384" spans="1:21" s="15" customFormat="1" ht="34.9" customHeight="1" x14ac:dyDescent="0.25">
      <c r="A1384" s="227" t="s">
        <v>88</v>
      </c>
      <c r="B1384" s="227"/>
      <c r="C1384" s="161" t="s">
        <v>21</v>
      </c>
      <c r="D1384" s="161" t="s">
        <v>21</v>
      </c>
      <c r="E1384" s="161" t="s">
        <v>21</v>
      </c>
      <c r="F1384" s="96" t="s">
        <v>21</v>
      </c>
      <c r="G1384" s="96" t="s">
        <v>21</v>
      </c>
      <c r="H1384" s="97">
        <f t="shared" ref="H1384:O1384" si="271">SUM(H1385:H1430)</f>
        <v>107824.89999999998</v>
      </c>
      <c r="I1384" s="97">
        <f t="shared" si="271"/>
        <v>24153.3</v>
      </c>
      <c r="J1384" s="97">
        <f t="shared" si="271"/>
        <v>86138.50999999998</v>
      </c>
      <c r="K1384" s="97">
        <f t="shared" si="271"/>
        <v>471478806.89000005</v>
      </c>
      <c r="L1384" s="97">
        <f t="shared" si="271"/>
        <v>0</v>
      </c>
      <c r="M1384" s="97">
        <f t="shared" si="271"/>
        <v>0</v>
      </c>
      <c r="N1384" s="97">
        <f t="shared" si="271"/>
        <v>0</v>
      </c>
      <c r="O1384" s="97">
        <f t="shared" si="271"/>
        <v>471478806.89000005</v>
      </c>
      <c r="P1384" s="97">
        <f>SUM(P1386:P1430)</f>
        <v>277429.88485106896</v>
      </c>
      <c r="Q1384" s="98" t="s">
        <v>21</v>
      </c>
      <c r="R1384" s="99" t="s">
        <v>21</v>
      </c>
      <c r="S1384" s="57"/>
      <c r="T1384" s="16"/>
      <c r="U1384" s="16"/>
    </row>
    <row r="1385" spans="1:21" s="116" customFormat="1" ht="25.15" customHeight="1" x14ac:dyDescent="0.25">
      <c r="A1385" s="69" t="s">
        <v>2531</v>
      </c>
      <c r="B1385" s="45" t="s">
        <v>1890</v>
      </c>
      <c r="C1385" s="72">
        <v>1985</v>
      </c>
      <c r="D1385" s="70" t="s">
        <v>232</v>
      </c>
      <c r="E1385" s="70" t="s">
        <v>22</v>
      </c>
      <c r="F1385" s="71">
        <v>9</v>
      </c>
      <c r="G1385" s="71">
        <v>4</v>
      </c>
      <c r="H1385" s="55">
        <v>9875.7000000000007</v>
      </c>
      <c r="I1385" s="55">
        <v>2297.9</v>
      </c>
      <c r="J1385" s="55">
        <v>7577.8</v>
      </c>
      <c r="K1385" s="37">
        <f t="shared" ref="K1385:K1430" si="272">SUM(L1385:O1385)</f>
        <v>38962122.5</v>
      </c>
      <c r="L1385" s="55">
        <v>0</v>
      </c>
      <c r="M1385" s="55">
        <v>0</v>
      </c>
      <c r="N1385" s="55">
        <v>0</v>
      </c>
      <c r="O1385" s="89">
        <f>'[1]Прод. прилож'!$C$1448</f>
        <v>38962122.5</v>
      </c>
      <c r="P1385" s="50">
        <f t="shared" ref="P1385:P1430" si="273">K1385/H1385</f>
        <v>3945.2517289913621</v>
      </c>
      <c r="Q1385" s="37">
        <v>9673</v>
      </c>
      <c r="R1385" s="69" t="s">
        <v>96</v>
      </c>
      <c r="S1385" s="115"/>
      <c r="T1385" s="115"/>
      <c r="U1385" s="115"/>
    </row>
    <row r="1386" spans="1:21" s="15" customFormat="1" ht="25.15" customHeight="1" x14ac:dyDescent="0.25">
      <c r="A1386" s="69" t="s">
        <v>2532</v>
      </c>
      <c r="B1386" s="108" t="s">
        <v>1032</v>
      </c>
      <c r="C1386" s="179">
        <v>1978</v>
      </c>
      <c r="D1386" s="72" t="s">
        <v>232</v>
      </c>
      <c r="E1386" s="72" t="s">
        <v>20</v>
      </c>
      <c r="F1386" s="71">
        <v>5</v>
      </c>
      <c r="G1386" s="71">
        <v>6</v>
      </c>
      <c r="H1386" s="44">
        <v>6490.5</v>
      </c>
      <c r="I1386" s="44">
        <v>1149.7</v>
      </c>
      <c r="J1386" s="44">
        <v>5340.8</v>
      </c>
      <c r="K1386" s="37">
        <f t="shared" si="272"/>
        <v>7788600</v>
      </c>
      <c r="L1386" s="44">
        <v>0</v>
      </c>
      <c r="M1386" s="44">
        <v>0</v>
      </c>
      <c r="N1386" s="44">
        <v>0</v>
      </c>
      <c r="O1386" s="44">
        <f>'[1]Прод. прилож'!$C$1449</f>
        <v>7788600</v>
      </c>
      <c r="P1386" s="44">
        <f t="shared" si="273"/>
        <v>1200</v>
      </c>
      <c r="Q1386" s="50">
        <v>9673</v>
      </c>
      <c r="R1386" s="69" t="s">
        <v>96</v>
      </c>
      <c r="S1386" s="57"/>
      <c r="T1386" s="16"/>
      <c r="U1386" s="16"/>
    </row>
    <row r="1387" spans="1:21" ht="25.15" customHeight="1" x14ac:dyDescent="0.25">
      <c r="A1387" s="69" t="s">
        <v>2533</v>
      </c>
      <c r="B1387" s="108" t="s">
        <v>1036</v>
      </c>
      <c r="C1387" s="72">
        <v>1960</v>
      </c>
      <c r="D1387" s="72" t="s">
        <v>232</v>
      </c>
      <c r="E1387" s="72" t="s">
        <v>20</v>
      </c>
      <c r="F1387" s="71">
        <v>2</v>
      </c>
      <c r="G1387" s="71">
        <v>2</v>
      </c>
      <c r="H1387" s="37">
        <v>574.6</v>
      </c>
      <c r="I1387" s="44">
        <f>M1387</f>
        <v>0</v>
      </c>
      <c r="J1387" s="37">
        <v>574.6</v>
      </c>
      <c r="K1387" s="37">
        <f t="shared" si="272"/>
        <v>2975682</v>
      </c>
      <c r="L1387" s="44">
        <v>0</v>
      </c>
      <c r="M1387" s="44">
        <v>0</v>
      </c>
      <c r="N1387" s="44">
        <v>0</v>
      </c>
      <c r="O1387" s="44">
        <f>'[1]Прод. прилож'!$C$556</f>
        <v>2975682</v>
      </c>
      <c r="P1387" s="44">
        <f t="shared" si="273"/>
        <v>5178.7017055342849</v>
      </c>
      <c r="Q1387" s="50">
        <v>9673</v>
      </c>
      <c r="R1387" s="69" t="s">
        <v>94</v>
      </c>
    </row>
    <row r="1388" spans="1:21" ht="25.15" customHeight="1" x14ac:dyDescent="0.25">
      <c r="A1388" s="69" t="s">
        <v>2534</v>
      </c>
      <c r="B1388" s="108" t="s">
        <v>1033</v>
      </c>
      <c r="C1388" s="72">
        <v>1964</v>
      </c>
      <c r="D1388" s="72" t="s">
        <v>232</v>
      </c>
      <c r="E1388" s="72" t="s">
        <v>20</v>
      </c>
      <c r="F1388" s="71">
        <v>4</v>
      </c>
      <c r="G1388" s="71">
        <v>4</v>
      </c>
      <c r="H1388" s="44">
        <v>2525</v>
      </c>
      <c r="I1388" s="37">
        <v>72</v>
      </c>
      <c r="J1388" s="37">
        <v>2453</v>
      </c>
      <c r="K1388" s="37">
        <f t="shared" si="272"/>
        <v>28663325</v>
      </c>
      <c r="L1388" s="44">
        <v>0</v>
      </c>
      <c r="M1388" s="44">
        <v>0</v>
      </c>
      <c r="N1388" s="44">
        <v>0</v>
      </c>
      <c r="O1388" s="44">
        <f>'[1]Прод. прилож'!$C$1450</f>
        <v>28663325</v>
      </c>
      <c r="P1388" s="44">
        <f t="shared" si="273"/>
        <v>11351.81188118812</v>
      </c>
      <c r="Q1388" s="50">
        <v>9673</v>
      </c>
      <c r="R1388" s="69" t="s">
        <v>96</v>
      </c>
      <c r="U1388" s="18"/>
    </row>
    <row r="1389" spans="1:21" s="116" customFormat="1" ht="25.15" customHeight="1" x14ac:dyDescent="0.25">
      <c r="A1389" s="69" t="s">
        <v>2535</v>
      </c>
      <c r="B1389" s="45" t="s">
        <v>1904</v>
      </c>
      <c r="C1389" s="179">
        <v>1983</v>
      </c>
      <c r="D1389" s="70" t="s">
        <v>232</v>
      </c>
      <c r="E1389" s="70" t="s">
        <v>20</v>
      </c>
      <c r="F1389" s="71">
        <v>5</v>
      </c>
      <c r="G1389" s="71">
        <v>12</v>
      </c>
      <c r="H1389" s="47">
        <v>10445</v>
      </c>
      <c r="I1389" s="47">
        <v>701.6</v>
      </c>
      <c r="J1389" s="47">
        <v>7281.8</v>
      </c>
      <c r="K1389" s="37">
        <f>SUM(L1389:O1389)</f>
        <v>40056575</v>
      </c>
      <c r="L1389" s="47">
        <v>0</v>
      </c>
      <c r="M1389" s="47">
        <v>0</v>
      </c>
      <c r="N1389" s="47">
        <v>0</v>
      </c>
      <c r="O1389" s="85">
        <f>'[1]Прод. прилож'!$C$557</f>
        <v>40056575</v>
      </c>
      <c r="P1389" s="50">
        <f>K1389/H1389</f>
        <v>3835</v>
      </c>
      <c r="Q1389" s="37">
        <v>9673</v>
      </c>
      <c r="R1389" s="69" t="s">
        <v>94</v>
      </c>
      <c r="S1389" s="115"/>
      <c r="T1389" s="115"/>
      <c r="U1389" s="117"/>
    </row>
    <row r="1390" spans="1:21" s="116" customFormat="1" ht="27" customHeight="1" x14ac:dyDescent="0.25">
      <c r="A1390" s="69" t="s">
        <v>2536</v>
      </c>
      <c r="B1390" s="45" t="s">
        <v>2201</v>
      </c>
      <c r="C1390" s="179">
        <v>1978</v>
      </c>
      <c r="D1390" s="72">
        <v>2019</v>
      </c>
      <c r="E1390" s="72" t="s">
        <v>22</v>
      </c>
      <c r="F1390" s="71">
        <v>5</v>
      </c>
      <c r="G1390" s="71">
        <v>8</v>
      </c>
      <c r="H1390" s="47">
        <v>4555.8999999999996</v>
      </c>
      <c r="I1390" s="47">
        <v>3964.6</v>
      </c>
      <c r="J1390" s="47">
        <v>3806</v>
      </c>
      <c r="K1390" s="37">
        <f t="shared" ref="K1390" si="274">SUM(L1390:O1390)</f>
        <v>403168.8</v>
      </c>
      <c r="L1390" s="47">
        <v>0</v>
      </c>
      <c r="M1390" s="47">
        <v>0</v>
      </c>
      <c r="N1390" s="47">
        <v>0</v>
      </c>
      <c r="O1390" s="85">
        <f>'[1]Прод. прилож'!$C$558</f>
        <v>403168.8</v>
      </c>
      <c r="P1390" s="50">
        <f t="shared" ref="P1390" si="275">K1390/H1390</f>
        <v>88.493777299765142</v>
      </c>
      <c r="Q1390" s="37">
        <v>9673</v>
      </c>
      <c r="R1390" s="69" t="s">
        <v>94</v>
      </c>
      <c r="S1390" s="115"/>
      <c r="T1390" s="115"/>
      <c r="U1390" s="115"/>
    </row>
    <row r="1391" spans="1:21" s="15" customFormat="1" ht="25.15" customHeight="1" x14ac:dyDescent="0.25">
      <c r="A1391" s="69" t="s">
        <v>2537</v>
      </c>
      <c r="B1391" s="108" t="s">
        <v>1034</v>
      </c>
      <c r="C1391" s="72">
        <v>1954</v>
      </c>
      <c r="D1391" s="72" t="s">
        <v>232</v>
      </c>
      <c r="E1391" s="72" t="s">
        <v>20</v>
      </c>
      <c r="F1391" s="71">
        <v>2</v>
      </c>
      <c r="G1391" s="71">
        <v>1</v>
      </c>
      <c r="H1391" s="37">
        <v>361.9</v>
      </c>
      <c r="I1391" s="44">
        <f>M1391</f>
        <v>0</v>
      </c>
      <c r="J1391" s="37">
        <v>361.9</v>
      </c>
      <c r="K1391" s="37">
        <f t="shared" si="272"/>
        <v>1920512</v>
      </c>
      <c r="L1391" s="44">
        <v>0</v>
      </c>
      <c r="M1391" s="44">
        <v>0</v>
      </c>
      <c r="N1391" s="44">
        <v>0</v>
      </c>
      <c r="O1391" s="44">
        <f>'[1]Прод. прилож'!$C$559</f>
        <v>1920512</v>
      </c>
      <c r="P1391" s="44">
        <f t="shared" si="273"/>
        <v>5306.7477203647422</v>
      </c>
      <c r="Q1391" s="50">
        <v>9673</v>
      </c>
      <c r="R1391" s="69" t="s">
        <v>94</v>
      </c>
      <c r="S1391" s="65"/>
      <c r="T1391" s="17"/>
      <c r="U1391" s="16"/>
    </row>
    <row r="1392" spans="1:21" s="15" customFormat="1" ht="25.15" customHeight="1" x14ac:dyDescent="0.25">
      <c r="A1392" s="69" t="s">
        <v>2538</v>
      </c>
      <c r="B1392" s="108" t="s">
        <v>1035</v>
      </c>
      <c r="C1392" s="72">
        <v>1953</v>
      </c>
      <c r="D1392" s="72" t="s">
        <v>232</v>
      </c>
      <c r="E1392" s="72" t="s">
        <v>20</v>
      </c>
      <c r="F1392" s="71">
        <v>2</v>
      </c>
      <c r="G1392" s="71">
        <v>2</v>
      </c>
      <c r="H1392" s="37">
        <v>832</v>
      </c>
      <c r="I1392" s="44">
        <f>M1392</f>
        <v>0</v>
      </c>
      <c r="J1392" s="37">
        <v>832</v>
      </c>
      <c r="K1392" s="37">
        <f t="shared" si="272"/>
        <v>4064886.46</v>
      </c>
      <c r="L1392" s="44">
        <v>0</v>
      </c>
      <c r="M1392" s="44">
        <v>0</v>
      </c>
      <c r="N1392" s="44">
        <v>0</v>
      </c>
      <c r="O1392" s="44">
        <f>'[1]Прод. прилож'!$C$560</f>
        <v>4064886.46</v>
      </c>
      <c r="P1392" s="44">
        <f t="shared" si="273"/>
        <v>4885.680841346154</v>
      </c>
      <c r="Q1392" s="50">
        <v>9673</v>
      </c>
      <c r="R1392" s="69" t="s">
        <v>94</v>
      </c>
      <c r="S1392" s="57"/>
      <c r="T1392" s="16"/>
      <c r="U1392" s="16"/>
    </row>
    <row r="1393" spans="1:21" s="15" customFormat="1" ht="25.15" customHeight="1" x14ac:dyDescent="0.25">
      <c r="A1393" s="69" t="s">
        <v>2539</v>
      </c>
      <c r="B1393" s="108" t="s">
        <v>1037</v>
      </c>
      <c r="C1393" s="72">
        <v>1964</v>
      </c>
      <c r="D1393" s="72" t="s">
        <v>232</v>
      </c>
      <c r="E1393" s="72" t="s">
        <v>20</v>
      </c>
      <c r="F1393" s="71">
        <v>4</v>
      </c>
      <c r="G1393" s="71">
        <v>3</v>
      </c>
      <c r="H1393" s="37">
        <v>1960.1</v>
      </c>
      <c r="I1393" s="37">
        <v>498.9</v>
      </c>
      <c r="J1393" s="37">
        <v>1461.2</v>
      </c>
      <c r="K1393" s="37">
        <f t="shared" si="272"/>
        <v>16419142.5</v>
      </c>
      <c r="L1393" s="44">
        <v>0</v>
      </c>
      <c r="M1393" s="44">
        <v>0</v>
      </c>
      <c r="N1393" s="44">
        <v>0</v>
      </c>
      <c r="O1393" s="44">
        <f>'[1]Прод. прилож'!$C$1451</f>
        <v>16419142.5</v>
      </c>
      <c r="P1393" s="44">
        <f t="shared" si="273"/>
        <v>8376.6861384623244</v>
      </c>
      <c r="Q1393" s="50">
        <v>9673</v>
      </c>
      <c r="R1393" s="69" t="s">
        <v>96</v>
      </c>
      <c r="S1393" s="57"/>
      <c r="T1393" s="16"/>
      <c r="U1393" s="16"/>
    </row>
    <row r="1394" spans="1:21" s="15" customFormat="1" ht="25.15" customHeight="1" x14ac:dyDescent="0.25">
      <c r="A1394" s="69" t="s">
        <v>2540</v>
      </c>
      <c r="B1394" s="108" t="s">
        <v>1038</v>
      </c>
      <c r="C1394" s="72">
        <v>1960</v>
      </c>
      <c r="D1394" s="72" t="s">
        <v>232</v>
      </c>
      <c r="E1394" s="72" t="s">
        <v>20</v>
      </c>
      <c r="F1394" s="71">
        <v>2</v>
      </c>
      <c r="G1394" s="71">
        <v>2</v>
      </c>
      <c r="H1394" s="37">
        <v>786.4</v>
      </c>
      <c r="I1394" s="44">
        <f>M1394</f>
        <v>0</v>
      </c>
      <c r="J1394" s="44">
        <f>N1394</f>
        <v>0</v>
      </c>
      <c r="K1394" s="37">
        <f t="shared" si="272"/>
        <v>2666809.5999999996</v>
      </c>
      <c r="L1394" s="44">
        <v>0</v>
      </c>
      <c r="M1394" s="44">
        <v>0</v>
      </c>
      <c r="N1394" s="44">
        <v>0</v>
      </c>
      <c r="O1394" s="44">
        <f>'[1]Прод. прилож'!$C$1021</f>
        <v>2666809.5999999996</v>
      </c>
      <c r="P1394" s="44">
        <f t="shared" si="273"/>
        <v>3391.1617497456759</v>
      </c>
      <c r="Q1394" s="50">
        <v>9673</v>
      </c>
      <c r="R1394" s="69" t="s">
        <v>95</v>
      </c>
      <c r="S1394" s="57"/>
      <c r="T1394" s="16"/>
      <c r="U1394" s="16"/>
    </row>
    <row r="1395" spans="1:21" s="15" customFormat="1" ht="25.15" customHeight="1" x14ac:dyDescent="0.25">
      <c r="A1395" s="69" t="s">
        <v>2541</v>
      </c>
      <c r="B1395" s="108" t="s">
        <v>1039</v>
      </c>
      <c r="C1395" s="72">
        <v>1963</v>
      </c>
      <c r="D1395" s="72" t="s">
        <v>232</v>
      </c>
      <c r="E1395" s="72" t="s">
        <v>20</v>
      </c>
      <c r="F1395" s="71">
        <v>2</v>
      </c>
      <c r="G1395" s="71">
        <v>2</v>
      </c>
      <c r="H1395" s="37">
        <v>408.8</v>
      </c>
      <c r="I1395" s="44">
        <f>M1395</f>
        <v>0</v>
      </c>
      <c r="J1395" s="37">
        <v>408.8</v>
      </c>
      <c r="K1395" s="37">
        <f t="shared" si="272"/>
        <v>6135932</v>
      </c>
      <c r="L1395" s="44">
        <v>0</v>
      </c>
      <c r="M1395" s="44">
        <v>0</v>
      </c>
      <c r="N1395" s="44">
        <v>0</v>
      </c>
      <c r="O1395" s="44">
        <f>'[1]Прод. прилож'!$C$1022</f>
        <v>6135932</v>
      </c>
      <c r="P1395" s="44">
        <f t="shared" si="273"/>
        <v>15009.618395303327</v>
      </c>
      <c r="Q1395" s="50">
        <v>9673</v>
      </c>
      <c r="R1395" s="69" t="s">
        <v>95</v>
      </c>
      <c r="S1395" s="57"/>
      <c r="T1395" s="16"/>
      <c r="U1395" s="16"/>
    </row>
    <row r="1396" spans="1:21" s="116" customFormat="1" ht="22.9" customHeight="1" x14ac:dyDescent="0.25">
      <c r="A1396" s="69" t="s">
        <v>2542</v>
      </c>
      <c r="B1396" s="153" t="s">
        <v>2202</v>
      </c>
      <c r="C1396" s="155">
        <v>1960</v>
      </c>
      <c r="D1396" s="163" t="s">
        <v>232</v>
      </c>
      <c r="E1396" s="163" t="s">
        <v>20</v>
      </c>
      <c r="F1396" s="172">
        <v>2</v>
      </c>
      <c r="G1396" s="172">
        <v>2</v>
      </c>
      <c r="H1396" s="157">
        <v>788</v>
      </c>
      <c r="I1396" s="157">
        <v>49.8</v>
      </c>
      <c r="J1396" s="157">
        <v>579.70000000000005</v>
      </c>
      <c r="K1396" s="37">
        <f>SUM(L1396:O1396)</f>
        <v>1938480</v>
      </c>
      <c r="L1396" s="48">
        <v>0</v>
      </c>
      <c r="M1396" s="48">
        <v>0</v>
      </c>
      <c r="N1396" s="48">
        <v>0</v>
      </c>
      <c r="O1396" s="63">
        <f>'[1]Прод. прилож'!$C$561</f>
        <v>1938480</v>
      </c>
      <c r="P1396" s="50">
        <f>K1396/H1396</f>
        <v>2460</v>
      </c>
      <c r="Q1396" s="37">
        <v>9673</v>
      </c>
      <c r="R1396" s="69" t="s">
        <v>94</v>
      </c>
      <c r="S1396" s="115"/>
      <c r="T1396" s="115"/>
      <c r="U1396" s="115"/>
    </row>
    <row r="1397" spans="1:21" s="15" customFormat="1" ht="25.15" customHeight="1" x14ac:dyDescent="0.25">
      <c r="A1397" s="69" t="s">
        <v>2543</v>
      </c>
      <c r="B1397" s="108" t="s">
        <v>1040</v>
      </c>
      <c r="C1397" s="72">
        <v>1960</v>
      </c>
      <c r="D1397" s="72" t="s">
        <v>232</v>
      </c>
      <c r="E1397" s="72" t="s">
        <v>20</v>
      </c>
      <c r="F1397" s="71">
        <v>2</v>
      </c>
      <c r="G1397" s="71">
        <v>2</v>
      </c>
      <c r="H1397" s="37">
        <v>725.6</v>
      </c>
      <c r="I1397" s="44">
        <f>M1397</f>
        <v>0</v>
      </c>
      <c r="J1397" s="44">
        <f>N1397</f>
        <v>0</v>
      </c>
      <c r="K1397" s="37">
        <f t="shared" si="272"/>
        <v>683382.4</v>
      </c>
      <c r="L1397" s="44">
        <v>0</v>
      </c>
      <c r="M1397" s="44">
        <v>0</v>
      </c>
      <c r="N1397" s="44">
        <v>0</v>
      </c>
      <c r="O1397" s="44">
        <f>'[1]Прод. прилож'!$C$1023</f>
        <v>683382.4</v>
      </c>
      <c r="P1397" s="44">
        <f t="shared" si="273"/>
        <v>941.8169790518192</v>
      </c>
      <c r="Q1397" s="50">
        <v>9673</v>
      </c>
      <c r="R1397" s="69" t="s">
        <v>95</v>
      </c>
      <c r="S1397" s="57"/>
      <c r="T1397" s="16"/>
      <c r="U1397" s="16"/>
    </row>
    <row r="1398" spans="1:21" s="15" customFormat="1" ht="25.15" customHeight="1" x14ac:dyDescent="0.25">
      <c r="A1398" s="69" t="s">
        <v>2544</v>
      </c>
      <c r="B1398" s="108" t="s">
        <v>1041</v>
      </c>
      <c r="C1398" s="179">
        <v>1961</v>
      </c>
      <c r="D1398" s="179" t="s">
        <v>232</v>
      </c>
      <c r="E1398" s="72" t="s">
        <v>20</v>
      </c>
      <c r="F1398" s="71">
        <v>2</v>
      </c>
      <c r="G1398" s="71">
        <v>1</v>
      </c>
      <c r="H1398" s="44">
        <v>300.10000000000002</v>
      </c>
      <c r="I1398" s="44">
        <v>24</v>
      </c>
      <c r="J1398" s="44">
        <v>275</v>
      </c>
      <c r="K1398" s="37">
        <f t="shared" si="272"/>
        <v>4758965.5</v>
      </c>
      <c r="L1398" s="44">
        <v>0</v>
      </c>
      <c r="M1398" s="44">
        <v>0</v>
      </c>
      <c r="N1398" s="44">
        <v>0</v>
      </c>
      <c r="O1398" s="44">
        <f>'[1]Прод. прилож'!$C$1024</f>
        <v>4758965.5</v>
      </c>
      <c r="P1398" s="44">
        <f t="shared" si="273"/>
        <v>15857.932355881372</v>
      </c>
      <c r="Q1398" s="50">
        <v>9673</v>
      </c>
      <c r="R1398" s="69" t="s">
        <v>95</v>
      </c>
      <c r="S1398" s="57"/>
      <c r="T1398" s="16"/>
      <c r="U1398" s="16"/>
    </row>
    <row r="1399" spans="1:21" s="15" customFormat="1" ht="25.15" customHeight="1" x14ac:dyDescent="0.25">
      <c r="A1399" s="69" t="s">
        <v>2545</v>
      </c>
      <c r="B1399" s="108" t="s">
        <v>1042</v>
      </c>
      <c r="C1399" s="179">
        <v>1959</v>
      </c>
      <c r="D1399" s="72" t="s">
        <v>232</v>
      </c>
      <c r="E1399" s="72" t="s">
        <v>20</v>
      </c>
      <c r="F1399" s="64">
        <v>2</v>
      </c>
      <c r="G1399" s="64">
        <v>2</v>
      </c>
      <c r="H1399" s="44">
        <v>1032.4000000000001</v>
      </c>
      <c r="I1399" s="44">
        <v>237.8</v>
      </c>
      <c r="J1399" s="44">
        <v>794.6</v>
      </c>
      <c r="K1399" s="37">
        <f t="shared" si="272"/>
        <v>930049.60000000009</v>
      </c>
      <c r="L1399" s="44">
        <v>0</v>
      </c>
      <c r="M1399" s="44">
        <v>0</v>
      </c>
      <c r="N1399" s="44">
        <v>0</v>
      </c>
      <c r="O1399" s="44">
        <f>'[1]Прод. прилож'!$C$562</f>
        <v>930049.60000000009</v>
      </c>
      <c r="P1399" s="44">
        <f t="shared" si="273"/>
        <v>900.86168151879122</v>
      </c>
      <c r="Q1399" s="50">
        <v>9673</v>
      </c>
      <c r="R1399" s="69" t="s">
        <v>94</v>
      </c>
      <c r="S1399" s="57"/>
      <c r="T1399" s="16"/>
      <c r="U1399" s="16"/>
    </row>
    <row r="1400" spans="1:21" s="15" customFormat="1" ht="25.15" customHeight="1" x14ac:dyDescent="0.25">
      <c r="A1400" s="69" t="s">
        <v>2546</v>
      </c>
      <c r="B1400" s="108" t="s">
        <v>1043</v>
      </c>
      <c r="C1400" s="72">
        <v>1966</v>
      </c>
      <c r="D1400" s="72" t="s">
        <v>232</v>
      </c>
      <c r="E1400" s="72" t="s">
        <v>20</v>
      </c>
      <c r="F1400" s="71">
        <v>4</v>
      </c>
      <c r="G1400" s="71">
        <v>4</v>
      </c>
      <c r="H1400" s="37">
        <v>2514.5</v>
      </c>
      <c r="I1400" s="44">
        <v>0</v>
      </c>
      <c r="J1400" s="37">
        <v>2514.5</v>
      </c>
      <c r="K1400" s="37">
        <f t="shared" si="272"/>
        <v>12782662.5</v>
      </c>
      <c r="L1400" s="44">
        <v>0</v>
      </c>
      <c r="M1400" s="44">
        <v>0</v>
      </c>
      <c r="N1400" s="44">
        <v>0</v>
      </c>
      <c r="O1400" s="44">
        <f>'[1]Прод. прилож'!$C$1452</f>
        <v>12782662.5</v>
      </c>
      <c r="P1400" s="44">
        <f t="shared" si="273"/>
        <v>5083.5802346390929</v>
      </c>
      <c r="Q1400" s="50">
        <v>9673</v>
      </c>
      <c r="R1400" s="69" t="s">
        <v>96</v>
      </c>
      <c r="S1400" s="57"/>
      <c r="T1400" s="16"/>
      <c r="U1400" s="16"/>
    </row>
    <row r="1401" spans="1:21" ht="25.15" customHeight="1" x14ac:dyDescent="0.25">
      <c r="A1401" s="69" t="s">
        <v>2547</v>
      </c>
      <c r="B1401" s="108" t="s">
        <v>2203</v>
      </c>
      <c r="C1401" s="72">
        <v>1985</v>
      </c>
      <c r="D1401" s="72" t="s">
        <v>232</v>
      </c>
      <c r="E1401" s="72" t="s">
        <v>20</v>
      </c>
      <c r="F1401" s="71">
        <v>2</v>
      </c>
      <c r="G1401" s="71">
        <v>4</v>
      </c>
      <c r="H1401" s="37">
        <v>1398.2</v>
      </c>
      <c r="I1401" s="44">
        <v>0</v>
      </c>
      <c r="J1401" s="37">
        <v>838.2</v>
      </c>
      <c r="K1401" s="37">
        <f>SUM(L1401:O1401)</f>
        <v>300000</v>
      </c>
      <c r="L1401" s="44">
        <v>0</v>
      </c>
      <c r="M1401" s="44">
        <v>0</v>
      </c>
      <c r="N1401" s="44">
        <v>0</v>
      </c>
      <c r="O1401" s="44">
        <f>'[1]Прод. прилож'!$C$563</f>
        <v>300000</v>
      </c>
      <c r="P1401" s="44">
        <f>K1401/H1401</f>
        <v>214.5615791732227</v>
      </c>
      <c r="Q1401" s="50">
        <v>9673</v>
      </c>
      <c r="R1401" s="69" t="s">
        <v>94</v>
      </c>
    </row>
    <row r="1402" spans="1:21" ht="25.15" customHeight="1" x14ac:dyDescent="0.25">
      <c r="A1402" s="69" t="s">
        <v>2548</v>
      </c>
      <c r="B1402" s="45" t="s">
        <v>1044</v>
      </c>
      <c r="C1402" s="72">
        <v>1954</v>
      </c>
      <c r="D1402" s="72" t="s">
        <v>232</v>
      </c>
      <c r="E1402" s="72" t="s">
        <v>20</v>
      </c>
      <c r="F1402" s="71">
        <v>2</v>
      </c>
      <c r="G1402" s="71">
        <v>2</v>
      </c>
      <c r="H1402" s="37">
        <v>1120</v>
      </c>
      <c r="I1402" s="44">
        <f>M1402</f>
        <v>0</v>
      </c>
      <c r="J1402" s="37">
        <v>884.1</v>
      </c>
      <c r="K1402" s="37">
        <f t="shared" si="272"/>
        <v>7306640.6900000004</v>
      </c>
      <c r="L1402" s="44">
        <v>0</v>
      </c>
      <c r="M1402" s="44">
        <v>0</v>
      </c>
      <c r="N1402" s="44">
        <v>0</v>
      </c>
      <c r="O1402" s="44">
        <f>'[1]Прод. прилож'!$C$564</f>
        <v>7306640.6900000004</v>
      </c>
      <c r="P1402" s="44">
        <f t="shared" si="273"/>
        <v>6523.786330357143</v>
      </c>
      <c r="Q1402" s="50">
        <v>9673</v>
      </c>
      <c r="R1402" s="69" t="s">
        <v>94</v>
      </c>
    </row>
    <row r="1403" spans="1:21" s="15" customFormat="1" ht="25.15" customHeight="1" x14ac:dyDescent="0.25">
      <c r="A1403" s="69" t="s">
        <v>2549</v>
      </c>
      <c r="B1403" s="45" t="s">
        <v>1045</v>
      </c>
      <c r="C1403" s="72">
        <v>1953</v>
      </c>
      <c r="D1403" s="72" t="s">
        <v>232</v>
      </c>
      <c r="E1403" s="72" t="s">
        <v>20</v>
      </c>
      <c r="F1403" s="71">
        <v>2</v>
      </c>
      <c r="G1403" s="71">
        <v>2</v>
      </c>
      <c r="H1403" s="37">
        <v>1120</v>
      </c>
      <c r="I1403" s="44">
        <f>M1403</f>
        <v>0</v>
      </c>
      <c r="J1403" s="37">
        <v>929.7</v>
      </c>
      <c r="K1403" s="37">
        <f t="shared" si="272"/>
        <v>14471791</v>
      </c>
      <c r="L1403" s="44">
        <v>0</v>
      </c>
      <c r="M1403" s="44">
        <v>0</v>
      </c>
      <c r="N1403" s="44">
        <v>0</v>
      </c>
      <c r="O1403" s="44">
        <f>'[1]Прод. прилож'!$C$565</f>
        <v>14471791</v>
      </c>
      <c r="P1403" s="44">
        <f t="shared" si="273"/>
        <v>12921.241964285715</v>
      </c>
      <c r="Q1403" s="50">
        <v>9673</v>
      </c>
      <c r="R1403" s="69" t="s">
        <v>94</v>
      </c>
      <c r="S1403" s="57"/>
      <c r="T1403" s="16"/>
      <c r="U1403" s="16"/>
    </row>
    <row r="1404" spans="1:21" s="116" customFormat="1" ht="22.9" customHeight="1" x14ac:dyDescent="0.25">
      <c r="A1404" s="69" t="s">
        <v>2550</v>
      </c>
      <c r="B1404" s="45" t="s">
        <v>2037</v>
      </c>
      <c r="C1404" s="179">
        <v>1955</v>
      </c>
      <c r="D1404" s="72" t="s">
        <v>232</v>
      </c>
      <c r="E1404" s="72" t="s">
        <v>20</v>
      </c>
      <c r="F1404" s="64">
        <v>2</v>
      </c>
      <c r="G1404" s="64">
        <v>2</v>
      </c>
      <c r="H1404" s="44">
        <v>673.3</v>
      </c>
      <c r="I1404" s="44">
        <v>247.4</v>
      </c>
      <c r="J1404" s="44">
        <v>425.9</v>
      </c>
      <c r="K1404" s="37">
        <f t="shared" ref="K1404:K1411" si="276">SUM(L1404:O1404)</f>
        <v>2502644</v>
      </c>
      <c r="L1404" s="44">
        <v>0</v>
      </c>
      <c r="M1404" s="44">
        <v>0</v>
      </c>
      <c r="N1404" s="44">
        <v>0</v>
      </c>
      <c r="O1404" s="63">
        <f>'[1]Прод. прилож'!$C$566</f>
        <v>2502644</v>
      </c>
      <c r="P1404" s="50">
        <f t="shared" si="273"/>
        <v>3716.9820288133078</v>
      </c>
      <c r="Q1404" s="37">
        <v>9673</v>
      </c>
      <c r="R1404" s="69" t="s">
        <v>94</v>
      </c>
      <c r="S1404" s="115"/>
      <c r="T1404" s="115"/>
      <c r="U1404" s="115"/>
    </row>
    <row r="1405" spans="1:21" s="116" customFormat="1" ht="22.9" customHeight="1" x14ac:dyDescent="0.25">
      <c r="A1405" s="69" t="s">
        <v>2551</v>
      </c>
      <c r="B1405" s="45" t="s">
        <v>1995</v>
      </c>
      <c r="C1405" s="179">
        <v>1958</v>
      </c>
      <c r="D1405" s="72" t="s">
        <v>232</v>
      </c>
      <c r="E1405" s="72" t="s">
        <v>20</v>
      </c>
      <c r="F1405" s="64">
        <v>3</v>
      </c>
      <c r="G1405" s="64">
        <v>2</v>
      </c>
      <c r="H1405" s="44">
        <v>1903.8</v>
      </c>
      <c r="I1405" s="44">
        <v>467.5</v>
      </c>
      <c r="J1405" s="44">
        <v>1400.4</v>
      </c>
      <c r="K1405" s="37">
        <f t="shared" si="276"/>
        <v>18163610.399999999</v>
      </c>
      <c r="L1405" s="44">
        <v>0</v>
      </c>
      <c r="M1405" s="44">
        <v>0</v>
      </c>
      <c r="N1405" s="44">
        <v>0</v>
      </c>
      <c r="O1405" s="63">
        <f>'[1]Прод. прилож'!$C$568</f>
        <v>18163610.399999999</v>
      </c>
      <c r="P1405" s="50">
        <f t="shared" si="273"/>
        <v>9540.7135203277649</v>
      </c>
      <c r="Q1405" s="37">
        <v>9673</v>
      </c>
      <c r="R1405" s="69" t="s">
        <v>94</v>
      </c>
      <c r="S1405" s="115"/>
      <c r="T1405" s="115"/>
      <c r="U1405" s="115"/>
    </row>
    <row r="1406" spans="1:21" s="116" customFormat="1" ht="22.9" customHeight="1" x14ac:dyDescent="0.25">
      <c r="A1406" s="69" t="s">
        <v>2552</v>
      </c>
      <c r="B1406" s="45" t="s">
        <v>2029</v>
      </c>
      <c r="C1406" s="179">
        <v>1956</v>
      </c>
      <c r="D1406" s="72">
        <v>2022</v>
      </c>
      <c r="E1406" s="72" t="s">
        <v>20</v>
      </c>
      <c r="F1406" s="64">
        <v>2</v>
      </c>
      <c r="G1406" s="64">
        <v>2</v>
      </c>
      <c r="H1406" s="44">
        <v>952.4</v>
      </c>
      <c r="I1406" s="44">
        <v>151.30000000000001</v>
      </c>
      <c r="J1406" s="44">
        <v>766.9</v>
      </c>
      <c r="K1406" s="37">
        <f t="shared" si="276"/>
        <v>6355000</v>
      </c>
      <c r="L1406" s="44">
        <v>0</v>
      </c>
      <c r="M1406" s="44">
        <v>0</v>
      </c>
      <c r="N1406" s="44">
        <v>0</v>
      </c>
      <c r="O1406" s="63">
        <f>'[1]Прод. прилож'!$C$569</f>
        <v>6355000</v>
      </c>
      <c r="P1406" s="50">
        <f t="shared" si="273"/>
        <v>6672.6165476690467</v>
      </c>
      <c r="Q1406" s="37">
        <v>9673</v>
      </c>
      <c r="R1406" s="69" t="s">
        <v>94</v>
      </c>
      <c r="S1406" s="115"/>
      <c r="T1406" s="115"/>
      <c r="U1406" s="115"/>
    </row>
    <row r="1407" spans="1:21" s="116" customFormat="1" ht="27" customHeight="1" x14ac:dyDescent="0.25">
      <c r="A1407" s="69" t="s">
        <v>2553</v>
      </c>
      <c r="B1407" s="45" t="s">
        <v>2204</v>
      </c>
      <c r="C1407" s="72">
        <v>1960</v>
      </c>
      <c r="D1407" s="72" t="s">
        <v>232</v>
      </c>
      <c r="E1407" s="72" t="s">
        <v>20</v>
      </c>
      <c r="F1407" s="72">
        <v>3</v>
      </c>
      <c r="G1407" s="72">
        <v>2</v>
      </c>
      <c r="H1407" s="47">
        <v>2195.4</v>
      </c>
      <c r="I1407" s="47">
        <v>570</v>
      </c>
      <c r="J1407" s="47">
        <v>1625.4</v>
      </c>
      <c r="K1407" s="37">
        <f t="shared" ref="K1407" si="277">SUM(L1407:O1407)</f>
        <v>1765101.6</v>
      </c>
      <c r="L1407" s="47">
        <v>0</v>
      </c>
      <c r="M1407" s="47">
        <v>0</v>
      </c>
      <c r="N1407" s="47">
        <v>0</v>
      </c>
      <c r="O1407" s="19">
        <f>'[1]Прод. прилож'!$C$570</f>
        <v>1765101.6</v>
      </c>
      <c r="P1407" s="50">
        <f t="shared" si="273"/>
        <v>804</v>
      </c>
      <c r="Q1407" s="37">
        <v>9673</v>
      </c>
      <c r="R1407" s="69" t="s">
        <v>94</v>
      </c>
      <c r="S1407" s="115"/>
      <c r="T1407" s="115"/>
      <c r="U1407" s="115"/>
    </row>
    <row r="1408" spans="1:21" s="15" customFormat="1" ht="25.15" customHeight="1" x14ac:dyDescent="0.25">
      <c r="A1408" s="69" t="s">
        <v>2554</v>
      </c>
      <c r="B1408" s="108" t="s">
        <v>1893</v>
      </c>
      <c r="C1408" s="72">
        <v>1980</v>
      </c>
      <c r="D1408" s="72" t="s">
        <v>232</v>
      </c>
      <c r="E1408" s="72" t="s">
        <v>20</v>
      </c>
      <c r="F1408" s="71">
        <v>2</v>
      </c>
      <c r="G1408" s="71">
        <v>3</v>
      </c>
      <c r="H1408" s="37">
        <v>860.6</v>
      </c>
      <c r="I1408" s="44">
        <v>0</v>
      </c>
      <c r="J1408" s="37">
        <v>493.1</v>
      </c>
      <c r="K1408" s="37">
        <f t="shared" si="276"/>
        <v>6356550</v>
      </c>
      <c r="L1408" s="44">
        <v>0</v>
      </c>
      <c r="M1408" s="44">
        <v>0</v>
      </c>
      <c r="N1408" s="44">
        <v>0</v>
      </c>
      <c r="O1408" s="44">
        <f>'[1]Прод. прилож'!$C$1025</f>
        <v>6356550</v>
      </c>
      <c r="P1408" s="44">
        <f>K1408/H1408</f>
        <v>7386.1840576342083</v>
      </c>
      <c r="Q1408" s="50">
        <v>9673</v>
      </c>
      <c r="R1408" s="69" t="s">
        <v>95</v>
      </c>
      <c r="S1408" s="57"/>
      <c r="T1408" s="16"/>
      <c r="U1408" s="16"/>
    </row>
    <row r="1409" spans="1:21" s="15" customFormat="1" ht="25.15" customHeight="1" x14ac:dyDescent="0.25">
      <c r="A1409" s="69" t="s">
        <v>2555</v>
      </c>
      <c r="B1409" s="108" t="s">
        <v>1894</v>
      </c>
      <c r="C1409" s="72">
        <v>1987</v>
      </c>
      <c r="D1409" s="72" t="s">
        <v>232</v>
      </c>
      <c r="E1409" s="72" t="s">
        <v>20</v>
      </c>
      <c r="F1409" s="71">
        <v>2</v>
      </c>
      <c r="G1409" s="71">
        <v>3</v>
      </c>
      <c r="H1409" s="37">
        <v>844.7</v>
      </c>
      <c r="I1409" s="44">
        <v>0</v>
      </c>
      <c r="J1409" s="37">
        <v>499.4</v>
      </c>
      <c r="K1409" s="37">
        <f t="shared" si="276"/>
        <v>6356550</v>
      </c>
      <c r="L1409" s="44">
        <v>0</v>
      </c>
      <c r="M1409" s="44">
        <v>0</v>
      </c>
      <c r="N1409" s="44">
        <v>0</v>
      </c>
      <c r="O1409" s="44">
        <f>'[1]Прод. прилож'!$C$1453</f>
        <v>6356550</v>
      </c>
      <c r="P1409" s="44">
        <f>K1409/H1409</f>
        <v>7525.2160530365809</v>
      </c>
      <c r="Q1409" s="50">
        <v>9673</v>
      </c>
      <c r="R1409" s="69" t="s">
        <v>96</v>
      </c>
      <c r="S1409" s="57"/>
      <c r="T1409" s="16"/>
      <c r="U1409" s="16"/>
    </row>
    <row r="1410" spans="1:21" s="15" customFormat="1" ht="25.15" customHeight="1" x14ac:dyDescent="0.25">
      <c r="A1410" s="69" t="s">
        <v>2556</v>
      </c>
      <c r="B1410" s="108" t="s">
        <v>1895</v>
      </c>
      <c r="C1410" s="72">
        <v>1986</v>
      </c>
      <c r="D1410" s="72" t="s">
        <v>232</v>
      </c>
      <c r="E1410" s="72" t="s">
        <v>20</v>
      </c>
      <c r="F1410" s="71">
        <v>2</v>
      </c>
      <c r="G1410" s="71">
        <v>3</v>
      </c>
      <c r="H1410" s="37">
        <v>861.3</v>
      </c>
      <c r="I1410" s="44">
        <v>0</v>
      </c>
      <c r="J1410" s="37">
        <v>504.8</v>
      </c>
      <c r="K1410" s="37">
        <f t="shared" si="276"/>
        <v>6356550</v>
      </c>
      <c r="L1410" s="44">
        <v>0</v>
      </c>
      <c r="M1410" s="44">
        <v>0</v>
      </c>
      <c r="N1410" s="44">
        <v>0</v>
      </c>
      <c r="O1410" s="44">
        <f>'[1]Прод. прилож'!$C$1454</f>
        <v>6356550</v>
      </c>
      <c r="P1410" s="44">
        <f>K1410/H1410</f>
        <v>7380.1811215604321</v>
      </c>
      <c r="Q1410" s="50">
        <v>9673</v>
      </c>
      <c r="R1410" s="69" t="s">
        <v>96</v>
      </c>
      <c r="S1410" s="57"/>
      <c r="T1410" s="16"/>
      <c r="U1410" s="16"/>
    </row>
    <row r="1411" spans="1:21" s="15" customFormat="1" ht="25.15" customHeight="1" x14ac:dyDescent="0.25">
      <c r="A1411" s="69" t="s">
        <v>2557</v>
      </c>
      <c r="B1411" s="108" t="s">
        <v>2030</v>
      </c>
      <c r="C1411" s="72">
        <v>1987</v>
      </c>
      <c r="D1411" s="72" t="s">
        <v>232</v>
      </c>
      <c r="E1411" s="72" t="s">
        <v>20</v>
      </c>
      <c r="F1411" s="71">
        <v>9</v>
      </c>
      <c r="G1411" s="71">
        <v>2</v>
      </c>
      <c r="H1411" s="37">
        <v>7059.3</v>
      </c>
      <c r="I1411" s="44">
        <v>767.8</v>
      </c>
      <c r="J1411" s="37">
        <v>4167.21</v>
      </c>
      <c r="K1411" s="37">
        <f t="shared" si="276"/>
        <v>3520000</v>
      </c>
      <c r="L1411" s="44">
        <v>0</v>
      </c>
      <c r="M1411" s="44">
        <v>0</v>
      </c>
      <c r="N1411" s="44">
        <v>0</v>
      </c>
      <c r="O1411" s="63">
        <f>'[1]Прод. прилож'!$C$571</f>
        <v>3520000</v>
      </c>
      <c r="P1411" s="50">
        <f>K1411/H1411</f>
        <v>498.63300893856331</v>
      </c>
      <c r="Q1411" s="37">
        <v>9673</v>
      </c>
      <c r="R1411" s="69" t="s">
        <v>94</v>
      </c>
      <c r="S1411" s="57"/>
      <c r="T1411" s="16"/>
      <c r="U1411" s="16"/>
    </row>
    <row r="1412" spans="1:21" s="15" customFormat="1" ht="25.15" customHeight="1" x14ac:dyDescent="0.25">
      <c r="A1412" s="69" t="s">
        <v>2558</v>
      </c>
      <c r="B1412" s="108" t="s">
        <v>1046</v>
      </c>
      <c r="C1412" s="72">
        <v>1981</v>
      </c>
      <c r="D1412" s="72" t="s">
        <v>232</v>
      </c>
      <c r="E1412" s="72" t="s">
        <v>20</v>
      </c>
      <c r="F1412" s="71">
        <v>5</v>
      </c>
      <c r="G1412" s="71">
        <v>2</v>
      </c>
      <c r="H1412" s="37">
        <v>3570.6</v>
      </c>
      <c r="I1412" s="44">
        <f>M1412</f>
        <v>0</v>
      </c>
      <c r="J1412" s="37">
        <v>3570.6</v>
      </c>
      <c r="K1412" s="37">
        <f t="shared" si="272"/>
        <v>3875000</v>
      </c>
      <c r="L1412" s="44">
        <v>0</v>
      </c>
      <c r="M1412" s="44">
        <v>0</v>
      </c>
      <c r="N1412" s="44">
        <v>0</v>
      </c>
      <c r="O1412" s="44">
        <f>'[1]Прод. прилож'!$C$1455</f>
        <v>3875000</v>
      </c>
      <c r="P1412" s="44">
        <f t="shared" si="273"/>
        <v>1085.2517784125916</v>
      </c>
      <c r="Q1412" s="50">
        <v>9673</v>
      </c>
      <c r="R1412" s="69" t="s">
        <v>96</v>
      </c>
      <c r="S1412" s="57"/>
      <c r="T1412" s="16"/>
      <c r="U1412" s="16"/>
    </row>
    <row r="1413" spans="1:21" s="15" customFormat="1" ht="25.15" customHeight="1" x14ac:dyDescent="0.25">
      <c r="A1413" s="69" t="s">
        <v>2559</v>
      </c>
      <c r="B1413" s="108" t="s">
        <v>1047</v>
      </c>
      <c r="C1413" s="72">
        <v>1976</v>
      </c>
      <c r="D1413" s="72" t="s">
        <v>232</v>
      </c>
      <c r="E1413" s="72" t="s">
        <v>20</v>
      </c>
      <c r="F1413" s="71">
        <v>5</v>
      </c>
      <c r="G1413" s="71">
        <v>2</v>
      </c>
      <c r="H1413" s="37">
        <v>3290.7</v>
      </c>
      <c r="I1413" s="44">
        <f>M1413</f>
        <v>0</v>
      </c>
      <c r="J1413" s="37">
        <v>3290.7</v>
      </c>
      <c r="K1413" s="37">
        <f t="shared" si="272"/>
        <v>3875000</v>
      </c>
      <c r="L1413" s="44">
        <v>0</v>
      </c>
      <c r="M1413" s="44">
        <v>0</v>
      </c>
      <c r="N1413" s="44">
        <v>0</v>
      </c>
      <c r="O1413" s="44">
        <f>'[1]Прод. прилож'!$C$1456</f>
        <v>3875000</v>
      </c>
      <c r="P1413" s="44">
        <f t="shared" si="273"/>
        <v>1177.5610052572401</v>
      </c>
      <c r="Q1413" s="50">
        <v>9673</v>
      </c>
      <c r="R1413" s="69" t="s">
        <v>96</v>
      </c>
      <c r="S1413" s="57"/>
      <c r="T1413" s="16"/>
      <c r="U1413" s="16"/>
    </row>
    <row r="1414" spans="1:21" ht="25.15" customHeight="1" x14ac:dyDescent="0.25">
      <c r="A1414" s="69" t="s">
        <v>2560</v>
      </c>
      <c r="B1414" s="108" t="s">
        <v>1048</v>
      </c>
      <c r="C1414" s="179">
        <v>1958</v>
      </c>
      <c r="D1414" s="72" t="s">
        <v>232</v>
      </c>
      <c r="E1414" s="72" t="s">
        <v>20</v>
      </c>
      <c r="F1414" s="71">
        <v>2</v>
      </c>
      <c r="G1414" s="71">
        <v>2</v>
      </c>
      <c r="H1414" s="44">
        <v>929.3</v>
      </c>
      <c r="I1414" s="44">
        <v>93.9</v>
      </c>
      <c r="J1414" s="44">
        <v>835.4</v>
      </c>
      <c r="K1414" s="37">
        <f t="shared" si="272"/>
        <v>4652658.4000000004</v>
      </c>
      <c r="L1414" s="44">
        <v>0</v>
      </c>
      <c r="M1414" s="44">
        <v>0</v>
      </c>
      <c r="N1414" s="44">
        <v>0</v>
      </c>
      <c r="O1414" s="44">
        <f>'[1]Прод. прилож'!$C$572</f>
        <v>4652658.4000000004</v>
      </c>
      <c r="P1414" s="44">
        <f t="shared" si="273"/>
        <v>5006.6269234908004</v>
      </c>
      <c r="Q1414" s="50">
        <v>9673</v>
      </c>
      <c r="R1414" s="69" t="s">
        <v>94</v>
      </c>
    </row>
    <row r="1415" spans="1:21" s="15" customFormat="1" ht="25.15" customHeight="1" x14ac:dyDescent="0.25">
      <c r="A1415" s="69" t="s">
        <v>2561</v>
      </c>
      <c r="B1415" s="108" t="s">
        <v>1049</v>
      </c>
      <c r="C1415" s="179">
        <v>1962</v>
      </c>
      <c r="D1415" s="72" t="s">
        <v>232</v>
      </c>
      <c r="E1415" s="72" t="s">
        <v>20</v>
      </c>
      <c r="F1415" s="71">
        <v>4</v>
      </c>
      <c r="G1415" s="71">
        <v>3</v>
      </c>
      <c r="H1415" s="44">
        <v>1492.3</v>
      </c>
      <c r="I1415" s="44">
        <v>871.7</v>
      </c>
      <c r="J1415" s="44">
        <v>1571.7</v>
      </c>
      <c r="K1415" s="37">
        <f t="shared" si="272"/>
        <v>13596617.199999999</v>
      </c>
      <c r="L1415" s="44">
        <v>0</v>
      </c>
      <c r="M1415" s="44">
        <v>0</v>
      </c>
      <c r="N1415" s="44">
        <v>0</v>
      </c>
      <c r="O1415" s="44">
        <f>'[1]Прод. прилож'!$C$1026</f>
        <v>13596617.199999999</v>
      </c>
      <c r="P1415" s="44">
        <f t="shared" si="273"/>
        <v>9111.1822019701121</v>
      </c>
      <c r="Q1415" s="50">
        <v>9673</v>
      </c>
      <c r="R1415" s="69" t="s">
        <v>95</v>
      </c>
      <c r="S1415" s="57"/>
      <c r="T1415" s="16"/>
      <c r="U1415" s="16"/>
    </row>
    <row r="1416" spans="1:21" s="15" customFormat="1" ht="25.15" customHeight="1" x14ac:dyDescent="0.25">
      <c r="A1416" s="69" t="s">
        <v>2562</v>
      </c>
      <c r="B1416" s="108" t="s">
        <v>1050</v>
      </c>
      <c r="C1416" s="72">
        <v>1962</v>
      </c>
      <c r="D1416" s="72" t="s">
        <v>232</v>
      </c>
      <c r="E1416" s="72" t="s">
        <v>20</v>
      </c>
      <c r="F1416" s="71">
        <v>3</v>
      </c>
      <c r="G1416" s="71">
        <v>3</v>
      </c>
      <c r="H1416" s="37">
        <v>1641.4</v>
      </c>
      <c r="I1416" s="37">
        <v>577.70000000000005</v>
      </c>
      <c r="J1416" s="37">
        <v>1063.7</v>
      </c>
      <c r="K1416" s="37">
        <f t="shared" si="272"/>
        <v>13508229.600000001</v>
      </c>
      <c r="L1416" s="44">
        <v>0</v>
      </c>
      <c r="M1416" s="44">
        <v>0</v>
      </c>
      <c r="N1416" s="44">
        <v>0</v>
      </c>
      <c r="O1416" s="44">
        <f>'[1]Прод. прилож'!$C$1027</f>
        <v>13508229.600000001</v>
      </c>
      <c r="P1416" s="44">
        <f t="shared" si="273"/>
        <v>8229.7000121847213</v>
      </c>
      <c r="Q1416" s="50">
        <v>9673</v>
      </c>
      <c r="R1416" s="69" t="s">
        <v>95</v>
      </c>
      <c r="S1416" s="57"/>
      <c r="T1416" s="16"/>
      <c r="U1416" s="16"/>
    </row>
    <row r="1417" spans="1:21" s="15" customFormat="1" ht="25.15" customHeight="1" x14ac:dyDescent="0.25">
      <c r="A1417" s="69" t="s">
        <v>2563</v>
      </c>
      <c r="B1417" s="108" t="s">
        <v>1051</v>
      </c>
      <c r="C1417" s="72">
        <v>1962</v>
      </c>
      <c r="D1417" s="72" t="s">
        <v>232</v>
      </c>
      <c r="E1417" s="72" t="s">
        <v>20</v>
      </c>
      <c r="F1417" s="71">
        <v>4</v>
      </c>
      <c r="G1417" s="71">
        <v>4</v>
      </c>
      <c r="H1417" s="37">
        <v>2770.7</v>
      </c>
      <c r="I1417" s="37">
        <v>212.2</v>
      </c>
      <c r="J1417" s="37">
        <v>2558.5</v>
      </c>
      <c r="K1417" s="37">
        <f t="shared" si="272"/>
        <v>29992605.800000001</v>
      </c>
      <c r="L1417" s="44">
        <v>0</v>
      </c>
      <c r="M1417" s="44">
        <v>0</v>
      </c>
      <c r="N1417" s="44">
        <v>0</v>
      </c>
      <c r="O1417" s="44">
        <f>'[1]Прод. прилож'!$C$573</f>
        <v>29992605.800000001</v>
      </c>
      <c r="P1417" s="44">
        <f t="shared" si="273"/>
        <v>10824.919984119537</v>
      </c>
      <c r="Q1417" s="50">
        <v>9673</v>
      </c>
      <c r="R1417" s="69" t="s">
        <v>94</v>
      </c>
      <c r="S1417" s="57"/>
      <c r="T1417" s="16"/>
      <c r="U1417" s="16"/>
    </row>
    <row r="1418" spans="1:21" ht="25.15" customHeight="1" x14ac:dyDescent="0.25">
      <c r="A1418" s="69" t="s">
        <v>2564</v>
      </c>
      <c r="B1418" s="108" t="s">
        <v>1030</v>
      </c>
      <c r="C1418" s="179">
        <v>1964</v>
      </c>
      <c r="D1418" s="72" t="s">
        <v>232</v>
      </c>
      <c r="E1418" s="72" t="s">
        <v>20</v>
      </c>
      <c r="F1418" s="71">
        <v>4</v>
      </c>
      <c r="G1418" s="71">
        <v>2</v>
      </c>
      <c r="H1418" s="44">
        <v>1453.8</v>
      </c>
      <c r="I1418" s="44">
        <v>456.1</v>
      </c>
      <c r="J1418" s="44">
        <v>997.7</v>
      </c>
      <c r="K1418" s="37">
        <f t="shared" si="272"/>
        <v>12439295.199999999</v>
      </c>
      <c r="L1418" s="44">
        <v>0</v>
      </c>
      <c r="M1418" s="44">
        <v>0</v>
      </c>
      <c r="N1418" s="44">
        <v>0</v>
      </c>
      <c r="O1418" s="44">
        <f>'[1]Прод. прилож'!$C$1457</f>
        <v>12439295.199999999</v>
      </c>
      <c r="P1418" s="44">
        <f t="shared" si="273"/>
        <v>8556.4006053102221</v>
      </c>
      <c r="Q1418" s="50">
        <v>9673</v>
      </c>
      <c r="R1418" s="69" t="s">
        <v>96</v>
      </c>
    </row>
    <row r="1419" spans="1:21" ht="25.15" customHeight="1" x14ac:dyDescent="0.25">
      <c r="A1419" s="69" t="s">
        <v>2565</v>
      </c>
      <c r="B1419" s="108" t="s">
        <v>1052</v>
      </c>
      <c r="C1419" s="72">
        <v>1965</v>
      </c>
      <c r="D1419" s="72" t="s">
        <v>232</v>
      </c>
      <c r="E1419" s="72" t="s">
        <v>20</v>
      </c>
      <c r="F1419" s="71">
        <v>4</v>
      </c>
      <c r="G1419" s="71">
        <v>3</v>
      </c>
      <c r="H1419" s="37">
        <v>1992.9</v>
      </c>
      <c r="I1419" s="37">
        <v>511.8</v>
      </c>
      <c r="J1419" s="37">
        <v>1481.1</v>
      </c>
      <c r="K1419" s="37">
        <f t="shared" si="272"/>
        <v>15469936.600000001</v>
      </c>
      <c r="L1419" s="44">
        <v>0</v>
      </c>
      <c r="M1419" s="44">
        <v>0</v>
      </c>
      <c r="N1419" s="44">
        <v>0</v>
      </c>
      <c r="O1419" s="44">
        <f>'[1]Прод. прилож'!$C$1458</f>
        <v>15469936.600000001</v>
      </c>
      <c r="P1419" s="44">
        <f t="shared" si="273"/>
        <v>7762.5252646896488</v>
      </c>
      <c r="Q1419" s="50">
        <v>9673</v>
      </c>
      <c r="R1419" s="69" t="s">
        <v>96</v>
      </c>
    </row>
    <row r="1420" spans="1:21" ht="25.15" customHeight="1" x14ac:dyDescent="0.25">
      <c r="A1420" s="69" t="s">
        <v>2566</v>
      </c>
      <c r="B1420" s="108" t="s">
        <v>1053</v>
      </c>
      <c r="C1420" s="179">
        <v>1961</v>
      </c>
      <c r="D1420" s="72" t="s">
        <v>232</v>
      </c>
      <c r="E1420" s="72" t="s">
        <v>20</v>
      </c>
      <c r="F1420" s="71">
        <v>3</v>
      </c>
      <c r="G1420" s="71">
        <v>2</v>
      </c>
      <c r="H1420" s="44">
        <v>1488.7</v>
      </c>
      <c r="I1420" s="44">
        <v>501.6</v>
      </c>
      <c r="J1420" s="44">
        <v>1543.2</v>
      </c>
      <c r="K1420" s="37">
        <f t="shared" si="272"/>
        <v>11859716.800000001</v>
      </c>
      <c r="L1420" s="44">
        <v>0</v>
      </c>
      <c r="M1420" s="44">
        <v>0</v>
      </c>
      <c r="N1420" s="44">
        <v>0</v>
      </c>
      <c r="O1420" s="44">
        <f>'[1]Прод. прилож'!$C$1028</f>
        <v>11859716.800000001</v>
      </c>
      <c r="P1420" s="44">
        <f t="shared" si="273"/>
        <v>7966.4921072076313</v>
      </c>
      <c r="Q1420" s="50">
        <v>9673</v>
      </c>
      <c r="R1420" s="69" t="s">
        <v>95</v>
      </c>
    </row>
    <row r="1421" spans="1:21" ht="25.15" customHeight="1" x14ac:dyDescent="0.25">
      <c r="A1421" s="69" t="s">
        <v>2567</v>
      </c>
      <c r="B1421" s="108" t="s">
        <v>1054</v>
      </c>
      <c r="C1421" s="179">
        <v>1978</v>
      </c>
      <c r="D1421" s="72" t="s">
        <v>232</v>
      </c>
      <c r="E1421" s="72" t="s">
        <v>22</v>
      </c>
      <c r="F1421" s="71">
        <v>5</v>
      </c>
      <c r="G1421" s="71">
        <v>8</v>
      </c>
      <c r="H1421" s="44">
        <v>4358.2</v>
      </c>
      <c r="I1421" s="44">
        <v>4247.8</v>
      </c>
      <c r="J1421" s="44">
        <v>3896.4</v>
      </c>
      <c r="K1421" s="37">
        <f t="shared" si="272"/>
        <v>18118890.120000001</v>
      </c>
      <c r="L1421" s="44">
        <v>0</v>
      </c>
      <c r="M1421" s="44">
        <v>0</v>
      </c>
      <c r="N1421" s="44">
        <v>0</v>
      </c>
      <c r="O1421" s="44">
        <f>'[1]Прод. прилож'!$C$574</f>
        <v>18118890.120000001</v>
      </c>
      <c r="P1421" s="44">
        <f t="shared" si="273"/>
        <v>4157.4251112844759</v>
      </c>
      <c r="Q1421" s="50">
        <v>9673</v>
      </c>
      <c r="R1421" s="69" t="s">
        <v>94</v>
      </c>
    </row>
    <row r="1422" spans="1:21" ht="25.15" customHeight="1" x14ac:dyDescent="0.25">
      <c r="A1422" s="69" t="s">
        <v>2568</v>
      </c>
      <c r="B1422" s="108" t="s">
        <v>1055</v>
      </c>
      <c r="C1422" s="163">
        <v>2010</v>
      </c>
      <c r="D1422" s="72" t="s">
        <v>232</v>
      </c>
      <c r="E1422" s="163" t="s">
        <v>20</v>
      </c>
      <c r="F1422" s="170">
        <v>3</v>
      </c>
      <c r="G1422" s="170">
        <v>1</v>
      </c>
      <c r="H1422" s="159">
        <v>1264.8</v>
      </c>
      <c r="I1422" s="44">
        <f>M1422</f>
        <v>0</v>
      </c>
      <c r="J1422" s="159">
        <v>1264.8</v>
      </c>
      <c r="K1422" s="37">
        <f t="shared" si="272"/>
        <v>7248250</v>
      </c>
      <c r="L1422" s="44">
        <v>0</v>
      </c>
      <c r="M1422" s="44">
        <v>0</v>
      </c>
      <c r="N1422" s="44">
        <v>0</v>
      </c>
      <c r="O1422" s="44">
        <f>'[1]Прод. прилож'!$C$1459</f>
        <v>7248250</v>
      </c>
      <c r="P1422" s="44">
        <f t="shared" si="273"/>
        <v>5730.7479443390257</v>
      </c>
      <c r="Q1422" s="50">
        <v>9673</v>
      </c>
      <c r="R1422" s="69" t="s">
        <v>96</v>
      </c>
    </row>
    <row r="1423" spans="1:21" ht="25.15" customHeight="1" x14ac:dyDescent="0.25">
      <c r="A1423" s="69" t="s">
        <v>2569</v>
      </c>
      <c r="B1423" s="108" t="s">
        <v>1028</v>
      </c>
      <c r="C1423" s="155">
        <v>1963</v>
      </c>
      <c r="D1423" s="72" t="s">
        <v>232</v>
      </c>
      <c r="E1423" s="163" t="s">
        <v>20</v>
      </c>
      <c r="F1423" s="170">
        <v>4</v>
      </c>
      <c r="G1423" s="170">
        <v>3</v>
      </c>
      <c r="H1423" s="174">
        <v>1939.7</v>
      </c>
      <c r="I1423" s="174">
        <v>71.5</v>
      </c>
      <c r="J1423" s="174">
        <v>1868.2</v>
      </c>
      <c r="K1423" s="37">
        <f t="shared" si="272"/>
        <v>16399072.5</v>
      </c>
      <c r="L1423" s="44">
        <v>0</v>
      </c>
      <c r="M1423" s="44">
        <v>0</v>
      </c>
      <c r="N1423" s="44">
        <v>0</v>
      </c>
      <c r="O1423" s="44">
        <f>'[1]Прод. прилож'!$C$1460</f>
        <v>16399072.5</v>
      </c>
      <c r="P1423" s="44">
        <f t="shared" si="273"/>
        <v>8454.4375418879208</v>
      </c>
      <c r="Q1423" s="50">
        <v>9673</v>
      </c>
      <c r="R1423" s="69" t="s">
        <v>96</v>
      </c>
    </row>
    <row r="1424" spans="1:21" ht="25.15" customHeight="1" x14ac:dyDescent="0.25">
      <c r="A1424" s="69" t="s">
        <v>2570</v>
      </c>
      <c r="B1424" s="108" t="s">
        <v>1029</v>
      </c>
      <c r="C1424" s="155">
        <v>1949</v>
      </c>
      <c r="D1424" s="72" t="s">
        <v>232</v>
      </c>
      <c r="E1424" s="163" t="s">
        <v>20</v>
      </c>
      <c r="F1424" s="170">
        <v>3</v>
      </c>
      <c r="G1424" s="170">
        <v>3</v>
      </c>
      <c r="H1424" s="174">
        <v>1507.9</v>
      </c>
      <c r="I1424" s="174">
        <v>1366.4</v>
      </c>
      <c r="J1424" s="174">
        <v>1054.2</v>
      </c>
      <c r="K1424" s="37">
        <f t="shared" si="272"/>
        <v>11561971.420000002</v>
      </c>
      <c r="L1424" s="44">
        <v>0</v>
      </c>
      <c r="M1424" s="44">
        <v>0</v>
      </c>
      <c r="N1424" s="44">
        <v>0</v>
      </c>
      <c r="O1424" s="44">
        <f>'[1]Прод. прилож'!$C$575</f>
        <v>11561971.420000002</v>
      </c>
      <c r="P1424" s="44">
        <f t="shared" si="273"/>
        <v>7667.59826248425</v>
      </c>
      <c r="Q1424" s="50">
        <v>9673</v>
      </c>
      <c r="R1424" s="69" t="s">
        <v>94</v>
      </c>
    </row>
    <row r="1425" spans="1:21" ht="25.15" customHeight="1" x14ac:dyDescent="0.25">
      <c r="A1425" s="69" t="s">
        <v>2571</v>
      </c>
      <c r="B1425" s="108" t="s">
        <v>1056</v>
      </c>
      <c r="C1425" s="72">
        <v>1962</v>
      </c>
      <c r="D1425" s="72" t="s">
        <v>232</v>
      </c>
      <c r="E1425" s="72" t="s">
        <v>20</v>
      </c>
      <c r="F1425" s="71">
        <v>3</v>
      </c>
      <c r="G1425" s="71">
        <v>3</v>
      </c>
      <c r="H1425" s="37">
        <v>1501.9</v>
      </c>
      <c r="I1425" s="37">
        <v>13.5</v>
      </c>
      <c r="J1425" s="37">
        <v>1488.4</v>
      </c>
      <c r="K1425" s="37">
        <f t="shared" si="272"/>
        <v>11902801.600000001</v>
      </c>
      <c r="L1425" s="44">
        <v>0</v>
      </c>
      <c r="M1425" s="44">
        <v>0</v>
      </c>
      <c r="N1425" s="44">
        <v>0</v>
      </c>
      <c r="O1425" s="44">
        <f>'[1]Прод. прилож'!$C$1029</f>
        <v>11902801.600000001</v>
      </c>
      <c r="P1425" s="44">
        <f t="shared" si="273"/>
        <v>7925.1625274652115</v>
      </c>
      <c r="Q1425" s="50">
        <v>9673</v>
      </c>
      <c r="R1425" s="69" t="s">
        <v>95</v>
      </c>
      <c r="U1425" s="18"/>
    </row>
    <row r="1426" spans="1:21" s="112" customFormat="1" ht="27" customHeight="1" x14ac:dyDescent="0.25">
      <c r="A1426" s="69" t="s">
        <v>2572</v>
      </c>
      <c r="B1426" s="188" t="s">
        <v>2205</v>
      </c>
      <c r="C1426" s="189">
        <v>1974</v>
      </c>
      <c r="D1426" s="189">
        <v>2019</v>
      </c>
      <c r="E1426" s="190" t="s">
        <v>22</v>
      </c>
      <c r="F1426" s="191">
        <v>9</v>
      </c>
      <c r="G1426" s="191">
        <v>4</v>
      </c>
      <c r="H1426" s="192">
        <v>7898.7</v>
      </c>
      <c r="I1426" s="192">
        <v>0</v>
      </c>
      <c r="J1426" s="192">
        <v>7051.8</v>
      </c>
      <c r="K1426" s="44">
        <f t="shared" ref="K1426" si="278">SUM(L1426:O1426)</f>
        <v>30291514.499999996</v>
      </c>
      <c r="L1426" s="44">
        <v>0</v>
      </c>
      <c r="M1426" s="44">
        <v>0</v>
      </c>
      <c r="N1426" s="44">
        <v>0</v>
      </c>
      <c r="O1426" s="85">
        <f>'[1]Прод. прилож'!$C$576</f>
        <v>30291514.499999996</v>
      </c>
      <c r="P1426" s="50">
        <f t="shared" si="273"/>
        <v>3834.9999999999995</v>
      </c>
      <c r="Q1426" s="37">
        <v>9673</v>
      </c>
      <c r="R1426" s="69" t="s">
        <v>94</v>
      </c>
      <c r="S1426" s="111"/>
      <c r="T1426" s="111"/>
      <c r="U1426" s="111"/>
    </row>
    <row r="1427" spans="1:21" ht="25.15" customHeight="1" x14ac:dyDescent="0.25">
      <c r="A1427" s="69" t="s">
        <v>2573</v>
      </c>
      <c r="B1427" s="108" t="s">
        <v>1031</v>
      </c>
      <c r="C1427" s="179">
        <v>1974</v>
      </c>
      <c r="D1427" s="72" t="s">
        <v>232</v>
      </c>
      <c r="E1427" s="72" t="s">
        <v>20</v>
      </c>
      <c r="F1427" s="71">
        <v>5</v>
      </c>
      <c r="G1427" s="71">
        <v>6</v>
      </c>
      <c r="H1427" s="50">
        <v>6159.2</v>
      </c>
      <c r="I1427" s="44">
        <v>3976</v>
      </c>
      <c r="J1427" s="44">
        <v>4528.2</v>
      </c>
      <c r="K1427" s="37">
        <f t="shared" si="272"/>
        <v>7452000</v>
      </c>
      <c r="L1427" s="44">
        <v>0</v>
      </c>
      <c r="M1427" s="44">
        <v>0</v>
      </c>
      <c r="N1427" s="44">
        <v>0</v>
      </c>
      <c r="O1427" s="44">
        <f>'[1]Прод. прилож'!$C$1461</f>
        <v>7452000</v>
      </c>
      <c r="P1427" s="44">
        <f t="shared" si="273"/>
        <v>1209.8973892713341</v>
      </c>
      <c r="Q1427" s="50">
        <v>9673</v>
      </c>
      <c r="R1427" s="69" t="s">
        <v>96</v>
      </c>
    </row>
    <row r="1428" spans="1:21" ht="25.15" customHeight="1" x14ac:dyDescent="0.25">
      <c r="A1428" s="69" t="s">
        <v>2574</v>
      </c>
      <c r="B1428" s="108" t="s">
        <v>1057</v>
      </c>
      <c r="C1428" s="72">
        <v>1966</v>
      </c>
      <c r="D1428" s="72" t="s">
        <v>232</v>
      </c>
      <c r="E1428" s="72" t="s">
        <v>20</v>
      </c>
      <c r="F1428" s="71">
        <v>2</v>
      </c>
      <c r="G1428" s="71">
        <v>2</v>
      </c>
      <c r="H1428" s="37">
        <v>522.79999999999995</v>
      </c>
      <c r="I1428" s="44">
        <f>M1428</f>
        <v>0</v>
      </c>
      <c r="J1428" s="37">
        <v>522.79999999999995</v>
      </c>
      <c r="K1428" s="37">
        <f t="shared" si="272"/>
        <v>8304221.1999999993</v>
      </c>
      <c r="L1428" s="44">
        <v>0</v>
      </c>
      <c r="M1428" s="44">
        <v>0</v>
      </c>
      <c r="N1428" s="44">
        <v>0</v>
      </c>
      <c r="O1428" s="44">
        <f>'[1]Прод. прилож'!$C$1462</f>
        <v>8304221.1999999993</v>
      </c>
      <c r="P1428" s="44">
        <f t="shared" si="273"/>
        <v>15884.12624330528</v>
      </c>
      <c r="Q1428" s="50">
        <v>9673</v>
      </c>
      <c r="R1428" s="69" t="s">
        <v>96</v>
      </c>
      <c r="S1428" s="18"/>
    </row>
    <row r="1429" spans="1:21" s="116" customFormat="1" ht="22.9" customHeight="1" x14ac:dyDescent="0.25">
      <c r="A1429" s="69" t="s">
        <v>2575</v>
      </c>
      <c r="B1429" s="45" t="s">
        <v>1994</v>
      </c>
      <c r="C1429" s="179">
        <v>1959</v>
      </c>
      <c r="D1429" s="72" t="s">
        <v>232</v>
      </c>
      <c r="E1429" s="72" t="s">
        <v>20</v>
      </c>
      <c r="F1429" s="64">
        <v>2</v>
      </c>
      <c r="G1429" s="64">
        <v>2</v>
      </c>
      <c r="H1429" s="48">
        <v>492.1</v>
      </c>
      <c r="I1429" s="48">
        <v>52.8</v>
      </c>
      <c r="J1429" s="48">
        <v>370.6</v>
      </c>
      <c r="K1429" s="37">
        <f>SUM(L1429:O1429)</f>
        <v>1210566</v>
      </c>
      <c r="L1429" s="48">
        <v>0</v>
      </c>
      <c r="M1429" s="48">
        <v>0</v>
      </c>
      <c r="N1429" s="48">
        <v>0</v>
      </c>
      <c r="O1429" s="85">
        <f>'[1]Прод. прилож'!$C$577</f>
        <v>1210566</v>
      </c>
      <c r="P1429" s="50">
        <f t="shared" si="273"/>
        <v>2460</v>
      </c>
      <c r="Q1429" s="37">
        <v>9673</v>
      </c>
      <c r="R1429" s="69" t="s">
        <v>94</v>
      </c>
      <c r="S1429" s="115"/>
      <c r="T1429" s="115"/>
      <c r="U1429" s="115"/>
    </row>
    <row r="1430" spans="1:21" ht="25.15" customHeight="1" x14ac:dyDescent="0.25">
      <c r="A1430" s="69" t="s">
        <v>2576</v>
      </c>
      <c r="B1430" s="108" t="s">
        <v>1058</v>
      </c>
      <c r="C1430" s="72">
        <v>1963</v>
      </c>
      <c r="D1430" s="72" t="s">
        <v>232</v>
      </c>
      <c r="E1430" s="72" t="s">
        <v>20</v>
      </c>
      <c r="F1430" s="71">
        <v>2</v>
      </c>
      <c r="G1430" s="71">
        <v>2</v>
      </c>
      <c r="H1430" s="37">
        <v>383.7</v>
      </c>
      <c r="I1430" s="44">
        <f>M1430</f>
        <v>0</v>
      </c>
      <c r="J1430" s="37">
        <v>383.7</v>
      </c>
      <c r="K1430" s="37">
        <f t="shared" si="272"/>
        <v>5115726.4000000004</v>
      </c>
      <c r="L1430" s="44">
        <v>0</v>
      </c>
      <c r="M1430" s="44">
        <v>0</v>
      </c>
      <c r="N1430" s="44">
        <v>0</v>
      </c>
      <c r="O1430" s="44">
        <f>'[1]Прод. прилож'!$C$1030</f>
        <v>5115726.4000000004</v>
      </c>
      <c r="P1430" s="44">
        <f t="shared" si="273"/>
        <v>13332.620276257494</v>
      </c>
      <c r="Q1430" s="50">
        <v>9673</v>
      </c>
      <c r="R1430" s="69" t="s">
        <v>95</v>
      </c>
    </row>
    <row r="1431" spans="1:21" ht="34.9" customHeight="1" x14ac:dyDescent="0.25">
      <c r="A1431" s="224" t="s">
        <v>2677</v>
      </c>
      <c r="B1431" s="224"/>
      <c r="C1431" s="224"/>
      <c r="D1431" s="224"/>
      <c r="E1431" s="224"/>
      <c r="F1431" s="224"/>
      <c r="G1431" s="224"/>
      <c r="H1431" s="224"/>
      <c r="I1431" s="224"/>
      <c r="J1431" s="224"/>
      <c r="K1431" s="224"/>
      <c r="L1431" s="224"/>
      <c r="M1431" s="224"/>
      <c r="N1431" s="224"/>
      <c r="O1431" s="224"/>
      <c r="P1431" s="224"/>
      <c r="Q1431" s="224"/>
      <c r="R1431" s="224"/>
    </row>
    <row r="1432" spans="1:21" ht="34.9" customHeight="1" x14ac:dyDescent="0.25">
      <c r="A1432" s="227" t="s">
        <v>1082</v>
      </c>
      <c r="B1432" s="227"/>
      <c r="C1432" s="161" t="s">
        <v>21</v>
      </c>
      <c r="D1432" s="161" t="s">
        <v>21</v>
      </c>
      <c r="E1432" s="161" t="s">
        <v>21</v>
      </c>
      <c r="F1432" s="96" t="s">
        <v>21</v>
      </c>
      <c r="G1432" s="96" t="s">
        <v>21</v>
      </c>
      <c r="H1432" s="97">
        <f t="shared" ref="H1432:N1432" si="279">SUM(H1434:H1435)</f>
        <v>1987.8000000000002</v>
      </c>
      <c r="I1432" s="97">
        <f t="shared" si="279"/>
        <v>103.2</v>
      </c>
      <c r="J1432" s="97">
        <f t="shared" si="279"/>
        <v>1271.8</v>
      </c>
      <c r="K1432" s="97">
        <f t="shared" si="279"/>
        <v>14869150</v>
      </c>
      <c r="L1432" s="97">
        <f t="shared" si="279"/>
        <v>0</v>
      </c>
      <c r="M1432" s="97">
        <f t="shared" si="279"/>
        <v>0</v>
      </c>
      <c r="N1432" s="97">
        <f t="shared" si="279"/>
        <v>0</v>
      </c>
      <c r="O1432" s="97">
        <f>SUM(O1434:O1435)</f>
        <v>14869150</v>
      </c>
      <c r="P1432" s="34">
        <f>K1432/H1432</f>
        <v>7480.2042458999895</v>
      </c>
      <c r="Q1432" s="98" t="s">
        <v>21</v>
      </c>
      <c r="R1432" s="99" t="s">
        <v>21</v>
      </c>
    </row>
    <row r="1433" spans="1:21" ht="26.45" customHeight="1" x14ac:dyDescent="0.25">
      <c r="A1433" s="70" t="s">
        <v>2577</v>
      </c>
      <c r="B1433" s="108" t="s">
        <v>1892</v>
      </c>
      <c r="C1433" s="72">
        <v>1990</v>
      </c>
      <c r="D1433" s="72" t="s">
        <v>232</v>
      </c>
      <c r="E1433" s="72" t="s">
        <v>20</v>
      </c>
      <c r="F1433" s="71">
        <v>2</v>
      </c>
      <c r="G1433" s="71">
        <v>2</v>
      </c>
      <c r="H1433" s="46">
        <v>1097</v>
      </c>
      <c r="I1433" s="46">
        <v>0</v>
      </c>
      <c r="J1433" s="46">
        <v>1031.4000000000001</v>
      </c>
      <c r="K1433" s="37">
        <f>SUM(L1433:O1433)</f>
        <v>5022000</v>
      </c>
      <c r="L1433" s="44">
        <v>0</v>
      </c>
      <c r="M1433" s="44">
        <v>0</v>
      </c>
      <c r="N1433" s="44">
        <v>0</v>
      </c>
      <c r="O1433" s="44">
        <f>'[1]Прод. прилож'!$C$1464</f>
        <v>5022000</v>
      </c>
      <c r="P1433" s="44">
        <f>K1433/H1433</f>
        <v>4577.9398359161351</v>
      </c>
      <c r="Q1433" s="50">
        <v>9673</v>
      </c>
      <c r="R1433" s="69" t="s">
        <v>96</v>
      </c>
      <c r="S1433" s="2"/>
      <c r="T1433" s="2"/>
      <c r="U1433" s="2"/>
    </row>
    <row r="1434" spans="1:21" ht="25.15" customHeight="1" x14ac:dyDescent="0.25">
      <c r="A1434" s="70" t="s">
        <v>2578</v>
      </c>
      <c r="B1434" s="108" t="s">
        <v>1059</v>
      </c>
      <c r="C1434" s="179">
        <v>1978</v>
      </c>
      <c r="D1434" s="179" t="s">
        <v>232</v>
      </c>
      <c r="E1434" s="72" t="s">
        <v>22</v>
      </c>
      <c r="F1434" s="71">
        <v>2</v>
      </c>
      <c r="G1434" s="71">
        <v>3</v>
      </c>
      <c r="H1434" s="44">
        <v>1206.2</v>
      </c>
      <c r="I1434" s="44">
        <v>103.2</v>
      </c>
      <c r="J1434" s="44">
        <v>740.8</v>
      </c>
      <c r="K1434" s="37">
        <f>SUM(L1434:O1434)</f>
        <v>8742000</v>
      </c>
      <c r="L1434" s="44">
        <v>0</v>
      </c>
      <c r="M1434" s="44">
        <v>0</v>
      </c>
      <c r="N1434" s="44">
        <v>0</v>
      </c>
      <c r="O1434" s="44">
        <f>'[1]Прод. прилож'!$C$579</f>
        <v>8742000</v>
      </c>
      <c r="P1434" s="44">
        <f>K1434/H1434</f>
        <v>7247.5543027690264</v>
      </c>
      <c r="Q1434" s="50">
        <v>9673</v>
      </c>
      <c r="R1434" s="69" t="s">
        <v>94</v>
      </c>
    </row>
    <row r="1435" spans="1:21" ht="25.15" customHeight="1" x14ac:dyDescent="0.25">
      <c r="A1435" s="70" t="s">
        <v>2579</v>
      </c>
      <c r="B1435" s="108" t="s">
        <v>1891</v>
      </c>
      <c r="C1435" s="179">
        <v>1978</v>
      </c>
      <c r="D1435" s="179" t="s">
        <v>232</v>
      </c>
      <c r="E1435" s="72" t="s">
        <v>22</v>
      </c>
      <c r="F1435" s="71">
        <v>2</v>
      </c>
      <c r="G1435" s="71">
        <v>2</v>
      </c>
      <c r="H1435" s="44">
        <v>781.6</v>
      </c>
      <c r="I1435" s="44">
        <v>0</v>
      </c>
      <c r="J1435" s="44">
        <v>531</v>
      </c>
      <c r="K1435" s="37">
        <f>SUM(L1435:O1435)</f>
        <v>6127150</v>
      </c>
      <c r="L1435" s="44">
        <v>0</v>
      </c>
      <c r="M1435" s="44">
        <v>0</v>
      </c>
      <c r="N1435" s="44">
        <v>0</v>
      </c>
      <c r="O1435" s="44">
        <f>'[1]Прод. прилож'!$C$1032</f>
        <v>6127150</v>
      </c>
      <c r="P1435" s="44">
        <f>K1435/H1435</f>
        <v>7839.2400204708292</v>
      </c>
      <c r="Q1435" s="50">
        <v>9673</v>
      </c>
      <c r="R1435" s="69" t="s">
        <v>95</v>
      </c>
    </row>
    <row r="1436" spans="1:21" ht="34.9" customHeight="1" x14ac:dyDescent="0.25">
      <c r="A1436" s="224" t="s">
        <v>2678</v>
      </c>
      <c r="B1436" s="224"/>
      <c r="C1436" s="224"/>
      <c r="D1436" s="224"/>
      <c r="E1436" s="224"/>
      <c r="F1436" s="224"/>
      <c r="G1436" s="224"/>
      <c r="H1436" s="224"/>
      <c r="I1436" s="224"/>
      <c r="J1436" s="224"/>
      <c r="K1436" s="224"/>
      <c r="L1436" s="224"/>
      <c r="M1436" s="224"/>
      <c r="N1436" s="224"/>
      <c r="O1436" s="224"/>
      <c r="P1436" s="224"/>
      <c r="Q1436" s="224"/>
      <c r="R1436" s="224"/>
    </row>
    <row r="1437" spans="1:21" ht="34.9" customHeight="1" x14ac:dyDescent="0.25">
      <c r="A1437" s="227" t="s">
        <v>66</v>
      </c>
      <c r="B1437" s="227"/>
      <c r="C1437" s="161" t="s">
        <v>21</v>
      </c>
      <c r="D1437" s="161" t="s">
        <v>21</v>
      </c>
      <c r="E1437" s="161" t="s">
        <v>21</v>
      </c>
      <c r="F1437" s="96" t="s">
        <v>21</v>
      </c>
      <c r="G1437" s="96" t="s">
        <v>21</v>
      </c>
      <c r="H1437" s="97">
        <f>SUM(H1438:H1440)</f>
        <v>1265.9000000000001</v>
      </c>
      <c r="I1437" s="97">
        <f t="shared" ref="I1437:O1437" si="280">SUM(I1438:I1440)</f>
        <v>38.4</v>
      </c>
      <c r="J1437" s="97">
        <f t="shared" si="280"/>
        <v>1097.5</v>
      </c>
      <c r="K1437" s="97">
        <f t="shared" si="280"/>
        <v>6624521.9000000004</v>
      </c>
      <c r="L1437" s="97">
        <f t="shared" si="280"/>
        <v>0</v>
      </c>
      <c r="M1437" s="97">
        <f t="shared" si="280"/>
        <v>0</v>
      </c>
      <c r="N1437" s="97">
        <f t="shared" si="280"/>
        <v>0</v>
      </c>
      <c r="O1437" s="97">
        <f t="shared" si="280"/>
        <v>6624521.9000000004</v>
      </c>
      <c r="P1437" s="34">
        <f>K1437/H1437</f>
        <v>5233.0530847618293</v>
      </c>
      <c r="Q1437" s="97" t="s">
        <v>21</v>
      </c>
      <c r="R1437" s="99" t="s">
        <v>21</v>
      </c>
    </row>
    <row r="1438" spans="1:21" ht="25.15" customHeight="1" x14ac:dyDescent="0.25">
      <c r="A1438" s="113" t="s">
        <v>2580</v>
      </c>
      <c r="B1438" s="108" t="s">
        <v>758</v>
      </c>
      <c r="C1438" s="72">
        <v>1963</v>
      </c>
      <c r="D1438" s="179" t="s">
        <v>232</v>
      </c>
      <c r="E1438" s="72" t="s">
        <v>20</v>
      </c>
      <c r="F1438" s="71">
        <v>2</v>
      </c>
      <c r="G1438" s="71"/>
      <c r="H1438" s="37">
        <v>455.1</v>
      </c>
      <c r="I1438" s="37">
        <v>0</v>
      </c>
      <c r="J1438" s="37">
        <v>396.9</v>
      </c>
      <c r="K1438" s="37">
        <f>SUM(L1438:O1438)</f>
        <v>2672042.2000000002</v>
      </c>
      <c r="L1438" s="44">
        <v>0</v>
      </c>
      <c r="M1438" s="44">
        <v>0</v>
      </c>
      <c r="N1438" s="44">
        <v>0</v>
      </c>
      <c r="O1438" s="44">
        <f>'[1]Прод. прилож'!$C$1034</f>
        <v>2672042.2000000002</v>
      </c>
      <c r="P1438" s="44">
        <f>K1438/H1438</f>
        <v>5871.3298176225007</v>
      </c>
      <c r="Q1438" s="50">
        <v>9673</v>
      </c>
      <c r="R1438" s="69" t="s">
        <v>95</v>
      </c>
    </row>
    <row r="1439" spans="1:21" s="116" customFormat="1" ht="27" customHeight="1" x14ac:dyDescent="0.25">
      <c r="A1439" s="113" t="s">
        <v>2581</v>
      </c>
      <c r="B1439" s="45" t="s">
        <v>1870</v>
      </c>
      <c r="C1439" s="72">
        <v>1957</v>
      </c>
      <c r="D1439" s="72" t="s">
        <v>232</v>
      </c>
      <c r="E1439" s="72" t="s">
        <v>20</v>
      </c>
      <c r="F1439" s="64">
        <v>2</v>
      </c>
      <c r="G1439" s="64">
        <v>2</v>
      </c>
      <c r="H1439" s="55">
        <v>329.3</v>
      </c>
      <c r="I1439" s="55">
        <v>38.4</v>
      </c>
      <c r="J1439" s="55">
        <v>219.1</v>
      </c>
      <c r="K1439" s="37">
        <f>SUM(L1439:O1439)</f>
        <v>264757.2</v>
      </c>
      <c r="L1439" s="55">
        <v>0</v>
      </c>
      <c r="M1439" s="55">
        <v>0</v>
      </c>
      <c r="N1439" s="55">
        <v>0</v>
      </c>
      <c r="O1439" s="55">
        <f>'[1]Прод. прилож'!$C$581</f>
        <v>264757.2</v>
      </c>
      <c r="P1439" s="50">
        <f>K1439/H1439</f>
        <v>804</v>
      </c>
      <c r="Q1439" s="37">
        <v>9673</v>
      </c>
      <c r="R1439" s="69" t="s">
        <v>94</v>
      </c>
      <c r="S1439" s="115"/>
      <c r="T1439" s="115"/>
      <c r="U1439" s="115"/>
    </row>
    <row r="1440" spans="1:21" ht="25.15" customHeight="1" x14ac:dyDescent="0.25">
      <c r="A1440" s="113" t="s">
        <v>2582</v>
      </c>
      <c r="B1440" s="108" t="s">
        <v>759</v>
      </c>
      <c r="C1440" s="72">
        <v>1981</v>
      </c>
      <c r="D1440" s="179" t="s">
        <v>232</v>
      </c>
      <c r="E1440" s="72" t="s">
        <v>22</v>
      </c>
      <c r="F1440" s="71">
        <v>2</v>
      </c>
      <c r="G1440" s="71">
        <v>2</v>
      </c>
      <c r="H1440" s="37">
        <v>481.5</v>
      </c>
      <c r="I1440" s="37">
        <v>0</v>
      </c>
      <c r="J1440" s="37">
        <v>481.5</v>
      </c>
      <c r="K1440" s="37">
        <f>SUM(L1440:O1440)</f>
        <v>3687722.5</v>
      </c>
      <c r="L1440" s="44">
        <v>0</v>
      </c>
      <c r="M1440" s="44">
        <v>0</v>
      </c>
      <c r="N1440" s="44">
        <v>0</v>
      </c>
      <c r="O1440" s="44">
        <f>'[1]Прод. прилож'!$C$1035</f>
        <v>3687722.5</v>
      </c>
      <c r="P1440" s="44">
        <f>K1440/H1440</f>
        <v>7658.821391484943</v>
      </c>
      <c r="Q1440" s="50">
        <v>9673</v>
      </c>
      <c r="R1440" s="69" t="s">
        <v>95</v>
      </c>
    </row>
    <row r="1441" spans="1:21" ht="34.9" customHeight="1" x14ac:dyDescent="0.25">
      <c r="A1441" s="224" t="s">
        <v>2679</v>
      </c>
      <c r="B1441" s="224"/>
      <c r="C1441" s="224"/>
      <c r="D1441" s="224"/>
      <c r="E1441" s="224"/>
      <c r="F1441" s="224"/>
      <c r="G1441" s="224"/>
      <c r="H1441" s="224"/>
      <c r="I1441" s="224"/>
      <c r="J1441" s="224"/>
      <c r="K1441" s="224"/>
      <c r="L1441" s="224"/>
      <c r="M1441" s="224"/>
      <c r="N1441" s="224"/>
      <c r="O1441" s="224"/>
      <c r="P1441" s="224"/>
      <c r="Q1441" s="224"/>
      <c r="R1441" s="224"/>
    </row>
    <row r="1442" spans="1:21" ht="34.9" customHeight="1" x14ac:dyDescent="0.25">
      <c r="A1442" s="227" t="s">
        <v>65</v>
      </c>
      <c r="B1442" s="227"/>
      <c r="C1442" s="161" t="s">
        <v>21</v>
      </c>
      <c r="D1442" s="161" t="s">
        <v>21</v>
      </c>
      <c r="E1442" s="161" t="s">
        <v>21</v>
      </c>
      <c r="F1442" s="96" t="s">
        <v>21</v>
      </c>
      <c r="G1442" s="96" t="s">
        <v>21</v>
      </c>
      <c r="H1442" s="97">
        <f>SUM(H1443)</f>
        <v>389.5</v>
      </c>
      <c r="I1442" s="97">
        <f t="shared" ref="I1442:O1442" si="281">SUM(I1443)</f>
        <v>133.9</v>
      </c>
      <c r="J1442" s="97">
        <f t="shared" si="281"/>
        <v>255.6</v>
      </c>
      <c r="K1442" s="97">
        <f>O1442</f>
        <v>5941813</v>
      </c>
      <c r="L1442" s="97">
        <f t="shared" si="281"/>
        <v>0</v>
      </c>
      <c r="M1442" s="97">
        <f t="shared" si="281"/>
        <v>0</v>
      </c>
      <c r="N1442" s="97">
        <f t="shared" si="281"/>
        <v>0</v>
      </c>
      <c r="O1442" s="97">
        <f t="shared" si="281"/>
        <v>5941813</v>
      </c>
      <c r="P1442" s="34">
        <f>K1442/H1442</f>
        <v>15254.975609756097</v>
      </c>
      <c r="Q1442" s="98" t="s">
        <v>21</v>
      </c>
      <c r="R1442" s="99" t="s">
        <v>21</v>
      </c>
      <c r="S1442" s="2"/>
      <c r="T1442" s="2"/>
      <c r="U1442" s="2"/>
    </row>
    <row r="1443" spans="1:21" ht="25.15" customHeight="1" x14ac:dyDescent="0.25">
      <c r="A1443" s="69" t="s">
        <v>2583</v>
      </c>
      <c r="B1443" s="108" t="s">
        <v>760</v>
      </c>
      <c r="C1443" s="72">
        <v>1964</v>
      </c>
      <c r="D1443" s="179" t="s">
        <v>232</v>
      </c>
      <c r="E1443" s="72" t="s">
        <v>20</v>
      </c>
      <c r="F1443" s="71">
        <v>2</v>
      </c>
      <c r="G1443" s="71">
        <v>2</v>
      </c>
      <c r="H1443" s="37">
        <v>389.5</v>
      </c>
      <c r="I1443" s="37">
        <v>133.9</v>
      </c>
      <c r="J1443" s="37">
        <v>255.6</v>
      </c>
      <c r="K1443" s="37">
        <f>SUM(L1443:O1443)</f>
        <v>5941813</v>
      </c>
      <c r="L1443" s="44">
        <v>0</v>
      </c>
      <c r="M1443" s="44">
        <v>0</v>
      </c>
      <c r="N1443" s="44">
        <v>0</v>
      </c>
      <c r="O1443" s="44">
        <f>'[1]Прод. прилож'!$C$1466</f>
        <v>5941813</v>
      </c>
      <c r="P1443" s="44">
        <f>K1443/H1443</f>
        <v>15254.975609756097</v>
      </c>
      <c r="Q1443" s="50">
        <v>9673</v>
      </c>
      <c r="R1443" s="69" t="s">
        <v>96</v>
      </c>
      <c r="S1443" s="2"/>
      <c r="T1443" s="2"/>
      <c r="U1443" s="2"/>
    </row>
    <row r="1444" spans="1:21" ht="15.6" x14ac:dyDescent="0.3">
      <c r="A1444" s="232"/>
      <c r="B1444" s="233"/>
      <c r="C1444" s="233"/>
      <c r="D1444" s="233"/>
      <c r="E1444" s="233"/>
      <c r="F1444" s="233"/>
      <c r="G1444" s="233"/>
      <c r="H1444" s="233"/>
      <c r="I1444" s="233"/>
      <c r="J1444" s="233"/>
      <c r="K1444" s="233"/>
      <c r="L1444" s="233"/>
      <c r="M1444" s="233"/>
      <c r="N1444" s="233"/>
      <c r="O1444" s="233"/>
      <c r="P1444" s="233"/>
      <c r="Q1444" s="233"/>
      <c r="R1444" s="234"/>
      <c r="S1444" s="2"/>
      <c r="T1444" s="2"/>
      <c r="U1444" s="2"/>
    </row>
    <row r="1445" spans="1:21" ht="15.6" x14ac:dyDescent="0.3">
      <c r="F1445" s="1"/>
      <c r="G1445" s="1"/>
      <c r="H1445" s="42"/>
      <c r="I1445" s="42"/>
      <c r="J1445" s="42"/>
      <c r="K1445" s="25"/>
      <c r="L1445" s="42"/>
      <c r="M1445" s="42"/>
      <c r="N1445" s="42"/>
      <c r="O1445" s="42"/>
      <c r="P1445" s="42"/>
      <c r="Q1445" s="25"/>
      <c r="S1445" s="2"/>
      <c r="T1445" s="2"/>
      <c r="U1445" s="2"/>
    </row>
    <row r="1446" spans="1:21" ht="15.6" x14ac:dyDescent="0.3">
      <c r="B1446" s="20"/>
      <c r="C1446" s="21"/>
      <c r="F1446" s="22"/>
      <c r="G1446" s="22"/>
      <c r="H1446" s="23"/>
      <c r="I1446" s="24"/>
      <c r="J1446" s="23"/>
      <c r="K1446" s="25"/>
      <c r="L1446" s="24"/>
      <c r="M1446" s="24"/>
      <c r="N1446" s="24"/>
      <c r="O1446" s="26"/>
      <c r="P1446" s="6"/>
      <c r="Q1446" s="25"/>
      <c r="S1446" s="2"/>
      <c r="T1446" s="2"/>
      <c r="U1446" s="2"/>
    </row>
  </sheetData>
  <sortState ref="A1168:GY1171">
    <sortCondition ref="B1168:B1171"/>
  </sortState>
  <mergeCells count="409">
    <mergeCell ref="I646:I647"/>
    <mergeCell ref="J646:J647"/>
    <mergeCell ref="D892:D893"/>
    <mergeCell ref="E892:E893"/>
    <mergeCell ref="A353:B353"/>
    <mergeCell ref="A794:A795"/>
    <mergeCell ref="B794:B795"/>
    <mergeCell ref="C794:C795"/>
    <mergeCell ref="D794:D795"/>
    <mergeCell ref="E794:E795"/>
    <mergeCell ref="F794:F795"/>
    <mergeCell ref="G794:G795"/>
    <mergeCell ref="H794:H795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A646:A647"/>
    <mergeCell ref="B646:B647"/>
    <mergeCell ref="C646:C647"/>
    <mergeCell ref="D646:D647"/>
    <mergeCell ref="E646:E647"/>
    <mergeCell ref="F646:F647"/>
    <mergeCell ref="G646:G647"/>
    <mergeCell ref="J53:J54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1353:J1354"/>
    <mergeCell ref="A1377:R1377"/>
    <mergeCell ref="A1378:B1378"/>
    <mergeCell ref="A1353:A1354"/>
    <mergeCell ref="B1353:B1354"/>
    <mergeCell ref="C1353:C1354"/>
    <mergeCell ref="D1353:D1354"/>
    <mergeCell ref="E1353:E1354"/>
    <mergeCell ref="F1353:F1354"/>
    <mergeCell ref="G1353:G1354"/>
    <mergeCell ref="H1353:H1354"/>
    <mergeCell ref="I1353:I1354"/>
    <mergeCell ref="A1371:R1371"/>
    <mergeCell ref="A1372:B1372"/>
    <mergeCell ref="A1374:R1374"/>
    <mergeCell ref="A1375:B1375"/>
    <mergeCell ref="A1352:B1352"/>
    <mergeCell ref="A320:B320"/>
    <mergeCell ref="A304:R304"/>
    <mergeCell ref="A309:B309"/>
    <mergeCell ref="A375:R375"/>
    <mergeCell ref="A598:B598"/>
    <mergeCell ref="A600:R600"/>
    <mergeCell ref="D1278:D1279"/>
    <mergeCell ref="A319:R319"/>
    <mergeCell ref="A1337:R1337"/>
    <mergeCell ref="A1338:B1338"/>
    <mergeCell ref="A1179:R1179"/>
    <mergeCell ref="A1180:B1180"/>
    <mergeCell ref="A1276:R1276"/>
    <mergeCell ref="A1277:B1277"/>
    <mergeCell ref="A1231:R1231"/>
    <mergeCell ref="A1232:B1232"/>
    <mergeCell ref="A1218:R1218"/>
    <mergeCell ref="A1219:B1219"/>
    <mergeCell ref="F892:F893"/>
    <mergeCell ref="G892:G893"/>
    <mergeCell ref="H892:H893"/>
    <mergeCell ref="I892:I893"/>
    <mergeCell ref="J794:J795"/>
    <mergeCell ref="I83:I84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A114:R114"/>
    <mergeCell ref="A115:B115"/>
    <mergeCell ref="A128:R128"/>
    <mergeCell ref="A129:B129"/>
    <mergeCell ref="J159:J160"/>
    <mergeCell ref="J83:J84"/>
    <mergeCell ref="A83:A84"/>
    <mergeCell ref="B83:B84"/>
    <mergeCell ref="C83:C84"/>
    <mergeCell ref="D83:D84"/>
    <mergeCell ref="E83:E84"/>
    <mergeCell ref="F83:F84"/>
    <mergeCell ref="G83:G84"/>
    <mergeCell ref="H83:H84"/>
    <mergeCell ref="I895:I896"/>
    <mergeCell ref="J895:J896"/>
    <mergeCell ref="A892:A893"/>
    <mergeCell ref="B892:B893"/>
    <mergeCell ref="C892:C893"/>
    <mergeCell ref="A633:R633"/>
    <mergeCell ref="J523:J524"/>
    <mergeCell ref="A634:B634"/>
    <mergeCell ref="A411:R411"/>
    <mergeCell ref="A412:B412"/>
    <mergeCell ref="A488:R488"/>
    <mergeCell ref="A421:B421"/>
    <mergeCell ref="A489:B489"/>
    <mergeCell ref="A472:B472"/>
    <mergeCell ref="A560:B560"/>
    <mergeCell ref="A456:R456"/>
    <mergeCell ref="A895:A896"/>
    <mergeCell ref="B895:B896"/>
    <mergeCell ref="C895:C896"/>
    <mergeCell ref="D895:D896"/>
    <mergeCell ref="E895:E896"/>
    <mergeCell ref="J892:J893"/>
    <mergeCell ref="I794:I795"/>
    <mergeCell ref="H646:H647"/>
    <mergeCell ref="A1224:B1224"/>
    <mergeCell ref="A1189:R1189"/>
    <mergeCell ref="A1190:B1190"/>
    <mergeCell ref="A122:B122"/>
    <mergeCell ref="A1351:R1351"/>
    <mergeCell ref="B207:B208"/>
    <mergeCell ref="C207:C208"/>
    <mergeCell ref="D207:D208"/>
    <mergeCell ref="H207:H208"/>
    <mergeCell ref="I207:I208"/>
    <mergeCell ref="J207:J208"/>
    <mergeCell ref="A254:R254"/>
    <mergeCell ref="A368:R368"/>
    <mergeCell ref="A363:B363"/>
    <mergeCell ref="A1313:R1313"/>
    <mergeCell ref="A1314:B1314"/>
    <mergeCell ref="A1223:R1223"/>
    <mergeCell ref="A420:R420"/>
    <mergeCell ref="G404:G405"/>
    <mergeCell ref="H404:H405"/>
    <mergeCell ref="I404:I405"/>
    <mergeCell ref="F895:F896"/>
    <mergeCell ref="G895:G896"/>
    <mergeCell ref="H895:H896"/>
    <mergeCell ref="C1278:C1279"/>
    <mergeCell ref="A383:R383"/>
    <mergeCell ref="A121:R121"/>
    <mergeCell ref="A1319:R1319"/>
    <mergeCell ref="A1192:R1192"/>
    <mergeCell ref="A1193:B1193"/>
    <mergeCell ref="A564:R564"/>
    <mergeCell ref="A787:B787"/>
    <mergeCell ref="A605:B605"/>
    <mergeCell ref="A610:R610"/>
    <mergeCell ref="A611:B611"/>
    <mergeCell ref="A644:R644"/>
    <mergeCell ref="A741:B741"/>
    <mergeCell ref="A754:R754"/>
    <mergeCell ref="A755:B755"/>
    <mergeCell ref="A761:R761"/>
    <mergeCell ref="A762:B762"/>
    <mergeCell ref="A594:R594"/>
    <mergeCell ref="A595:B595"/>
    <mergeCell ref="A457:B457"/>
    <mergeCell ref="A597:R597"/>
    <mergeCell ref="A559:R559"/>
    <mergeCell ref="A786:R786"/>
    <mergeCell ref="A604:R604"/>
    <mergeCell ref="A356:B356"/>
    <mergeCell ref="A359:R359"/>
    <mergeCell ref="A332:B332"/>
    <mergeCell ref="A249:R249"/>
    <mergeCell ref="A189:R189"/>
    <mergeCell ref="A355:R355"/>
    <mergeCell ref="A360:B360"/>
    <mergeCell ref="A331:R331"/>
    <mergeCell ref="A325:R325"/>
    <mergeCell ref="A326:B326"/>
    <mergeCell ref="A213:R213"/>
    <mergeCell ref="A214:B214"/>
    <mergeCell ref="A297:R297"/>
    <mergeCell ref="A298:B298"/>
    <mergeCell ref="A247:B247"/>
    <mergeCell ref="A207:A208"/>
    <mergeCell ref="A305:B305"/>
    <mergeCell ref="A308:R308"/>
    <mergeCell ref="A265:B265"/>
    <mergeCell ref="D345:D346"/>
    <mergeCell ref="E345:E346"/>
    <mergeCell ref="F345:F346"/>
    <mergeCell ref="G345:G346"/>
    <mergeCell ref="A352:R352"/>
    <mergeCell ref="A393:R393"/>
    <mergeCell ref="A401:R401"/>
    <mergeCell ref="A402:B402"/>
    <mergeCell ref="A418:B418"/>
    <mergeCell ref="D404:D405"/>
    <mergeCell ref="E404:E405"/>
    <mergeCell ref="F404:F405"/>
    <mergeCell ref="J404:J405"/>
    <mergeCell ref="A404:A405"/>
    <mergeCell ref="B404:B405"/>
    <mergeCell ref="C404:C405"/>
    <mergeCell ref="A417:R417"/>
    <mergeCell ref="I406:I407"/>
    <mergeCell ref="J406:J407"/>
    <mergeCell ref="A467:R467"/>
    <mergeCell ref="H7:H9"/>
    <mergeCell ref="A246:R246"/>
    <mergeCell ref="A264:R264"/>
    <mergeCell ref="A255:B255"/>
    <mergeCell ref="A148:B148"/>
    <mergeCell ref="A108:R108"/>
    <mergeCell ref="A109:B109"/>
    <mergeCell ref="R7:R10"/>
    <mergeCell ref="F7:F10"/>
    <mergeCell ref="A228:B228"/>
    <mergeCell ref="A154:B154"/>
    <mergeCell ref="A134:R134"/>
    <mergeCell ref="A153:R153"/>
    <mergeCell ref="A201:R201"/>
    <mergeCell ref="A202:B202"/>
    <mergeCell ref="I8:I9"/>
    <mergeCell ref="A223:B223"/>
    <mergeCell ref="K8:K9"/>
    <mergeCell ref="A222:R222"/>
    <mergeCell ref="A147:R147"/>
    <mergeCell ref="A250:B250"/>
    <mergeCell ref="A94:B94"/>
    <mergeCell ref="D8:D10"/>
    <mergeCell ref="A27:B27"/>
    <mergeCell ref="A26:R26"/>
    <mergeCell ref="G7:G10"/>
    <mergeCell ref="E7:E10"/>
    <mergeCell ref="P7:P9"/>
    <mergeCell ref="A13:R13"/>
    <mergeCell ref="C8:C10"/>
    <mergeCell ref="A14:B14"/>
    <mergeCell ref="A1284:R1284"/>
    <mergeCell ref="A371:R371"/>
    <mergeCell ref="E207:E208"/>
    <mergeCell ref="B262:B263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A345:A346"/>
    <mergeCell ref="B345:B346"/>
    <mergeCell ref="C345:C346"/>
    <mergeCell ref="A1334:B1334"/>
    <mergeCell ref="A1333:R1333"/>
    <mergeCell ref="A1316:R1316"/>
    <mergeCell ref="A649:R649"/>
    <mergeCell ref="A650:B650"/>
    <mergeCell ref="A736:R736"/>
    <mergeCell ref="A645:B645"/>
    <mergeCell ref="A468:B468"/>
    <mergeCell ref="A372:B372"/>
    <mergeCell ref="A439:R439"/>
    <mergeCell ref="A440:B440"/>
    <mergeCell ref="A479:R479"/>
    <mergeCell ref="A480:B480"/>
    <mergeCell ref="A394:B394"/>
    <mergeCell ref="A749:R749"/>
    <mergeCell ref="A750:B750"/>
    <mergeCell ref="F523:F524"/>
    <mergeCell ref="G523:G524"/>
    <mergeCell ref="H523:H524"/>
    <mergeCell ref="I523:I524"/>
    <mergeCell ref="A601:B601"/>
    <mergeCell ref="A783:B783"/>
    <mergeCell ref="A775:A776"/>
    <mergeCell ref="B775:B776"/>
    <mergeCell ref="A1346:R1346"/>
    <mergeCell ref="A1347:B1347"/>
    <mergeCell ref="O1:R2"/>
    <mergeCell ref="A3:R3"/>
    <mergeCell ref="A7:A10"/>
    <mergeCell ref="B7:B10"/>
    <mergeCell ref="C7:D7"/>
    <mergeCell ref="A227:R227"/>
    <mergeCell ref="A5:R5"/>
    <mergeCell ref="A12:B12"/>
    <mergeCell ref="I7:J7"/>
    <mergeCell ref="K7:O7"/>
    <mergeCell ref="A190:B190"/>
    <mergeCell ref="Q7:Q9"/>
    <mergeCell ref="L8:O8"/>
    <mergeCell ref="J8:J9"/>
    <mergeCell ref="A135:B135"/>
    <mergeCell ref="A93:R93"/>
    <mergeCell ref="A728:R728"/>
    <mergeCell ref="A729:B729"/>
    <mergeCell ref="A778:R778"/>
    <mergeCell ref="A779:B779"/>
    <mergeCell ref="F207:F208"/>
    <mergeCell ref="G207:G208"/>
    <mergeCell ref="A1381:B1381"/>
    <mergeCell ref="A1367:B1367"/>
    <mergeCell ref="A1366:R1366"/>
    <mergeCell ref="A1361:B1361"/>
    <mergeCell ref="A1206:R1206"/>
    <mergeCell ref="A1207:B1207"/>
    <mergeCell ref="A1237:R1237"/>
    <mergeCell ref="A1238:B1238"/>
    <mergeCell ref="A1285:B1285"/>
    <mergeCell ref="A1243:R1243"/>
    <mergeCell ref="A1244:B1244"/>
    <mergeCell ref="A1212:R1212"/>
    <mergeCell ref="A1250:R1250"/>
    <mergeCell ref="A1360:R1360"/>
    <mergeCell ref="A1356:R1356"/>
    <mergeCell ref="A1227:B1227"/>
    <mergeCell ref="E1278:E1279"/>
    <mergeCell ref="F1278:F1279"/>
    <mergeCell ref="G1278:G1279"/>
    <mergeCell ref="H1278:H1279"/>
    <mergeCell ref="I1278:I1279"/>
    <mergeCell ref="J1278:J1279"/>
    <mergeCell ref="A1213:B1213"/>
    <mergeCell ref="A1260:B1260"/>
    <mergeCell ref="A1444:R1444"/>
    <mergeCell ref="A1383:R1383"/>
    <mergeCell ref="A1329:R1329"/>
    <mergeCell ref="A1320:B1320"/>
    <mergeCell ref="A1226:R1226"/>
    <mergeCell ref="A1172:R1172"/>
    <mergeCell ref="A1173:B1173"/>
    <mergeCell ref="A1166:R1166"/>
    <mergeCell ref="A1167:B1167"/>
    <mergeCell ref="A1442:B1442"/>
    <mergeCell ref="A1436:R1436"/>
    <mergeCell ref="A1437:B1437"/>
    <mergeCell ref="A1384:B1384"/>
    <mergeCell ref="A1441:R1441"/>
    <mergeCell ref="A1357:B1357"/>
    <mergeCell ref="A1380:R1380"/>
    <mergeCell ref="A1330:B1330"/>
    <mergeCell ref="A1251:B1251"/>
    <mergeCell ref="A1259:R1259"/>
    <mergeCell ref="A1431:R1431"/>
    <mergeCell ref="A1432:B1432"/>
    <mergeCell ref="A1317:B1317"/>
    <mergeCell ref="A1278:A1279"/>
    <mergeCell ref="B1278:B1279"/>
    <mergeCell ref="H345:H346"/>
    <mergeCell ref="I345:I346"/>
    <mergeCell ref="J345:J346"/>
    <mergeCell ref="A369:B369"/>
    <mergeCell ref="A362:R362"/>
    <mergeCell ref="A384:B384"/>
    <mergeCell ref="A376:B376"/>
    <mergeCell ref="A767:R767"/>
    <mergeCell ref="A768:B768"/>
    <mergeCell ref="A740:R740"/>
    <mergeCell ref="A737:B737"/>
    <mergeCell ref="A639:B639"/>
    <mergeCell ref="A660:B660"/>
    <mergeCell ref="A659:R659"/>
    <mergeCell ref="A576:R576"/>
    <mergeCell ref="A471:R471"/>
    <mergeCell ref="A577:B577"/>
    <mergeCell ref="A565:B565"/>
    <mergeCell ref="A638:R638"/>
    <mergeCell ref="A523:A524"/>
    <mergeCell ref="B523:B524"/>
    <mergeCell ref="C523:C524"/>
    <mergeCell ref="D523:D524"/>
    <mergeCell ref="E523:E524"/>
    <mergeCell ref="C775:C776"/>
    <mergeCell ref="D775:D776"/>
    <mergeCell ref="E775:E776"/>
    <mergeCell ref="F775:F776"/>
    <mergeCell ref="G775:G776"/>
    <mergeCell ref="H775:H776"/>
    <mergeCell ref="A782:R782"/>
    <mergeCell ref="I775:I776"/>
    <mergeCell ref="J775:J776"/>
    <mergeCell ref="J1324:J1325"/>
    <mergeCell ref="A1324:A1325"/>
    <mergeCell ref="B1324:B1325"/>
    <mergeCell ref="C1324:C1325"/>
    <mergeCell ref="D1324:D1325"/>
    <mergeCell ref="E1324:E1325"/>
    <mergeCell ref="F1324:F1325"/>
    <mergeCell ref="G1324:G1325"/>
    <mergeCell ref="H1324:H1325"/>
    <mergeCell ref="I1324:I1325"/>
  </mergeCells>
  <phoneticPr fontId="4" type="noConversion"/>
  <conditionalFormatting sqref="H1157:H1160 H1152:J1156 H1165 H1142:J1142 H1132:J1133 H1147:J1150 H857:J858 H800:J813 H799 J799 H1122:J1128 H790:J794 H815:J828 H1119:J1119 H796:J798 H830:J852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47" firstPageNumber="2" orientation="landscape" useFirstPageNumber="1" r:id="rId1"/>
  <headerFooter>
    <oddHeader>&amp;C&amp;P</oddHeader>
  </headerFooter>
  <rowBreaks count="38" manualBreakCount="38">
    <brk id="31" max="17" man="1"/>
    <brk id="70" max="17" man="1"/>
    <brk id="107" max="17" man="1"/>
    <brk id="144" max="17" man="1"/>
    <brk id="183" max="17" man="1"/>
    <brk id="221" max="17" man="1"/>
    <brk id="257" max="17" man="1"/>
    <brk id="296" max="17" man="1"/>
    <brk id="330" max="17" man="1"/>
    <brk id="366" max="17" man="1"/>
    <brk id="400" max="17" man="1"/>
    <brk id="437" max="17" man="1"/>
    <brk id="474" max="17" man="1"/>
    <brk id="515" max="17" man="1"/>
    <brk id="558" max="17" man="1"/>
    <brk id="596" max="17" man="1"/>
    <brk id="632" max="17" man="1"/>
    <brk id="668" max="17" man="1"/>
    <brk id="708" max="17" man="1"/>
    <brk id="745" max="17" man="1"/>
    <brk id="781" max="17" man="1"/>
    <brk id="819" max="17" man="1"/>
    <brk id="859" max="17" man="1"/>
    <brk id="898" max="17" man="1"/>
    <brk id="937" max="17" man="1"/>
    <brk id="976" max="17" man="1"/>
    <brk id="1016" max="17" man="1"/>
    <brk id="1056" max="17" man="1"/>
    <brk id="1096" max="17" man="1"/>
    <brk id="1135" max="17" man="1"/>
    <brk id="1174" max="17" man="1"/>
    <brk id="1211" max="17" man="1"/>
    <brk id="1245" max="17" man="1"/>
    <brk id="1282" max="17" man="1"/>
    <brk id="1318" max="17" man="1"/>
    <brk id="1350" max="17" man="1"/>
    <brk id="1382" max="17" man="1"/>
    <brk id="142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Логутова Лариса Ферденантовна</cp:lastModifiedBy>
  <cp:lastPrinted>2023-02-20T12:14:47Z</cp:lastPrinted>
  <dcterms:created xsi:type="dcterms:W3CDTF">2012-12-13T11:50:40Z</dcterms:created>
  <dcterms:modified xsi:type="dcterms:W3CDTF">2023-03-09T07:35:33Z</dcterms:modified>
</cp:coreProperties>
</file>